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10" yWindow="105" windowWidth="13725" windowHeight="8010" tabRatio="608"/>
  </bookViews>
  <sheets>
    <sheet name="Hoja1" sheetId="1" r:id="rId1"/>
    <sheet name="Hoja2" sheetId="2" r:id="rId2"/>
  </sheets>
  <definedNames>
    <definedName name="_xlnm._FilterDatabase" localSheetId="0" hidden="1">Hoja1!$A$18:$WVT$157</definedName>
  </definedNames>
  <calcPr calcId="145621"/>
</workbook>
</file>

<file path=xl/calcChain.xml><?xml version="1.0" encoding="utf-8"?>
<calcChain xmlns="http://schemas.openxmlformats.org/spreadsheetml/2006/main">
  <c r="I150" i="1" l="1"/>
  <c r="I149" i="1"/>
  <c r="I116" i="1" l="1"/>
  <c r="I109" i="1" l="1"/>
  <c r="I108" i="1"/>
  <c r="I107" i="1"/>
  <c r="I82" i="1" l="1"/>
  <c r="I71" i="1"/>
  <c r="I70" i="1"/>
  <c r="I69" i="1"/>
  <c r="I68" i="1"/>
  <c r="I58" i="1"/>
  <c r="I67" i="1"/>
  <c r="I57" i="1"/>
  <c r="I56" i="1"/>
  <c r="I55" i="1"/>
  <c r="H51" i="1"/>
  <c r="I51" i="1" s="1"/>
  <c r="I54" i="1"/>
  <c r="I53" i="1"/>
  <c r="I52" i="1"/>
  <c r="I50" i="1"/>
  <c r="I49" i="1"/>
  <c r="I48" i="1"/>
  <c r="I47" i="1"/>
  <c r="I46" i="1"/>
  <c r="I45" i="1"/>
  <c r="I44" i="1"/>
  <c r="I43" i="1"/>
  <c r="I42" i="1"/>
  <c r="I41" i="1"/>
  <c r="I40" i="1"/>
  <c r="I39" i="1"/>
  <c r="I38" i="1"/>
  <c r="H37" i="1"/>
  <c r="I37" i="1" s="1"/>
  <c r="H36" i="1"/>
  <c r="I36" i="1" s="1"/>
  <c r="H35" i="1"/>
  <c r="I35" i="1"/>
  <c r="I34" i="1"/>
  <c r="H33" i="1"/>
  <c r="I33" i="1" s="1"/>
  <c r="H32" i="1"/>
  <c r="I32" i="1" s="1"/>
  <c r="H31" i="1"/>
  <c r="I31" i="1" s="1"/>
  <c r="H30" i="1"/>
  <c r="I30" i="1" s="1"/>
  <c r="H22" i="1"/>
  <c r="I22" i="1" s="1"/>
  <c r="H29" i="1"/>
  <c r="I29" i="1" s="1"/>
  <c r="H28" i="1"/>
  <c r="I28" i="1" s="1"/>
  <c r="H27" i="1"/>
  <c r="I27" i="1" s="1"/>
  <c r="H26" i="1"/>
  <c r="I26" i="1" s="1"/>
  <c r="H25" i="1"/>
  <c r="I25" i="1" s="1"/>
  <c r="H24" i="1"/>
  <c r="I24" i="1" s="1"/>
  <c r="H23" i="1"/>
  <c r="I23" i="1" s="1"/>
  <c r="I21" i="1"/>
  <c r="I20" i="1"/>
  <c r="C12" i="1" l="1"/>
</calcChain>
</file>

<file path=xl/comments1.xml><?xml version="1.0" encoding="utf-8"?>
<comments xmlns="http://schemas.openxmlformats.org/spreadsheetml/2006/main">
  <authors>
    <author>Microsoft Office User</author>
  </authors>
  <commentList>
    <comment ref="C60" author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<sst xmlns="http://schemas.openxmlformats.org/spreadsheetml/2006/main" count="954" uniqueCount="185">
  <si>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</si>
  <si>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</si>
  <si>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</si>
  <si>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</si>
  <si>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</si>
  <si>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</si>
  <si>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</si>
  <si>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</si>
  <si>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</si>
  <si>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</si>
  <si>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</si>
  <si>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</si>
  <si>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</si>
  <si>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</si>
  <si>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</si>
  <si>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</si>
  <si>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</si>
  <si>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</si>
  <si>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</si>
  <si>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</si>
  <si>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</si>
  <si>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</si>
  <si>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</si>
  <si>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</si>
  <si>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</si>
  <si>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</si>
  <si>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</si>
  <si>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</si>
  <si>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</si>
  <si>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</si>
  <si>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</si>
  <si>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</si>
  <si>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</si>
  <si>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</si>
  <si>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</si>
  <si>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</si>
  <si>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</si>
  <si>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</si>
  <si>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</si>
  <si>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</si>
  <si>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</si>
  <si>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</si>
  <si>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</si>
  <si>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</si>
  <si>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</si>
  <si>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</si>
  <si>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</si>
  <si>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</si>
  <si>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</si>
  <si>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</si>
  <si>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</si>
  <si>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</si>
  <si>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</si>
  <si>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</si>
  <si>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</si>
  <si>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</si>
  <si>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</si>
  <si>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</si>
  <si>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</si>
  <si>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</si>
  <si>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</si>
  <si>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</si>
  <si>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</si>
  <si>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</si>
  <si>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</si>
  <si>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</si>
  <si>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</si>
  <si>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</si>
  <si>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</si>
  <si>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</si>
  <si>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</si>
  <si>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</si>
  <si>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2 MESES 16 DIAS</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</si>
  <si>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</si>
  <si>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</si>
  <si>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</si>
  <si>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</si>
  <si>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</si>
  <si>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</si>
  <si>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</si>
  <si>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</si>
  <si>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</si>
  <si>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</si>
  <si>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</si>
  <si>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</si>
  <si>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</si>
  <si>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</si>
  <si>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</si>
  <si>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</si>
  <si>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</si>
  <si>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</si>
  <si>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</si>
  <si>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</si>
  <si>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</si>
  <si>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</si>
  <si>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</si>
  <si>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</si>
  <si>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</si>
  <si>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</si>
  <si>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</si>
  <si>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</si>
  <si>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</si>
  <si>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</si>
  <si>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</si>
  <si>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</si>
  <si>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</si>
  <si>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</si>
  <si>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</si>
  <si>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</si>
  <si>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</si>
  <si>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</si>
  <si>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Prestación de servicios de apoyo a la gestion para la realización de levantamientos topográficos, planimétricos  y minutas de linderos para identificación e individualización de predios que hacen parte del cierre de los anexos explicativos del proyecto calle 50 tramo II, pendientes de transferencia de dominio a favor del municipio de Armenia Quindío
</t>
  </si>
  <si>
    <t xml:space="preserve">Prestar servicios profesionales, en el area de tesoreria en procesos de pagos en cumplimiento  del manual financiero del SETP Y apoyo en el area financiera en marco de la implementacion del Sistema Estrategico de transporte Publico de Armenia. </t>
  </si>
  <si>
    <t>PRESTAR SERVICIOS PROFESIONALES ESPECIALIZADOS EN LA COORDINACIÓN DEL ÁREA ADMINISTRATIVA Y FINANCIERA DE AMABLE EICE</t>
  </si>
  <si>
    <t>PRESTAR SERVICIOS PROFESIONALES ESPECIALIZADOS EN LA PLANEACIÓN ESTRATÉGICA DEL PROYECTO DEL SISTEMA ESTRATÉGICO DE TRANSPORTE PÚBLICO DE ARMENIA EN LA EMPRESA AMABLE EICE</t>
  </si>
  <si>
    <t>PRESTAR SERVICIOS PROFESIONALES ESPECIALIZADOS EN LA COORDINACIÓN DEL ÁREA DE PLANEACIÓN, PARA LA EJECUCIÓN DE LAS HERRAMIENTAS DE SEGUIMIENTO Y CONTROL PARA EL CUMPLIMIENTO DEL PLAN DE ACCIÓN Y DE LAS METAS DE AMABLE EICE</t>
  </si>
  <si>
    <t>PRESTAR SERVICIOS DE APOYO A LA GESTIÓN PARA LA ORGANIZACIÓN, CONSERVACIÓN Y ADMINISTRACIÓN INTEGRAL DE LA DOCUMENTACIÓN REFERENTE AL ARCHIVO DE GESTIÓN, ASI COMO APOYO LABORES ADMINISTRATIVAS DE LA EMPRESA AMABLE E.I.C.E.</t>
  </si>
  <si>
    <t>PRESTAR SERVICIOS PROFESIONALES ESPECIALIZADOS PARA LA COORDINACIÓN Y ACOMPAÑAMIENTO DEL COMPONENTE JURÍDICO EN EL PROCESO DE ESTRUCTURACIÓN, IMPLEMENTACIÓN Y PUESTA EN MARCHA DEL SETP ARMENIA</t>
  </si>
  <si>
    <t>PRESTAR SERVICIOS PROFESIONALES DE ACOMPAÑAMIENTO JURÍDICO A LOS DIFERENTES PROCESOS ADMINISTRATIVOS Y DE CONTRATACIÓN EN EL MARCO DEL PROYECTO DEL SISTEMA ESTRATÉGICO DE TRANSPORTE PUBLICO,- DE ARMENIA</t>
  </si>
  <si>
    <t>PRESTAR SERVICIOS PROFESIONALES ESPECIALIZADOS PARA LA ASESORÍA JURÍDICA A LA GERENCIA DE AMABLE EICE, PARA EL ALISTAMIENTO Y ENTRADA EN OPERACIÓN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</si>
  <si>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</si>
  <si>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</si>
  <si>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PRESTACIÓN DE SERVICIOS PROFESIONALES PARA EL DESARROLLO, SEGUIMIENTO Y ACOMPAÑAMIENTO DEL COMPONENTE OPERACIONAL EN EL PROCESO DE ESTRUCTURACIÓN TÉCNICA, LEGAL Y FINANCIERA E IMPLEMENTACIÓN Y PUESTA EN MARCHA DEL SETP DE ARMENIA.</t>
  </si>
  <si>
    <t>“CONTRATAR LA ADQUISICIÓN DEL USO DE (5) LICENCIAS DE PRODUCTOS WINDOWS, (5) LICENCIAS DE MICROSOFT OFFICE, (6) LICENCIAS DE ANTIVURIS PARA LOS COMPUTADORES QUE SON PROPIEDAD DE AMABLE E.I.C.E y UN (01) DISCO DURO EXTERNO DE 2TB”.</t>
  </si>
  <si>
    <t>CONTRATO DE SUMINISTRO</t>
  </si>
  <si>
    <t>PRESTACIÓN DE SERVICIOS DE APOYO A LA GESTIÓN DOCUMENTAL PARA LA IMPLEMENTACIÓN DE LOS PLANES Y PROCESOS DE LA GESTIÓN DOCUMENTAL DE LA EMPRESA INDUSTRIAL Y COMERCIAL DEL ESTADO AMABLE EICE</t>
  </si>
  <si>
    <t>PRESTAR SERVICIOS PROFESIONALES  DE APOYO A LA GESTION  A LA GERENCIA, EN LOS PROCESOS PRESUPUESTALES Y FINANCIEROS DE LA EMPRESA AMABLE EICE, EN EL MARCO DEL CONVENIO DE COFINANCIACIÒN</t>
  </si>
  <si>
    <t>Prestar servicios profesionales para el desarrollo y acompañamiento del componente tecnológico del proceso de estructuración técnica, legal y financiera y validación para la implementación y puesta en marcha del SETP de Armenia.</t>
  </si>
  <si>
    <t>PRESTAR SERVICIOS DE APOYO A LA GESTIÓN AL ÁREA JURÍDICA DE LA EMPRESA AMABLE - EICE  -</t>
  </si>
  <si>
    <t>PRESTAR SERVICIOS PROFESIONALES EN APOYO A LA ESTRUCTURACION DE  PUBLICITARIOS Y PROMOCIONALES DE BTL Y ATL PARA EL POSICIONAMIENTO DE LA IMAGEN Y PUESTA EN MARCHA DEL SETP.</t>
  </si>
  <si>
    <t>PRESTAR SERVICIOS PROFESIONALES PARA LA ADQUISICIÓN PREDIAL POR ENAJENACIÓN VOLUNTARIA, EXPROPIACIÓN ADMINISTRATIVA O JUDICIAL PARA LOS PREDIOS DE LOS PROYECTOS ESTABLECIDOS EN EL PLAN DE ACCIÓN DE LA ENTIDAD EN EL MARCO DE LA IMPLEMENTACIÓN DEL SETP DE ARMENIA</t>
  </si>
  <si>
    <t>PRESTAR SERVICIOS PROFESIONALES EN EL AREA DE INGENIERÍA CIVIL PARA EL APOYO Y ACOMPAÑAMIENTO DE LOS PROYECTOS DEL COMPONENTE DE INFRAESTRUCTURA EN EL MARCO DEL SISTEMA ESTRATÉGICO DE TRANSPORTE PÚBLICO DE ARMENIA</t>
  </si>
  <si>
    <t xml:space="preserve">Prestar servicios profesionales especializados en la coordinación del área administrativa y financiera de AMABLE EICE. </t>
  </si>
  <si>
    <t>Prestar servicios profesionales Especializados para la coordinación y acompañamiento del componente jurídico en el proceso de estructuración, implementación y puesta en marcha del SETP</t>
  </si>
  <si>
    <t>Prestar servicios de apoyo a la gestión para la organización, conservación y administración integral de la documentación referente al archivo de gestión del area administrativa y financiera, asi como apoyo en labores administrativas de la empresa AMABLE E.I.C,E.</t>
  </si>
  <si>
    <t>Prestar servicios profesionales especializados en la planeación estratégica del proyecto del sistema estratégico de transporte público de armenia en la empresa Amable EICE.</t>
  </si>
  <si>
    <t xml:space="preserve">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t>
  </si>
  <si>
    <t>Prestacion servicios profesionales  para el desarrollo, seguimiento y acompañamiento del componente operacional en el proceso de estructuracion tècnica, legal y financiera e implementaciòn y puesta en marcha del SETP de Armenia</t>
  </si>
  <si>
    <t>PRESTAR SERVICIOS PROFESIONALES PARA EL ACOMPAÑAMIENTO A LA GERENCIA EN LA CONSOLIDACION DE LOS ESTUDIOS ECONOMICOS Y ESTUDIOS DEL SECTOR REQUERIDOS, PARALOS PROCESOS PRECONTRACTUALES ADELANTADOS POR AMABLE EICE EN EL MARCO DE LA IMPLEMENTACION Y PUESTA EN MARCHA DEL SETP DE ARMENIA</t>
  </si>
  <si>
    <t>Prestar servicios profesionales en el área de tesorería en cumplimiento del Manual Financiero del SETP y apoyo en el área financiera en el marco de la implementación del Sistema Estratégico de Transporte Público de Armenia.</t>
  </si>
  <si>
    <t>“Prestar servicios profesionales para la representación judicial y acompañamiento administrativo a la empresa industrial y comercial del estado AMABLE.</t>
  </si>
  <si>
    <t>Prestar servicios profesionales para el apoyo y acompañamiento del componente ambiental en el marco del los proyectos del SETP Armenia.</t>
  </si>
  <si>
    <t>PRESTAR SERVICIO PROFESIONAL PARA EL APOYO TÉCNICO A LA GERENCIA PARA LA ESTRUCTURACIÓN DEL COMPONENTE SOCIAL DEL ÁREA DE OPERACIONES Y LA SOCIALIZACIÓN DEL SETP UNA VEZ VALIDADA LA ETLF ELABORADO POR EL ENTE GESTOR AMABLE EICE</t>
  </si>
  <si>
    <t>Prestar servicios profesionales en las actividades de comunicación, publicidad, así como marketing de sus estrategias y actividades para la estrategia comunicacional en el marco de la implementación del SETP de Armenia”</t>
  </si>
  <si>
    <t>20 DIAS</t>
  </si>
  <si>
    <t>Prestar servicios profesionales  para el acompañamiento de los procesos contables de la empresa Amable del proyecto del sistema estratégico de transporte público de Armenia, bajo los parámetros del manual financiero expedido por el Ministerio de Transporte</t>
  </si>
  <si>
    <t xml:space="preserve">PRESTACIÓN DE SERVICIOS PROFESIONALES EN EL AREA DE SISTEMAS DE LA EMPRESA INDUSTRIAL Y COMERCIAL DEL ESTADO AMABLE EICE. </t>
  </si>
  <si>
    <t>3 MES 5 DIAS</t>
  </si>
  <si>
    <t>PRESTAR SERVICIOS PROFESIONALES A LA EMPRESA AMABLE E.I.C.E. APOYANDO JURIDICAMENTE LAS ACTIVIDADES NECESARIAS PARA LA ENTRADA EN OPERACIÓN DEL SISTEMA ESTRATÉGICO DE TRANSPORTE PÚBLICO DE ARMENIA.</t>
  </si>
  <si>
    <t>LEONARDO</t>
  </si>
  <si>
    <t>JUAN CARLOS</t>
  </si>
  <si>
    <t>3 MESES 5 DIAS</t>
  </si>
  <si>
    <t>“PRESTAR SERVICIOS PROFESIONALES para saneamiento y gestión predial de inmuebles en el
marco del proyecto SETP.</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</si>
  <si>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</si>
  <si>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de apoyo a la gestión para la organización conservación y administración integral de la documentación referente al archivo de gestión, así como apoyo labores administrativas de la empresa Amable E.I.C.E de Armenia.</t>
  </si>
  <si>
    <t xml:space="preserve">“PRESTAR SERVICIOS DE APOYO A LA GESTION AL AREA JURIDICA DE LA EMPRESA AMABLE E.I.C.E”. </t>
  </si>
  <si>
    <t>Prestar servicios profesionales en el área de tesorería en procesos de pagos en cumplimiento del Manual Financiero del SETP y apoyo en el área financiera en el marco de la implementación del Sistema Estratégico de Transporte Público de Armenia.</t>
  </si>
  <si>
    <t>Prestar servicios profesionales especializados en la coordinación del área administrativa y financiera de AMABLE EICE.</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</si>
  <si>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</si>
  <si>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“PRESTAR SERVICIOS PROFESIONALES ESPECIALIZADOS PARA LA COORDINACIÓN Y ACOMPAÑAMIENTO DEL COMPONENTE JURÍDICO EN EL PROCESO DE ESTRUCTURACIÓN, IMPLEMENTACIÓN Y PUESTA EN MARCHA DEL SETP ARMENIA.”</t>
  </si>
  <si>
    <t>PRESTAR SERVICIOS PROFESIONALES PARA EL DESARROLLO Y ACOMPAÑAMIENTO DEL COMPONENTE TECNOLÓGICO DEL PROCESO DE ESTRUCTURACIÓN TÉCNICA, LEGAL Y FINANCIERA Y VALIDACIÓN PARA LA IMPLEMENTACIÓN Y PUESTA EN MARCHA DEL SETP DE ARMENIA, BAJO LOS PARAMETROS DEL DOCUMENTO CONPES 3572 DE 2009 Y OTROS QUE LOS COMPLEMENTEN Y MODIFIQUEN.</t>
  </si>
  <si>
    <t>Prestar servicios profesionales  de apoyo técnico a la gerencia, en los procesos presupuestales y financieros de la empresa Amable EICE, en el marco del convenio de cofinanciación.</t>
  </si>
  <si>
    <t>“PRESTAR SERVICIOS PROFESIONALES PARA REALIZAR EL
ACOMPAÑAMIENTO TÉCNICO EN VERIFICACIÓN DE DISEÑOS ARQUITECTÓNICOS,
URBANÍSTICOS DE LOS PROYECTOS DE INFRAESTRUCTURA Y DEMÁS ACTUACIONES
TÉCNICAS QUE SE REQUIERAN EN EL DESARROLLO Y PUESTA EN MARCHA DEL SISTEMA
ESTRATÉGICO DE TRANSPORTE PUBLICO LA CIUDAD DE ARMENIA”</t>
  </si>
  <si>
    <t>Prestación de servicios de apoyo a la gestión documental para la implementación de los planes y procesos de la gestión documental de la empresa industrial y comercial del estado AMABLE EICE.</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</si>
  <si>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</si>
  <si>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EN SEGURIDAD Y SALUD EN EL TRABAJO PARA ADELANTAR LA
FORMULACIÓN, EL SEGUIMIENTO, REGISTRO Y REPORTE DE LOS PROGRAMAS RELACIONADOS CON EL
SISTEMA SST EN EL MARCO DE LA fase de la transición para la puesta en marcha DEL SISTEMA ESTRATÉGICO
DE TRANSPORTE PÚBLICO DE ARMENIA.”</t>
  </si>
  <si>
    <t>PRESTAR SERVICIOS PROFESIONALES ESPECIALIZADOS EN LA COORDINACIÓN DEL ÁREA DE PLANEACIÓN, PARA LA EJECUCIÓN DE LAS HERRAMIENTAS DE SEGUIMIENTO Y CONTROL PARA EL CUMPLIMIENTO DEL PLAN DE ACCIÓN Y DE LAS METAS DE AMABLE EICE.</t>
  </si>
  <si>
    <t>“PRESTAR SERVICIOS PROFESIONALES ESPECIALIZADOS PARA LA ASESORÍA JURÍDICA A LA GERENCIA DE AMABLE EICE, PARA EL ALISTAMIENTO Y ENTRADA EN OPERACIÓN DEL SISTEMA ESTRATÉGICO DE TRANSPORTE PÚBLICO DE ARMENIA”.</t>
  </si>
  <si>
    <t>PRESTAR SERVICIOS PROFESIONALES ESPECIALIZADOS EN LA PLANEACIÓN ESTRATÉGICA DEL PROYECTO DEL SISTEMA ESTRATÉGICO DE TRANSPORTE PÚBLICO DE ARMENIA EN LA EMPRESA AMABLE EICE.</t>
  </si>
  <si>
    <t>PRESTAR SERVICIOS PROFESIONALES DE ACOMPAÑAMIENTO JURÍDICO A LOS DIFERENTES PROCESOS ADMINISTRATIVOS Y DE CONTRATACIÓN EN EL MARCO DEL PROYECTO   DEL   SISTEMA   ESTRATÉGICO   DE   TRANSPORTE   PÚBLICO, DE ARMENIA</t>
  </si>
  <si>
    <t>PRESTAR SERVICIOS PROFESIONALES EN EL ÁREA DE INGENIERÍA CIVIL PARA EL
APOYO Y ACOMPAÑAMIENTO DE LOS PROYECTOS DEL COMPONENTE DE INFRAESTRUCTURA EN
EL MARCO DEL SISTEMA ESTRATÉGICO DE TRANSPORTE PÚBLICO DE ARMENIA</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</si>
  <si>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</si>
  <si>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PROFESIONALES EN LA COORDINACIÓN DEL COMPONENTE SOCIAL,
PREDIAL, AMBIENTAL y SST DE AMABLE EICE, en la fase de transición, para la socialización de la
entrada en operación y puesta en marcha del proyecto setp”</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</si>
  <si>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</si>
  <si>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3 MESES 4 DIAS</t>
  </si>
  <si>
    <t>Prestar servicios profesionales para el acompañamiento de los procesos contables de la empresa amable del proyecto del sistema estratégico de transporte público de Armenia, bajo los parámetros del
manual financiero expedido por el Ministerio de Transporte</t>
  </si>
  <si>
    <t>“PRESTAR SERVICIOS PROFESIONALES PARA EL APOYO TÉCNICO A LA GERENCIA DESDE EL COMPONENTE
SOCIAL para el área DE OPERACIONES Y LA SOCIALIZACIÓN DEL SETP ARMENIA en la fase de transición para
la puesta en marcha DEL SISTEMA ESTRATÉGICO DE TRANSPORTE PÚBLICO DE ARMENIA.”</t>
  </si>
  <si>
    <t>Prestar servicios profesionales para el apoyo a la gerencia en temas del
área administrativa y financiera del ente gestor Amable EICE.</t>
  </si>
  <si>
    <t>“Prestar servicios profesionales en las actividades de comunicación, publicidad, así como marketing de sus estrategias y actividades para la estrategia comunicacional en el marco de la implementación del SETP de Armenia”.</t>
  </si>
  <si>
    <t>“PRESTAR SERVICIOS PROFESIONALES PARA EL APOYO Y ACOMPAÑAMIENTO DEL COMPONENTE
AMBIENTAL EN EL MARCO DE la fase de transición para la puesta en marcha del SETP ARMENIA”</t>
  </si>
  <si>
    <t xml:space="preserve">“Prestar servicios de apoyo a la gestión para realizar actividades asistenciales para la implementación del Sistema Estratégico de Transporte SETP — Armenia”.  </t>
  </si>
  <si>
    <t>3 MESES 1 DIA</t>
  </si>
  <si>
    <t>PRESTACION DE SERVICIOS COMO TOPOGRAFO A LA EMPRESA AMABLE E.I.C.E. PARA LA ENTRADA EN OPERACIÓN DEL SETP.</t>
  </si>
  <si>
    <t>2 MESES</t>
  </si>
  <si>
    <t>Prestación de servicios profesionales de apoyo jurídico y financiero en el área de operaciones en el desarrollo del proceso de estructuración e implementación del Sistema Estratégico de Transporte Público (SETP)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</si>
</sst>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4" formatCode="_-* #,##0.00\ &quot;€&quot;_-;\-* #,##0.00\ &quot;€&quot;_-;_-* &quot;-&quot;??\ &quot;€&quot;_-;_-@_-"/>
    <numFmt numFmtId="43" formatCode="_-* #,##0.00\ _€_-;\-* #,##0.00\ _€_-;_-* &quot;-&quot;??\ _€_-;_-@_-"/>
    <numFmt numFmtId="164" formatCode="&quot;$&quot;\ #,##0;[Red]&quot;$&quot;\ #,##0"/>
    <numFmt numFmtId="165" formatCode="_-&quot;$&quot;\ * #,##0_-;\-&quot;$&quot;\ * #,##0_-;_-&quot;$&quot;\ * &quot;-&quot;??_-;_-@_-"/>
    <numFmt numFmtId="166" formatCode="&quot;$&quot;\ #,##0.00;[Red]&quot;$&quot;\ #,##0.00"/>
    <numFmt numFmtId="167" formatCode="[$$-240A]\ #,##0.00"/>
    <numFmt numFmtId="168" formatCode="dd/mm/yy;@"/>
    <numFmt numFmtId="169" formatCode="_-[$$-240A]\ * #,##0.00_-;\-[$$-240A]\ * #,##0.00_-;_-[$$-240A]\ * &quot;-&quot;??_-;_-@_-"/>
    <numFmt numFmtId="170" formatCode="_-* #,##0\ _€_-;\-* #,##0\ _€_-;_-* &quot;-&quot;??\ _€_-;_-@_-"/>
  </numFmts>
  <fonts count="15"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4" fontId="3" fillId="3" borderId="0" xfId="3" applyNumberFormat="1" applyFont="1" applyFill="1" applyBorder="1" applyAlignment="1">
      <alignment horizontal="left" vertical="center" wrapText="1"/>
    </xf>
    <xf numFmtId="165" fontId="3" fillId="0" borderId="0" xfId="1" applyNumberFormat="1" applyFont="1" applyAlignment="1">
      <alignment vertical="center" wrapText="1"/>
    </xf>
    <xf numFmtId="165" fontId="3" fillId="0" borderId="0" xfId="1" applyNumberFormat="1" applyFont="1"/>
    <xf numFmtId="164" fontId="3" fillId="3" borderId="7" xfId="3" applyNumberFormat="1" applyFont="1" applyFill="1" applyBorder="1" applyAlignment="1">
      <alignment horizontal="right"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168"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3" borderId="16" xfId="2" applyFont="1" applyFill="1" applyBorder="1" applyAlignment="1">
      <alignment horizontal="left"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5"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165" fontId="3" fillId="0" borderId="16" xfId="0" applyNumberFormat="1" applyFont="1" applyFill="1" applyBorder="1" applyAlignment="1">
      <alignment horizontal="center" vertical="center"/>
    </xf>
    <xf numFmtId="0" fontId="8" fillId="0" borderId="16" xfId="0" applyFont="1" applyFill="1" applyBorder="1" applyAlignment="1">
      <alignment vertical="center" wrapText="1"/>
    </xf>
    <xf numFmtId="165"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168" fontId="3" fillId="0" borderId="17" xfId="3" applyNumberFormat="1" applyFont="1" applyFill="1" applyBorder="1" applyAlignment="1">
      <alignment horizontal="center" vertical="center" wrapText="1"/>
    </xf>
    <xf numFmtId="0" fontId="0" fillId="0" borderId="16" xfId="0" applyBorder="1" applyAlignment="1">
      <alignment vertical="center" wrapText="1"/>
    </xf>
    <xf numFmtId="169" fontId="0" fillId="0" borderId="16" xfId="0" applyNumberFormat="1" applyBorder="1" applyAlignment="1">
      <alignment vertical="center" wrapText="1"/>
    </xf>
    <xf numFmtId="0" fontId="3" fillId="0" borderId="15" xfId="3" applyFont="1" applyFill="1" applyBorder="1" applyAlignment="1">
      <alignment wrapText="1"/>
    </xf>
    <xf numFmtId="0" fontId="0" fillId="4" borderId="16" xfId="0" applyFill="1" applyBorder="1" applyAlignment="1">
      <alignment vertical="center" wrapText="1"/>
    </xf>
    <xf numFmtId="41" fontId="0" fillId="3" borderId="16" xfId="6" applyFont="1" applyFill="1" applyBorder="1" applyAlignment="1">
      <alignment vertical="center" wrapText="1"/>
    </xf>
    <xf numFmtId="168" fontId="3" fillId="0" borderId="24" xfId="3" applyNumberFormat="1" applyFont="1" applyFill="1" applyBorder="1" applyAlignment="1">
      <alignment horizontal="center" vertical="center" wrapText="1"/>
    </xf>
    <xf numFmtId="0" fontId="0" fillId="4" borderId="26" xfId="0" applyFill="1" applyBorder="1" applyAlignment="1">
      <alignment vertical="center" wrapText="1"/>
    </xf>
    <xf numFmtId="0" fontId="0" fillId="5" borderId="16" xfId="0" applyFill="1" applyBorder="1" applyAlignment="1">
      <alignment vertical="center" wrapText="1"/>
    </xf>
    <xf numFmtId="0" fontId="0" fillId="5" borderId="16" xfId="0" applyFill="1" applyBorder="1" applyAlignment="1">
      <alignment horizontal="center" vertical="center" wrapText="1"/>
    </xf>
    <xf numFmtId="170" fontId="0" fillId="0" borderId="16" xfId="7" applyNumberFormat="1" applyFont="1" applyFill="1" applyBorder="1"/>
    <xf numFmtId="0" fontId="0" fillId="0" borderId="0" xfId="0" applyAlignment="1">
      <alignment wrapText="1"/>
    </xf>
    <xf numFmtId="0" fontId="3" fillId="0" borderId="25"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7" xfId="5" applyFont="1" applyFill="1" applyBorder="1" applyAlignment="1">
      <alignment horizontal="left" vertical="center" wrapText="1"/>
    </xf>
    <xf numFmtId="0" fontId="9" fillId="0" borderId="18" xfId="5" applyFont="1" applyFill="1" applyBorder="1" applyAlignment="1">
      <alignment horizontal="left" vertical="top" wrapText="1"/>
    </xf>
    <xf numFmtId="0" fontId="9" fillId="0" borderId="19" xfId="5" applyFont="1" applyFill="1" applyBorder="1" applyAlignment="1">
      <alignment horizontal="left" vertical="top" wrapText="1"/>
    </xf>
    <xf numFmtId="0" fontId="9" fillId="0" borderId="20" xfId="5" applyFont="1" applyFill="1" applyBorder="1" applyAlignment="1">
      <alignment horizontal="left" vertical="top" wrapText="1"/>
    </xf>
    <xf numFmtId="0" fontId="9" fillId="0" borderId="21" xfId="5" applyFont="1" applyFill="1" applyBorder="1" applyAlignment="1">
      <alignment horizontal="left" vertical="top" wrapText="1"/>
    </xf>
    <xf numFmtId="0" fontId="9" fillId="0" borderId="0" xfId="5" applyFont="1" applyFill="1" applyBorder="1" applyAlignment="1">
      <alignment horizontal="left" vertical="top" wrapText="1"/>
    </xf>
    <xf numFmtId="0" fontId="9" fillId="0" borderId="22" xfId="5" applyFont="1" applyFill="1" applyBorder="1" applyAlignment="1">
      <alignment horizontal="left" vertical="top" wrapText="1"/>
    </xf>
    <xf numFmtId="0" fontId="9" fillId="0" borderId="23" xfId="5" applyFont="1" applyFill="1" applyBorder="1" applyAlignment="1">
      <alignment horizontal="left" vertical="top" wrapText="1"/>
    </xf>
    <xf numFmtId="0" fontId="9" fillId="0" borderId="15" xfId="5" applyFont="1" applyFill="1" applyBorder="1" applyAlignment="1">
      <alignment horizontal="left" vertical="top" wrapText="1"/>
    </xf>
    <xf numFmtId="0" fontId="9" fillId="0" borderId="24"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23" xfId="5" applyFont="1" applyFill="1" applyBorder="1" applyAlignment="1">
      <alignment horizontal="center" wrapText="1"/>
    </xf>
    <xf numFmtId="0" fontId="4" fillId="0" borderId="15" xfId="5" applyFont="1" applyFill="1" applyBorder="1" applyAlignment="1">
      <alignment horizontal="center" wrapText="1"/>
    </xf>
    <xf numFmtId="0" fontId="4" fillId="0" borderId="24" xfId="5" applyFont="1" applyFill="1" applyBorder="1" applyAlignment="1">
      <alignment horizontal="center" wrapText="1"/>
    </xf>
    <xf numFmtId="0" fontId="3" fillId="0" borderId="15" xfId="5" applyFont="1" applyFill="1" applyBorder="1" applyAlignment="1">
      <alignment horizontal="center" wrapText="1"/>
    </xf>
    <xf numFmtId="0" fontId="3" fillId="0" borderId="0" xfId="0" applyFont="1" applyFill="1" applyBorder="1"/>
    <xf numFmtId="41" fontId="0" fillId="0" borderId="16" xfId="6" applyFont="1" applyFill="1" applyBorder="1" applyAlignment="1">
      <alignment vertical="center" wrapText="1"/>
    </xf>
    <xf numFmtId="169" fontId="0" fillId="0" borderId="16" xfId="6" applyNumberFormat="1" applyFont="1" applyFill="1" applyBorder="1" applyAlignment="1">
      <alignment vertical="center" wrapText="1"/>
    </xf>
    <xf numFmtId="0" fontId="3" fillId="0" borderId="0" xfId="0" applyFont="1" applyFill="1"/>
    <xf numFmtId="0" fontId="3" fillId="0" borderId="0" xfId="3" applyFont="1" applyFill="1" applyAlignment="1">
      <alignment wrapText="1"/>
    </xf>
    <xf numFmtId="0" fontId="0" fillId="0" borderId="26" xfId="0" applyFill="1" applyBorder="1" applyAlignment="1">
      <alignment vertical="center" wrapText="1"/>
    </xf>
  </cellXfs>
  <cellStyles count="8">
    <cellStyle name="Énfasis1" xfId="2" builtinId="29"/>
    <cellStyle name="Hipervínculo" xfId="4" builtinId="8"/>
    <cellStyle name="Millares" xfId="7" builtinId="3"/>
    <cellStyle name="Millares [0]" xfId="6" builtinId="6"/>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81"/>
  <sheetViews>
    <sheetView tabSelected="1" topLeftCell="A79" workbookViewId="0">
      <selection activeCell="A83" sqref="A83:XFD121"/>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x14ac:dyDescent="0.2">
      <c r="B2" s="90" t="s">
        <v>0</v>
      </c>
      <c r="C2" s="90"/>
      <c r="D2" s="90"/>
      <c r="E2" s="90"/>
      <c r="F2" s="90"/>
      <c r="G2" s="90"/>
      <c r="H2" s="90"/>
      <c r="I2" s="90"/>
    </row>
    <row r="3" spans="2:12" x14ac:dyDescent="0.2">
      <c r="B3" s="8"/>
      <c r="C3" s="9"/>
      <c r="D3" s="2"/>
      <c r="E3" s="4"/>
      <c r="F3" s="5"/>
      <c r="G3" s="5"/>
      <c r="H3" s="2"/>
      <c r="I3" s="2"/>
    </row>
    <row r="4" spans="2:12" ht="12.75" thickBot="1" x14ac:dyDescent="0.25">
      <c r="B4" s="91" t="s">
        <v>1</v>
      </c>
      <c r="C4" s="91"/>
      <c r="D4" s="91"/>
      <c r="E4" s="91"/>
      <c r="F4" s="91"/>
      <c r="G4" s="91"/>
      <c r="H4" s="91"/>
      <c r="I4" s="91"/>
    </row>
    <row r="5" spans="2:12" x14ac:dyDescent="0.2">
      <c r="B5" s="10" t="s">
        <v>2</v>
      </c>
      <c r="C5" s="11" t="s">
        <v>3</v>
      </c>
      <c r="D5" s="2"/>
      <c r="E5" s="4"/>
      <c r="F5" s="92" t="s">
        <v>4</v>
      </c>
      <c r="G5" s="93"/>
      <c r="H5" s="93"/>
      <c r="I5" s="94"/>
    </row>
    <row r="6" spans="2:12" x14ac:dyDescent="0.2">
      <c r="B6" s="12" t="s">
        <v>5</v>
      </c>
      <c r="C6" s="13" t="s">
        <v>6</v>
      </c>
      <c r="D6" s="2"/>
      <c r="E6" s="4"/>
      <c r="F6" s="95"/>
      <c r="G6" s="96"/>
      <c r="H6" s="96"/>
      <c r="I6" s="97"/>
    </row>
    <row r="7" spans="2:12" x14ac:dyDescent="0.2">
      <c r="B7" s="12" t="s">
        <v>7</v>
      </c>
      <c r="C7" s="14" t="s">
        <v>8</v>
      </c>
      <c r="D7" s="2"/>
      <c r="E7" s="4"/>
      <c r="F7" s="95"/>
      <c r="G7" s="96"/>
      <c r="H7" s="96"/>
      <c r="I7" s="97"/>
    </row>
    <row r="8" spans="2:12" x14ac:dyDescent="0.2">
      <c r="B8" s="12" t="s">
        <v>9</v>
      </c>
      <c r="C8" s="15" t="s">
        <v>10</v>
      </c>
      <c r="D8" s="2"/>
      <c r="E8" s="4"/>
      <c r="F8" s="95"/>
      <c r="G8" s="96"/>
      <c r="H8" s="96"/>
      <c r="I8" s="97"/>
    </row>
    <row r="9" spans="2:12" ht="96.75" thickBot="1" x14ac:dyDescent="0.25">
      <c r="B9" s="16" t="s">
        <v>11</v>
      </c>
      <c r="C9" s="13" t="s">
        <v>66</v>
      </c>
      <c r="D9" s="2"/>
      <c r="E9" s="4"/>
      <c r="F9" s="98"/>
      <c r="G9" s="99"/>
      <c r="H9" s="99"/>
      <c r="I9" s="100"/>
    </row>
    <row r="10" spans="2:12" ht="108.75" thickBot="1" x14ac:dyDescent="0.25">
      <c r="B10" s="16" t="s">
        <v>12</v>
      </c>
      <c r="C10" s="13" t="s">
        <v>13</v>
      </c>
      <c r="D10" s="2"/>
      <c r="E10" s="4"/>
      <c r="F10" s="5"/>
      <c r="G10" s="5"/>
      <c r="H10" s="2"/>
      <c r="I10" s="2"/>
      <c r="K10" s="17"/>
      <c r="L10" s="18"/>
    </row>
    <row r="11" spans="2:12" ht="48" x14ac:dyDescent="0.2">
      <c r="B11" s="16" t="s">
        <v>14</v>
      </c>
      <c r="C11" s="13" t="s">
        <v>15</v>
      </c>
      <c r="D11" s="2"/>
      <c r="E11" s="4"/>
      <c r="F11" s="92" t="s">
        <v>110</v>
      </c>
      <c r="G11" s="93"/>
      <c r="H11" s="93"/>
      <c r="I11" s="94"/>
      <c r="K11" s="19"/>
    </row>
    <row r="12" spans="2:12" x14ac:dyDescent="0.2">
      <c r="B12" s="16" t="s">
        <v>16</v>
      </c>
      <c r="C12" s="20">
        <f>SUM(I19:I67)</f>
        <v>25717761784.51609</v>
      </c>
      <c r="D12" s="21"/>
      <c r="E12" s="4"/>
      <c r="F12" s="95"/>
      <c r="G12" s="96"/>
      <c r="H12" s="96"/>
      <c r="I12" s="97"/>
    </row>
    <row r="13" spans="2:12" ht="24" x14ac:dyDescent="0.2">
      <c r="B13" s="12" t="s">
        <v>17</v>
      </c>
      <c r="C13" s="20">
        <v>364000000</v>
      </c>
      <c r="D13" s="2"/>
      <c r="E13" s="4"/>
      <c r="F13" s="95"/>
      <c r="G13" s="96"/>
      <c r="H13" s="96"/>
      <c r="I13" s="97"/>
    </row>
    <row r="14" spans="2:12" ht="24" x14ac:dyDescent="0.2">
      <c r="B14" s="12" t="s">
        <v>18</v>
      </c>
      <c r="C14" s="20">
        <v>36400000</v>
      </c>
      <c r="D14" s="2"/>
      <c r="E14" s="4"/>
      <c r="F14" s="95"/>
      <c r="G14" s="96"/>
      <c r="H14" s="96"/>
      <c r="I14" s="97"/>
    </row>
    <row r="15" spans="2:12" ht="24.75" thickBot="1" x14ac:dyDescent="0.25">
      <c r="B15" s="22" t="s">
        <v>19</v>
      </c>
      <c r="C15" s="23">
        <v>45293</v>
      </c>
      <c r="D15" s="2"/>
      <c r="E15" s="4"/>
      <c r="F15" s="98"/>
      <c r="G15" s="99"/>
      <c r="H15" s="99"/>
      <c r="I15" s="100"/>
    </row>
    <row r="17" spans="1:14" x14ac:dyDescent="0.2">
      <c r="B17" s="27" t="s">
        <v>20</v>
      </c>
      <c r="C17" s="52"/>
      <c r="D17" s="52"/>
      <c r="E17" s="52"/>
      <c r="F17" s="52"/>
      <c r="G17" s="52"/>
      <c r="H17" s="52"/>
      <c r="I17" s="52"/>
      <c r="J17" s="52"/>
      <c r="K17" s="52"/>
      <c r="L17" s="52"/>
      <c r="M17" s="2"/>
      <c r="N17" s="2"/>
    </row>
    <row r="18" spans="1:14" s="31" customFormat="1" ht="48" x14ac:dyDescent="0.25">
      <c r="A18" s="53"/>
      <c r="B18" s="28" t="s">
        <v>21</v>
      </c>
      <c r="C18" s="28" t="s">
        <v>22</v>
      </c>
      <c r="D18" s="28" t="s">
        <v>23</v>
      </c>
      <c r="E18" s="28" t="s">
        <v>24</v>
      </c>
      <c r="F18" s="28" t="s">
        <v>25</v>
      </c>
      <c r="G18" s="28" t="s">
        <v>26</v>
      </c>
      <c r="H18" s="29" t="s">
        <v>27</v>
      </c>
      <c r="I18" s="29" t="s">
        <v>28</v>
      </c>
      <c r="J18" s="28" t="s">
        <v>29</v>
      </c>
      <c r="K18" s="28" t="s">
        <v>30</v>
      </c>
      <c r="L18" s="28" t="s">
        <v>31</v>
      </c>
      <c r="M18" s="30"/>
      <c r="N18" s="30"/>
    </row>
    <row r="19" spans="1:14" ht="48" x14ac:dyDescent="0.2">
      <c r="A19" s="54"/>
      <c r="B19" s="32">
        <v>95111601</v>
      </c>
      <c r="C19" s="56" t="s">
        <v>43</v>
      </c>
      <c r="D19" s="35">
        <v>45295</v>
      </c>
      <c r="E19" s="33">
        <v>45657</v>
      </c>
      <c r="F19" s="57" t="s">
        <v>41</v>
      </c>
      <c r="G19" s="57" t="s">
        <v>44</v>
      </c>
      <c r="H19" s="58">
        <v>159500000</v>
      </c>
      <c r="I19" s="58">
        <v>159500000</v>
      </c>
      <c r="J19" s="59" t="s">
        <v>36</v>
      </c>
      <c r="K19" s="59" t="s">
        <v>36</v>
      </c>
      <c r="L19" s="57" t="s">
        <v>37</v>
      </c>
    </row>
    <row r="20" spans="1:14" ht="48" x14ac:dyDescent="0.2">
      <c r="A20" s="54"/>
      <c r="B20" s="32">
        <v>80111600</v>
      </c>
      <c r="C20" s="55" t="s">
        <v>54</v>
      </c>
      <c r="D20" s="35">
        <v>45295</v>
      </c>
      <c r="E20" s="32" t="s">
        <v>55</v>
      </c>
      <c r="F20" s="57" t="s">
        <v>34</v>
      </c>
      <c r="G20" s="57" t="s">
        <v>35</v>
      </c>
      <c r="H20" s="58">
        <v>18564000</v>
      </c>
      <c r="I20" s="58">
        <f t="shared" ref="I20:I29" si="0">+H20</f>
        <v>18564000</v>
      </c>
      <c r="J20" s="59" t="s">
        <v>36</v>
      </c>
      <c r="K20" s="59" t="s">
        <v>36</v>
      </c>
      <c r="L20" s="57" t="s">
        <v>37</v>
      </c>
    </row>
    <row r="21" spans="1:14" ht="48" x14ac:dyDescent="0.2">
      <c r="A21" s="54"/>
      <c r="B21" s="60">
        <v>80111600</v>
      </c>
      <c r="C21" s="37" t="s">
        <v>57</v>
      </c>
      <c r="D21" s="35">
        <v>45295</v>
      </c>
      <c r="E21" s="36" t="s">
        <v>56</v>
      </c>
      <c r="F21" s="56" t="s">
        <v>48</v>
      </c>
      <c r="G21" s="57" t="s">
        <v>35</v>
      </c>
      <c r="H21" s="61">
        <v>24000000</v>
      </c>
      <c r="I21" s="58">
        <f t="shared" si="0"/>
        <v>24000000</v>
      </c>
      <c r="J21" s="59" t="s">
        <v>36</v>
      </c>
      <c r="K21" s="59" t="s">
        <v>36</v>
      </c>
      <c r="L21" s="57" t="s">
        <v>37</v>
      </c>
    </row>
    <row r="22" spans="1:14" ht="48" x14ac:dyDescent="0.2">
      <c r="A22" s="54"/>
      <c r="B22" s="60">
        <v>80111600</v>
      </c>
      <c r="C22" s="37" t="s">
        <v>67</v>
      </c>
      <c r="D22" s="35">
        <v>45300</v>
      </c>
      <c r="E22" s="36" t="s">
        <v>56</v>
      </c>
      <c r="F22" s="56" t="s">
        <v>48</v>
      </c>
      <c r="G22" s="57" t="s">
        <v>35</v>
      </c>
      <c r="H22" s="61">
        <f>7000000*6</f>
        <v>42000000</v>
      </c>
      <c r="I22" s="58">
        <f t="shared" si="0"/>
        <v>42000000</v>
      </c>
      <c r="J22" s="59" t="s">
        <v>36</v>
      </c>
      <c r="K22" s="59" t="s">
        <v>36</v>
      </c>
      <c r="L22" s="57" t="s">
        <v>37</v>
      </c>
    </row>
    <row r="23" spans="1:14" ht="48" x14ac:dyDescent="0.2">
      <c r="A23" s="54"/>
      <c r="B23" s="60">
        <v>80111600</v>
      </c>
      <c r="C23" s="37" t="s">
        <v>58</v>
      </c>
      <c r="D23" s="35">
        <v>45295</v>
      </c>
      <c r="E23" s="36" t="s">
        <v>56</v>
      </c>
      <c r="F23" s="56" t="s">
        <v>48</v>
      </c>
      <c r="G23" s="57" t="s">
        <v>35</v>
      </c>
      <c r="H23" s="61">
        <f>4500000*6</f>
        <v>27000000</v>
      </c>
      <c r="I23" s="58">
        <f t="shared" si="0"/>
        <v>27000000</v>
      </c>
      <c r="J23" s="59" t="s">
        <v>36</v>
      </c>
      <c r="K23" s="59" t="s">
        <v>36</v>
      </c>
      <c r="L23" s="57" t="s">
        <v>37</v>
      </c>
    </row>
    <row r="24" spans="1:14" ht="48" x14ac:dyDescent="0.2">
      <c r="A24" s="54"/>
      <c r="B24" s="60">
        <v>80111600</v>
      </c>
      <c r="C24" s="55" t="s">
        <v>59</v>
      </c>
      <c r="D24" s="35">
        <v>45300</v>
      </c>
      <c r="E24" s="36" t="s">
        <v>56</v>
      </c>
      <c r="F24" s="56" t="s">
        <v>48</v>
      </c>
      <c r="G24" s="57" t="s">
        <v>35</v>
      </c>
      <c r="H24" s="61">
        <f>7000000*6</f>
        <v>42000000</v>
      </c>
      <c r="I24" s="58">
        <f t="shared" si="0"/>
        <v>42000000</v>
      </c>
      <c r="J24" s="59" t="s">
        <v>36</v>
      </c>
      <c r="K24" s="59" t="s">
        <v>36</v>
      </c>
      <c r="L24" s="57" t="s">
        <v>37</v>
      </c>
    </row>
    <row r="25" spans="1:14" ht="48" x14ac:dyDescent="0.2">
      <c r="A25" s="54"/>
      <c r="B25" s="60">
        <v>80111600</v>
      </c>
      <c r="C25" s="55" t="s">
        <v>60</v>
      </c>
      <c r="D25" s="35">
        <v>45300</v>
      </c>
      <c r="E25" s="36" t="s">
        <v>56</v>
      </c>
      <c r="F25" s="56" t="s">
        <v>48</v>
      </c>
      <c r="G25" s="57" t="s">
        <v>35</v>
      </c>
      <c r="H25" s="61">
        <f>5800000*6</f>
        <v>34800000</v>
      </c>
      <c r="I25" s="58">
        <f t="shared" si="0"/>
        <v>34800000</v>
      </c>
      <c r="J25" s="59" t="s">
        <v>36</v>
      </c>
      <c r="K25" s="59" t="s">
        <v>36</v>
      </c>
      <c r="L25" s="57" t="s">
        <v>37</v>
      </c>
    </row>
    <row r="26" spans="1:14" ht="48" x14ac:dyDescent="0.2">
      <c r="A26" s="54"/>
      <c r="B26" s="60">
        <v>80111600</v>
      </c>
      <c r="C26" s="55" t="s">
        <v>61</v>
      </c>
      <c r="D26" s="35">
        <v>45300</v>
      </c>
      <c r="E26" s="36" t="s">
        <v>56</v>
      </c>
      <c r="F26" s="56" t="s">
        <v>48</v>
      </c>
      <c r="G26" s="57" t="s">
        <v>35</v>
      </c>
      <c r="H26" s="61">
        <f>5500000*6</f>
        <v>33000000</v>
      </c>
      <c r="I26" s="58">
        <f t="shared" si="0"/>
        <v>33000000</v>
      </c>
      <c r="J26" s="59" t="s">
        <v>36</v>
      </c>
      <c r="K26" s="59" t="s">
        <v>36</v>
      </c>
      <c r="L26" s="57" t="s">
        <v>37</v>
      </c>
    </row>
    <row r="27" spans="1:14" ht="48" x14ac:dyDescent="0.2">
      <c r="A27" s="54"/>
      <c r="B27" s="60">
        <v>80111600</v>
      </c>
      <c r="C27" s="55" t="s">
        <v>62</v>
      </c>
      <c r="D27" s="35">
        <v>45300</v>
      </c>
      <c r="E27" s="36" t="s">
        <v>56</v>
      </c>
      <c r="F27" s="56" t="s">
        <v>48</v>
      </c>
      <c r="G27" s="57" t="s">
        <v>35</v>
      </c>
      <c r="H27" s="61">
        <f>5000000*6</f>
        <v>30000000</v>
      </c>
      <c r="I27" s="58">
        <f t="shared" si="0"/>
        <v>30000000</v>
      </c>
      <c r="J27" s="59" t="s">
        <v>36</v>
      </c>
      <c r="K27" s="59" t="s">
        <v>36</v>
      </c>
      <c r="L27" s="57" t="s">
        <v>37</v>
      </c>
    </row>
    <row r="28" spans="1:14" ht="48" x14ac:dyDescent="0.2">
      <c r="A28" s="54"/>
      <c r="B28" s="60">
        <v>80111600</v>
      </c>
      <c r="C28" s="55" t="s">
        <v>63</v>
      </c>
      <c r="D28" s="35">
        <v>45300</v>
      </c>
      <c r="E28" s="36" t="s">
        <v>56</v>
      </c>
      <c r="F28" s="56" t="s">
        <v>48</v>
      </c>
      <c r="G28" s="57" t="s">
        <v>35</v>
      </c>
      <c r="H28" s="61">
        <f>7000000*6</f>
        <v>42000000</v>
      </c>
      <c r="I28" s="58">
        <f t="shared" si="0"/>
        <v>42000000</v>
      </c>
      <c r="J28" s="59" t="s">
        <v>36</v>
      </c>
      <c r="K28" s="59" t="s">
        <v>36</v>
      </c>
      <c r="L28" s="57" t="s">
        <v>37</v>
      </c>
    </row>
    <row r="29" spans="1:14" ht="60" x14ac:dyDescent="0.2">
      <c r="A29" s="54"/>
      <c r="B29" s="60">
        <v>80111600</v>
      </c>
      <c r="C29" s="55" t="s">
        <v>64</v>
      </c>
      <c r="D29" s="35">
        <v>45300</v>
      </c>
      <c r="E29" s="36" t="s">
        <v>56</v>
      </c>
      <c r="F29" s="56" t="s">
        <v>48</v>
      </c>
      <c r="G29" s="57" t="s">
        <v>35</v>
      </c>
      <c r="H29" s="61">
        <f>4000000*6</f>
        <v>24000000</v>
      </c>
      <c r="I29" s="58">
        <f t="shared" si="0"/>
        <v>24000000</v>
      </c>
      <c r="J29" s="59" t="s">
        <v>36</v>
      </c>
      <c r="K29" s="59" t="s">
        <v>36</v>
      </c>
      <c r="L29" s="57" t="s">
        <v>37</v>
      </c>
    </row>
    <row r="30" spans="1:14" ht="48" x14ac:dyDescent="0.2">
      <c r="A30" s="54"/>
      <c r="B30" s="60">
        <v>80111600</v>
      </c>
      <c r="C30" s="55" t="s">
        <v>65</v>
      </c>
      <c r="D30" s="35">
        <v>45300</v>
      </c>
      <c r="E30" s="36" t="s">
        <v>56</v>
      </c>
      <c r="F30" s="56" t="s">
        <v>48</v>
      </c>
      <c r="G30" s="57" t="s">
        <v>35</v>
      </c>
      <c r="H30" s="61">
        <f>1950000*6</f>
        <v>11700000</v>
      </c>
      <c r="I30" s="58">
        <f>+H30</f>
        <v>11700000</v>
      </c>
      <c r="J30" s="59" t="s">
        <v>36</v>
      </c>
      <c r="K30" s="59" t="s">
        <v>36</v>
      </c>
      <c r="L30" s="57" t="s">
        <v>37</v>
      </c>
    </row>
    <row r="31" spans="1:14" ht="48" x14ac:dyDescent="0.2">
      <c r="A31" s="54"/>
      <c r="B31" s="60">
        <v>80111600</v>
      </c>
      <c r="C31" s="55" t="s">
        <v>68</v>
      </c>
      <c r="D31" s="35">
        <v>45300</v>
      </c>
      <c r="E31" s="36" t="s">
        <v>56</v>
      </c>
      <c r="F31" s="56" t="s">
        <v>48</v>
      </c>
      <c r="G31" s="57" t="s">
        <v>35</v>
      </c>
      <c r="H31" s="61">
        <f>4500000*6</f>
        <v>27000000</v>
      </c>
      <c r="I31" s="58">
        <f t="shared" ref="I31:I32" si="1">+H31</f>
        <v>27000000</v>
      </c>
      <c r="J31" s="59" t="s">
        <v>36</v>
      </c>
      <c r="K31" s="59" t="s">
        <v>36</v>
      </c>
      <c r="L31" s="57" t="s">
        <v>37</v>
      </c>
    </row>
    <row r="32" spans="1:14" ht="48" x14ac:dyDescent="0.2">
      <c r="A32" s="54"/>
      <c r="B32" s="60">
        <v>80111600</v>
      </c>
      <c r="C32" s="55" t="s">
        <v>69</v>
      </c>
      <c r="D32" s="35">
        <v>45301</v>
      </c>
      <c r="E32" s="36" t="s">
        <v>56</v>
      </c>
      <c r="F32" s="56" t="s">
        <v>48</v>
      </c>
      <c r="G32" s="57" t="s">
        <v>35</v>
      </c>
      <c r="H32" s="61">
        <f>4000000*6</f>
        <v>24000000</v>
      </c>
      <c r="I32" s="58">
        <f t="shared" si="1"/>
        <v>24000000</v>
      </c>
      <c r="J32" s="59" t="s">
        <v>36</v>
      </c>
      <c r="K32" s="59" t="s">
        <v>36</v>
      </c>
      <c r="L32" s="57" t="s">
        <v>37</v>
      </c>
    </row>
    <row r="33" spans="1:12" ht="48" x14ac:dyDescent="0.2">
      <c r="A33" s="54"/>
      <c r="B33" s="60">
        <v>80111600</v>
      </c>
      <c r="C33" s="55" t="s">
        <v>70</v>
      </c>
      <c r="D33" s="35">
        <v>45301</v>
      </c>
      <c r="E33" s="36" t="s">
        <v>56</v>
      </c>
      <c r="F33" s="56" t="s">
        <v>48</v>
      </c>
      <c r="G33" s="57" t="s">
        <v>35</v>
      </c>
      <c r="H33" s="61">
        <f>7000000*6</f>
        <v>42000000</v>
      </c>
      <c r="I33" s="58">
        <f t="shared" ref="I33" si="2">+H33</f>
        <v>42000000</v>
      </c>
      <c r="J33" s="59" t="s">
        <v>36</v>
      </c>
      <c r="K33" s="59" t="s">
        <v>36</v>
      </c>
      <c r="L33" s="57" t="s">
        <v>37</v>
      </c>
    </row>
    <row r="34" spans="1:12" ht="48" x14ac:dyDescent="0.2">
      <c r="A34" s="54"/>
      <c r="B34" s="60">
        <v>80111600</v>
      </c>
      <c r="C34" s="55" t="s">
        <v>71</v>
      </c>
      <c r="D34" s="35">
        <v>45306</v>
      </c>
      <c r="E34" s="36" t="s">
        <v>72</v>
      </c>
      <c r="F34" s="56" t="s">
        <v>48</v>
      </c>
      <c r="G34" s="57" t="s">
        <v>35</v>
      </c>
      <c r="H34" s="61">
        <v>7162620</v>
      </c>
      <c r="I34" s="58">
        <f t="shared" ref="I34:I35" si="3">+H34</f>
        <v>7162620</v>
      </c>
      <c r="J34" s="59" t="s">
        <v>36</v>
      </c>
      <c r="K34" s="59" t="s">
        <v>36</v>
      </c>
      <c r="L34" s="57" t="s">
        <v>37</v>
      </c>
    </row>
    <row r="35" spans="1:12" ht="48" x14ac:dyDescent="0.2">
      <c r="A35" s="54"/>
      <c r="B35" s="60">
        <v>80111600</v>
      </c>
      <c r="C35" s="55" t="s">
        <v>73</v>
      </c>
      <c r="D35" s="35">
        <v>45313</v>
      </c>
      <c r="E35" s="36" t="s">
        <v>56</v>
      </c>
      <c r="F35" s="56" t="s">
        <v>48</v>
      </c>
      <c r="G35" s="57" t="s">
        <v>35</v>
      </c>
      <c r="H35" s="61">
        <f>4700000*6</f>
        <v>28200000</v>
      </c>
      <c r="I35" s="58">
        <f t="shared" si="3"/>
        <v>28200000</v>
      </c>
      <c r="J35" s="59" t="s">
        <v>36</v>
      </c>
      <c r="K35" s="59" t="s">
        <v>36</v>
      </c>
      <c r="L35" s="57" t="s">
        <v>37</v>
      </c>
    </row>
    <row r="36" spans="1:12" ht="48" x14ac:dyDescent="0.2">
      <c r="A36" s="54"/>
      <c r="B36" s="60">
        <v>80111600</v>
      </c>
      <c r="C36" s="55" t="s">
        <v>75</v>
      </c>
      <c r="D36" s="35">
        <v>45314</v>
      </c>
      <c r="E36" s="36" t="s">
        <v>56</v>
      </c>
      <c r="F36" s="56" t="s">
        <v>48</v>
      </c>
      <c r="G36" s="57" t="s">
        <v>35</v>
      </c>
      <c r="H36" s="61">
        <f>3000000*6</f>
        <v>18000000</v>
      </c>
      <c r="I36" s="58">
        <f t="shared" ref="I36" si="4">+H36</f>
        <v>18000000</v>
      </c>
      <c r="J36" s="59" t="s">
        <v>36</v>
      </c>
      <c r="K36" s="59" t="s">
        <v>36</v>
      </c>
      <c r="L36" s="57" t="s">
        <v>37</v>
      </c>
    </row>
    <row r="37" spans="1:12" ht="48" x14ac:dyDescent="0.2">
      <c r="A37" s="54"/>
      <c r="B37" s="60">
        <v>80111600</v>
      </c>
      <c r="C37" s="55" t="s">
        <v>74</v>
      </c>
      <c r="D37" s="35">
        <v>45314</v>
      </c>
      <c r="E37" s="36" t="s">
        <v>56</v>
      </c>
      <c r="F37" s="56" t="s">
        <v>48</v>
      </c>
      <c r="G37" s="57" t="s">
        <v>35</v>
      </c>
      <c r="H37" s="61">
        <f>3800000*6</f>
        <v>22800000</v>
      </c>
      <c r="I37" s="58">
        <f t="shared" ref="I37" si="5">+H37</f>
        <v>22800000</v>
      </c>
      <c r="J37" s="59" t="s">
        <v>36</v>
      </c>
      <c r="K37" s="59" t="s">
        <v>36</v>
      </c>
      <c r="L37" s="57" t="s">
        <v>37</v>
      </c>
    </row>
    <row r="38" spans="1:12" ht="48" x14ac:dyDescent="0.2">
      <c r="A38" s="54"/>
      <c r="B38" s="60">
        <v>80111600</v>
      </c>
      <c r="C38" s="55" t="s">
        <v>76</v>
      </c>
      <c r="D38" s="35">
        <v>45320</v>
      </c>
      <c r="E38" s="36" t="s">
        <v>56</v>
      </c>
      <c r="F38" s="56" t="s">
        <v>48</v>
      </c>
      <c r="G38" s="57" t="s">
        <v>35</v>
      </c>
      <c r="H38" s="61">
        <v>21000000</v>
      </c>
      <c r="I38" s="58">
        <f t="shared" ref="I38" si="6">+H38</f>
        <v>21000000</v>
      </c>
      <c r="J38" s="59" t="s">
        <v>36</v>
      </c>
      <c r="K38" s="59" t="s">
        <v>36</v>
      </c>
      <c r="L38" s="57" t="s">
        <v>37</v>
      </c>
    </row>
    <row r="39" spans="1:12" ht="48" x14ac:dyDescent="0.2">
      <c r="A39" s="54"/>
      <c r="B39" s="60">
        <v>80111600</v>
      </c>
      <c r="C39" s="55" t="s">
        <v>77</v>
      </c>
      <c r="D39" s="35">
        <v>45320</v>
      </c>
      <c r="E39" s="36" t="s">
        <v>56</v>
      </c>
      <c r="F39" s="56" t="s">
        <v>48</v>
      </c>
      <c r="G39" s="57" t="s">
        <v>35</v>
      </c>
      <c r="H39" s="61">
        <v>11400000</v>
      </c>
      <c r="I39" s="58">
        <f t="shared" ref="I39" si="7">+H39</f>
        <v>11400000</v>
      </c>
      <c r="J39" s="59" t="s">
        <v>36</v>
      </c>
      <c r="K39" s="59" t="s">
        <v>36</v>
      </c>
      <c r="L39" s="57" t="s">
        <v>37</v>
      </c>
    </row>
    <row r="40" spans="1:12" ht="48" x14ac:dyDescent="0.2">
      <c r="A40" s="54"/>
      <c r="B40" s="60">
        <v>80111600</v>
      </c>
      <c r="C40" s="55" t="s">
        <v>78</v>
      </c>
      <c r="D40" s="35">
        <v>45320</v>
      </c>
      <c r="E40" s="36" t="s">
        <v>56</v>
      </c>
      <c r="F40" s="56" t="s">
        <v>48</v>
      </c>
      <c r="G40" s="57" t="s">
        <v>35</v>
      </c>
      <c r="H40" s="61">
        <v>21000000</v>
      </c>
      <c r="I40" s="58">
        <f t="shared" ref="I40" si="8">+H40</f>
        <v>21000000</v>
      </c>
      <c r="J40" s="59" t="s">
        <v>36</v>
      </c>
      <c r="K40" s="59" t="s">
        <v>36</v>
      </c>
      <c r="L40" s="57" t="s">
        <v>37</v>
      </c>
    </row>
    <row r="41" spans="1:12" ht="60" x14ac:dyDescent="0.2">
      <c r="A41" s="54"/>
      <c r="B41" s="60">
        <v>80111600</v>
      </c>
      <c r="C41" s="55" t="s">
        <v>79</v>
      </c>
      <c r="D41" s="35">
        <v>45320</v>
      </c>
      <c r="E41" s="36" t="s">
        <v>56</v>
      </c>
      <c r="F41" s="56" t="s">
        <v>48</v>
      </c>
      <c r="G41" s="57" t="s">
        <v>35</v>
      </c>
      <c r="H41" s="61">
        <v>22800000</v>
      </c>
      <c r="I41" s="58">
        <f t="shared" ref="I41" si="9">+H41</f>
        <v>22800000</v>
      </c>
      <c r="J41" s="59" t="s">
        <v>36</v>
      </c>
      <c r="K41" s="59" t="s">
        <v>36</v>
      </c>
      <c r="L41" s="57" t="s">
        <v>37</v>
      </c>
    </row>
    <row r="42" spans="1:12" ht="48" x14ac:dyDescent="0.2">
      <c r="A42" s="54"/>
      <c r="B42" s="60">
        <v>80111600</v>
      </c>
      <c r="C42" s="55" t="s">
        <v>80</v>
      </c>
      <c r="D42" s="35">
        <v>45320</v>
      </c>
      <c r="E42" s="36" t="s">
        <v>56</v>
      </c>
      <c r="F42" s="56" t="s">
        <v>48</v>
      </c>
      <c r="G42" s="57" t="s">
        <v>35</v>
      </c>
      <c r="H42" s="61">
        <v>14400000</v>
      </c>
      <c r="I42" s="58">
        <f t="shared" ref="I42" si="10">+H42</f>
        <v>14400000</v>
      </c>
      <c r="J42" s="59" t="s">
        <v>36</v>
      </c>
      <c r="K42" s="59" t="s">
        <v>36</v>
      </c>
      <c r="L42" s="57" t="s">
        <v>37</v>
      </c>
    </row>
    <row r="43" spans="1:12" ht="48" x14ac:dyDescent="0.2">
      <c r="A43" s="54"/>
      <c r="B43" s="60">
        <v>80111600</v>
      </c>
      <c r="C43" s="55" t="s">
        <v>81</v>
      </c>
      <c r="D43" s="35">
        <v>45320</v>
      </c>
      <c r="E43" s="36" t="s">
        <v>56</v>
      </c>
      <c r="F43" s="56" t="s">
        <v>48</v>
      </c>
      <c r="G43" s="57" t="s">
        <v>35</v>
      </c>
      <c r="H43" s="61">
        <v>16800000</v>
      </c>
      <c r="I43" s="58">
        <f t="shared" ref="I43" si="11">+H43</f>
        <v>16800000</v>
      </c>
      <c r="J43" s="59" t="s">
        <v>36</v>
      </c>
      <c r="K43" s="59" t="s">
        <v>36</v>
      </c>
      <c r="L43" s="57" t="s">
        <v>37</v>
      </c>
    </row>
    <row r="44" spans="1:12" ht="48" x14ac:dyDescent="0.2">
      <c r="A44" s="54"/>
      <c r="B44" s="60">
        <v>80111600</v>
      </c>
      <c r="C44" s="55" t="s">
        <v>92</v>
      </c>
      <c r="D44" s="35">
        <v>45320</v>
      </c>
      <c r="E44" s="36" t="s">
        <v>56</v>
      </c>
      <c r="F44" s="56" t="s">
        <v>48</v>
      </c>
      <c r="G44" s="57" t="s">
        <v>35</v>
      </c>
      <c r="H44" s="61">
        <v>21000000</v>
      </c>
      <c r="I44" s="58">
        <f t="shared" ref="I44" si="12">+H44</f>
        <v>21000000</v>
      </c>
      <c r="J44" s="59" t="s">
        <v>36</v>
      </c>
      <c r="K44" s="59" t="s">
        <v>36</v>
      </c>
      <c r="L44" s="57" t="s">
        <v>37</v>
      </c>
    </row>
    <row r="45" spans="1:12" ht="48" x14ac:dyDescent="0.2">
      <c r="A45" s="54"/>
      <c r="B45" s="60">
        <v>80111600</v>
      </c>
      <c r="C45" s="55" t="s">
        <v>87</v>
      </c>
      <c r="D45" s="35">
        <v>45320</v>
      </c>
      <c r="E45" s="36" t="s">
        <v>56</v>
      </c>
      <c r="F45" s="56" t="s">
        <v>48</v>
      </c>
      <c r="G45" s="57" t="s">
        <v>35</v>
      </c>
      <c r="H45" s="61">
        <v>24000000</v>
      </c>
      <c r="I45" s="58">
        <f t="shared" ref="I45" si="13">+H45</f>
        <v>24000000</v>
      </c>
      <c r="J45" s="59" t="s">
        <v>36</v>
      </c>
      <c r="K45" s="59" t="s">
        <v>36</v>
      </c>
      <c r="L45" s="57" t="s">
        <v>37</v>
      </c>
    </row>
    <row r="46" spans="1:12" ht="60" x14ac:dyDescent="0.2">
      <c r="A46" s="54"/>
      <c r="B46" s="60">
        <v>80111600</v>
      </c>
      <c r="C46" s="55" t="s">
        <v>83</v>
      </c>
      <c r="D46" s="35">
        <v>45320</v>
      </c>
      <c r="E46" s="36" t="s">
        <v>56</v>
      </c>
      <c r="F46" s="56" t="s">
        <v>48</v>
      </c>
      <c r="G46" s="57" t="s">
        <v>35</v>
      </c>
      <c r="H46" s="61">
        <v>21000000</v>
      </c>
      <c r="I46" s="58">
        <f t="shared" ref="I46" si="14">+H46</f>
        <v>21000000</v>
      </c>
      <c r="J46" s="59" t="s">
        <v>36</v>
      </c>
      <c r="K46" s="59" t="s">
        <v>36</v>
      </c>
      <c r="L46" s="57" t="s">
        <v>37</v>
      </c>
    </row>
    <row r="47" spans="1:12" ht="48" x14ac:dyDescent="0.2">
      <c r="A47" s="54"/>
      <c r="B47" s="60">
        <v>80111600</v>
      </c>
      <c r="C47" s="55" t="s">
        <v>82</v>
      </c>
      <c r="D47" s="35">
        <v>45320</v>
      </c>
      <c r="E47" s="36" t="s">
        <v>56</v>
      </c>
      <c r="F47" s="56" t="s">
        <v>48</v>
      </c>
      <c r="G47" s="57" t="s">
        <v>35</v>
      </c>
      <c r="H47" s="61">
        <v>21000000</v>
      </c>
      <c r="I47" s="58">
        <f t="shared" ref="I47" si="15">+H47</f>
        <v>21000000</v>
      </c>
      <c r="J47" s="59" t="s">
        <v>36</v>
      </c>
      <c r="K47" s="59" t="s">
        <v>36</v>
      </c>
      <c r="L47" s="57" t="s">
        <v>37</v>
      </c>
    </row>
    <row r="48" spans="1:12" ht="48" x14ac:dyDescent="0.2">
      <c r="A48" s="54"/>
      <c r="B48" s="60">
        <v>80111600</v>
      </c>
      <c r="C48" s="55" t="s">
        <v>84</v>
      </c>
      <c r="D48" s="35">
        <v>45320</v>
      </c>
      <c r="E48" s="36" t="s">
        <v>56</v>
      </c>
      <c r="F48" s="56" t="s">
        <v>48</v>
      </c>
      <c r="G48" s="57" t="s">
        <v>35</v>
      </c>
      <c r="H48" s="61">
        <v>21000000</v>
      </c>
      <c r="I48" s="58">
        <f t="shared" ref="I48" si="16">+H48</f>
        <v>21000000</v>
      </c>
      <c r="J48" s="59" t="s">
        <v>36</v>
      </c>
      <c r="K48" s="59" t="s">
        <v>36</v>
      </c>
      <c r="L48" s="57" t="s">
        <v>37</v>
      </c>
    </row>
    <row r="49" spans="1:256" ht="48" x14ac:dyDescent="0.2">
      <c r="A49" s="54"/>
      <c r="B49" s="60">
        <v>80111600</v>
      </c>
      <c r="C49" s="55" t="s">
        <v>85</v>
      </c>
      <c r="D49" s="35">
        <v>45320</v>
      </c>
      <c r="E49" s="36" t="s">
        <v>56</v>
      </c>
      <c r="F49" s="56" t="s">
        <v>48</v>
      </c>
      <c r="G49" s="57" t="s">
        <v>35</v>
      </c>
      <c r="H49" s="61">
        <v>18000000</v>
      </c>
      <c r="I49" s="58">
        <f t="shared" ref="I49" si="17">+H49</f>
        <v>18000000</v>
      </c>
      <c r="J49" s="59" t="s">
        <v>36</v>
      </c>
      <c r="K49" s="59" t="s">
        <v>36</v>
      </c>
      <c r="L49" s="57" t="s">
        <v>37</v>
      </c>
    </row>
    <row r="50" spans="1:256" ht="48" x14ac:dyDescent="0.2">
      <c r="A50" s="54"/>
      <c r="B50" s="60">
        <v>80111600</v>
      </c>
      <c r="C50" s="55" t="s">
        <v>86</v>
      </c>
      <c r="D50" s="35">
        <v>45320</v>
      </c>
      <c r="E50" s="36" t="s">
        <v>56</v>
      </c>
      <c r="F50" s="56" t="s">
        <v>48</v>
      </c>
      <c r="G50" s="57" t="s">
        <v>35</v>
      </c>
      <c r="H50" s="61">
        <v>14400000</v>
      </c>
      <c r="I50" s="58">
        <f t="shared" ref="I50" si="18">+H50</f>
        <v>14400000</v>
      </c>
      <c r="J50" s="59" t="s">
        <v>36</v>
      </c>
      <c r="K50" s="59" t="s">
        <v>36</v>
      </c>
      <c r="L50" s="57" t="s">
        <v>37</v>
      </c>
    </row>
    <row r="51" spans="1:256" ht="48" x14ac:dyDescent="0.2">
      <c r="A51" s="54"/>
      <c r="B51" s="60">
        <v>80111600</v>
      </c>
      <c r="C51" s="55" t="s">
        <v>88</v>
      </c>
      <c r="D51" s="35">
        <v>45320</v>
      </c>
      <c r="E51" s="36" t="s">
        <v>56</v>
      </c>
      <c r="F51" s="56" t="s">
        <v>48</v>
      </c>
      <c r="G51" s="57" t="s">
        <v>35</v>
      </c>
      <c r="H51" s="61">
        <f>19200000/6*4</f>
        <v>12800000</v>
      </c>
      <c r="I51" s="58">
        <f t="shared" ref="I51" si="19">+H51</f>
        <v>12800000</v>
      </c>
      <c r="J51" s="59" t="s">
        <v>36</v>
      </c>
      <c r="K51" s="59" t="s">
        <v>36</v>
      </c>
      <c r="L51" s="57" t="s">
        <v>37</v>
      </c>
    </row>
    <row r="52" spans="1:256" ht="60" x14ac:dyDescent="0.2">
      <c r="A52" s="54"/>
      <c r="B52" s="60">
        <v>80111600</v>
      </c>
      <c r="C52" s="55" t="s">
        <v>89</v>
      </c>
      <c r="D52" s="35">
        <v>45320</v>
      </c>
      <c r="E52" s="36" t="s">
        <v>56</v>
      </c>
      <c r="F52" s="56" t="s">
        <v>48</v>
      </c>
      <c r="G52" s="57" t="s">
        <v>35</v>
      </c>
      <c r="H52" s="61">
        <v>18000000</v>
      </c>
      <c r="I52" s="58">
        <f t="shared" ref="I52" si="20">+H52</f>
        <v>18000000</v>
      </c>
      <c r="J52" s="59" t="s">
        <v>36</v>
      </c>
      <c r="K52" s="59" t="s">
        <v>36</v>
      </c>
      <c r="L52" s="57" t="s">
        <v>37</v>
      </c>
    </row>
    <row r="53" spans="1:256" ht="48" x14ac:dyDescent="0.2">
      <c r="A53" s="54"/>
      <c r="B53" s="60">
        <v>80111600</v>
      </c>
      <c r="C53" s="55" t="s">
        <v>90</v>
      </c>
      <c r="D53" s="35">
        <v>45320</v>
      </c>
      <c r="E53" s="36" t="s">
        <v>56</v>
      </c>
      <c r="F53" s="56" t="s">
        <v>48</v>
      </c>
      <c r="G53" s="57" t="s">
        <v>35</v>
      </c>
      <c r="H53" s="61">
        <v>24000000</v>
      </c>
      <c r="I53" s="58">
        <f t="shared" ref="I53" si="21">+H53</f>
        <v>24000000</v>
      </c>
      <c r="J53" s="59" t="s">
        <v>36</v>
      </c>
      <c r="K53" s="59" t="s">
        <v>36</v>
      </c>
      <c r="L53" s="57" t="s">
        <v>37</v>
      </c>
    </row>
    <row r="54" spans="1:256" ht="48" x14ac:dyDescent="0.2">
      <c r="A54" s="54"/>
      <c r="B54" s="60">
        <v>80111600</v>
      </c>
      <c r="C54" s="55" t="s">
        <v>91</v>
      </c>
      <c r="D54" s="35">
        <v>45320</v>
      </c>
      <c r="E54" s="36" t="s">
        <v>56</v>
      </c>
      <c r="F54" s="56" t="s">
        <v>48</v>
      </c>
      <c r="G54" s="57" t="s">
        <v>35</v>
      </c>
      <c r="H54" s="61">
        <v>22800000</v>
      </c>
      <c r="I54" s="58">
        <f t="shared" ref="I54" si="22">+H54</f>
        <v>22800000</v>
      </c>
      <c r="J54" s="59" t="s">
        <v>36</v>
      </c>
      <c r="K54" s="59" t="s">
        <v>36</v>
      </c>
      <c r="L54" s="57" t="s">
        <v>37</v>
      </c>
    </row>
    <row r="55" spans="1:256" ht="48" x14ac:dyDescent="0.2">
      <c r="A55" s="54"/>
      <c r="B55" s="32">
        <v>80111600</v>
      </c>
      <c r="C55" s="55" t="s">
        <v>32</v>
      </c>
      <c r="D55" s="35">
        <v>45323</v>
      </c>
      <c r="E55" s="32" t="s">
        <v>33</v>
      </c>
      <c r="F55" s="57" t="s">
        <v>34</v>
      </c>
      <c r="G55" s="57" t="s">
        <v>35</v>
      </c>
      <c r="H55" s="58">
        <v>19877760</v>
      </c>
      <c r="I55" s="58">
        <f>+H55</f>
        <v>19877760</v>
      </c>
      <c r="J55" s="59" t="s">
        <v>36</v>
      </c>
      <c r="K55" s="59" t="s">
        <v>36</v>
      </c>
      <c r="L55" s="57" t="s">
        <v>37</v>
      </c>
    </row>
    <row r="56" spans="1:256" ht="96" x14ac:dyDescent="0.2">
      <c r="A56" s="54"/>
      <c r="B56" s="32">
        <v>84131500</v>
      </c>
      <c r="C56" s="55" t="s">
        <v>38</v>
      </c>
      <c r="D56" s="35">
        <v>45352</v>
      </c>
      <c r="E56" s="32" t="s">
        <v>93</v>
      </c>
      <c r="F56" s="57" t="s">
        <v>39</v>
      </c>
      <c r="G56" s="57" t="s">
        <v>35</v>
      </c>
      <c r="H56" s="58">
        <v>52000000</v>
      </c>
      <c r="I56" s="58">
        <f>+H56</f>
        <v>52000000</v>
      </c>
      <c r="J56" s="59" t="s">
        <v>36</v>
      </c>
      <c r="K56" s="59" t="s">
        <v>36</v>
      </c>
      <c r="L56" s="57" t="s">
        <v>37</v>
      </c>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60" x14ac:dyDescent="0.2">
      <c r="A57" s="54"/>
      <c r="B57" s="32">
        <v>80111600</v>
      </c>
      <c r="C57" s="55" t="s">
        <v>45</v>
      </c>
      <c r="D57" s="35">
        <v>45323</v>
      </c>
      <c r="E57" s="32" t="s">
        <v>33</v>
      </c>
      <c r="F57" s="57" t="s">
        <v>46</v>
      </c>
      <c r="G57" s="57" t="s">
        <v>47</v>
      </c>
      <c r="H57" s="58">
        <v>10320000</v>
      </c>
      <c r="I57" s="58">
        <f>+H57</f>
        <v>10320000</v>
      </c>
      <c r="J57" s="59" t="s">
        <v>36</v>
      </c>
      <c r="K57" s="59" t="s">
        <v>36</v>
      </c>
      <c r="L57" s="57" t="s">
        <v>37</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60" x14ac:dyDescent="0.2">
      <c r="A58" s="54"/>
      <c r="B58" s="32">
        <v>80111600</v>
      </c>
      <c r="C58" s="62" t="s">
        <v>50</v>
      </c>
      <c r="D58" s="35">
        <v>45323</v>
      </c>
      <c r="E58" s="32" t="s">
        <v>33</v>
      </c>
      <c r="F58" s="56" t="s">
        <v>48</v>
      </c>
      <c r="G58" s="57" t="s">
        <v>49</v>
      </c>
      <c r="H58" s="63">
        <v>11743843</v>
      </c>
      <c r="I58" s="58">
        <f>+H58</f>
        <v>11743843</v>
      </c>
      <c r="J58" s="59" t="s">
        <v>36</v>
      </c>
      <c r="K58" s="59" t="s">
        <v>36</v>
      </c>
      <c r="L58" s="57" t="s">
        <v>37</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60" x14ac:dyDescent="0.2">
      <c r="A59" s="54"/>
      <c r="B59" s="32">
        <v>95111601</v>
      </c>
      <c r="C59" s="64" t="s">
        <v>94</v>
      </c>
      <c r="D59" s="65">
        <v>45330</v>
      </c>
      <c r="E59" s="65" t="s">
        <v>53</v>
      </c>
      <c r="F59" s="56" t="s">
        <v>105</v>
      </c>
      <c r="G59" s="57" t="s">
        <v>106</v>
      </c>
      <c r="H59" s="63">
        <v>2669931571.5161061</v>
      </c>
      <c r="I59" s="63">
        <v>2669931571.5161061</v>
      </c>
      <c r="J59" s="59" t="s">
        <v>36</v>
      </c>
      <c r="K59" s="59" t="s">
        <v>36</v>
      </c>
      <c r="L59" s="57" t="s">
        <v>37</v>
      </c>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60" x14ac:dyDescent="0.2">
      <c r="A60" s="54"/>
      <c r="B60" s="32">
        <v>95111601</v>
      </c>
      <c r="C60" s="64" t="s">
        <v>95</v>
      </c>
      <c r="D60" s="65">
        <v>45474</v>
      </c>
      <c r="E60" s="65" t="s">
        <v>42</v>
      </c>
      <c r="F60" s="56" t="s">
        <v>105</v>
      </c>
      <c r="G60" s="57" t="s">
        <v>106</v>
      </c>
      <c r="H60" s="63">
        <v>3511979930.8799996</v>
      </c>
      <c r="I60" s="63">
        <v>3511979930.8799996</v>
      </c>
      <c r="J60" s="59" t="s">
        <v>36</v>
      </c>
      <c r="K60" s="59" t="s">
        <v>36</v>
      </c>
      <c r="L60" s="57" t="s">
        <v>37</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60" x14ac:dyDescent="0.2">
      <c r="A61" s="54"/>
      <c r="B61" s="32">
        <v>95111601</v>
      </c>
      <c r="C61" s="64" t="s">
        <v>96</v>
      </c>
      <c r="D61" s="65">
        <v>45474</v>
      </c>
      <c r="E61" s="65" t="s">
        <v>102</v>
      </c>
      <c r="F61" s="56" t="s">
        <v>105</v>
      </c>
      <c r="G61" s="57" t="s">
        <v>106</v>
      </c>
      <c r="H61" s="63">
        <v>390219992.31999999</v>
      </c>
      <c r="I61" s="63">
        <v>390219992.31999999</v>
      </c>
      <c r="J61" s="59" t="s">
        <v>36</v>
      </c>
      <c r="K61" s="59" t="s">
        <v>36</v>
      </c>
      <c r="L61" s="57" t="s">
        <v>37</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60" x14ac:dyDescent="0.2">
      <c r="A62" s="54"/>
      <c r="B62" s="32">
        <v>95111601</v>
      </c>
      <c r="C62" s="64" t="s">
        <v>97</v>
      </c>
      <c r="D62" s="65"/>
      <c r="E62" s="65" t="s">
        <v>103</v>
      </c>
      <c r="F62" s="56" t="s">
        <v>105</v>
      </c>
      <c r="G62" s="57" t="s">
        <v>106</v>
      </c>
      <c r="H62" s="63">
        <v>2628000000</v>
      </c>
      <c r="I62" s="63">
        <v>2628000000</v>
      </c>
      <c r="J62" s="59" t="s">
        <v>36</v>
      </c>
      <c r="K62" s="59" t="s">
        <v>36</v>
      </c>
      <c r="L62" s="57" t="s">
        <v>37</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60" x14ac:dyDescent="0.2">
      <c r="A63" s="54"/>
      <c r="B63" s="32">
        <v>95111601</v>
      </c>
      <c r="C63" s="64" t="s">
        <v>98</v>
      </c>
      <c r="D63" s="65">
        <v>45541</v>
      </c>
      <c r="E63" s="65" t="s">
        <v>93</v>
      </c>
      <c r="F63" s="56" t="s">
        <v>105</v>
      </c>
      <c r="G63" s="57" t="s">
        <v>106</v>
      </c>
      <c r="H63" s="63">
        <v>13633154934.824539</v>
      </c>
      <c r="I63" s="63">
        <v>13633154934.824539</v>
      </c>
      <c r="J63" s="59" t="s">
        <v>36</v>
      </c>
      <c r="K63" s="59" t="s">
        <v>36</v>
      </c>
      <c r="L63" s="57" t="s">
        <v>37</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60" x14ac:dyDescent="0.2">
      <c r="A64" s="54"/>
      <c r="B64" s="32">
        <v>95111601</v>
      </c>
      <c r="C64" s="64" t="s">
        <v>99</v>
      </c>
      <c r="D64" s="65">
        <v>45541</v>
      </c>
      <c r="E64" s="65" t="s">
        <v>104</v>
      </c>
      <c r="F64" s="56" t="s">
        <v>105</v>
      </c>
      <c r="G64" s="57" t="s">
        <v>106</v>
      </c>
      <c r="H64" s="63">
        <v>1223720659.7000058</v>
      </c>
      <c r="I64" s="63">
        <v>1223720659.7000058</v>
      </c>
      <c r="J64" s="59" t="s">
        <v>36</v>
      </c>
      <c r="K64" s="59" t="s">
        <v>36</v>
      </c>
      <c r="L64" s="57" t="s">
        <v>37</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60" x14ac:dyDescent="0.2">
      <c r="A65" s="54"/>
      <c r="B65" s="32">
        <v>95111601</v>
      </c>
      <c r="C65" s="64" t="s">
        <v>100</v>
      </c>
      <c r="D65" s="65">
        <v>45457</v>
      </c>
      <c r="E65" s="65" t="s">
        <v>40</v>
      </c>
      <c r="F65" s="56" t="s">
        <v>105</v>
      </c>
      <c r="G65" s="57" t="s">
        <v>106</v>
      </c>
      <c r="H65" s="63">
        <v>133686472.27543999</v>
      </c>
      <c r="I65" s="63">
        <v>133686472.27543999</v>
      </c>
      <c r="J65" s="59" t="s">
        <v>36</v>
      </c>
      <c r="K65" s="59" t="s">
        <v>36</v>
      </c>
      <c r="L65" s="57" t="s">
        <v>37</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60" x14ac:dyDescent="0.2">
      <c r="A66" s="54"/>
      <c r="B66" s="32">
        <v>95111601</v>
      </c>
      <c r="C66" s="64" t="s">
        <v>101</v>
      </c>
      <c r="D66" s="65">
        <v>45417</v>
      </c>
      <c r="E66" s="65" t="s">
        <v>53</v>
      </c>
      <c r="F66" s="56" t="s">
        <v>105</v>
      </c>
      <c r="G66" s="57" t="s">
        <v>106</v>
      </c>
      <c r="H66" s="63">
        <v>150000000</v>
      </c>
      <c r="I66" s="63">
        <v>150000000</v>
      </c>
      <c r="J66" s="59" t="s">
        <v>36</v>
      </c>
      <c r="K66" s="59" t="s">
        <v>36</v>
      </c>
      <c r="L66" s="57" t="s">
        <v>37</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60" x14ac:dyDescent="0.2">
      <c r="A67" s="54"/>
      <c r="B67" s="32">
        <v>82101500</v>
      </c>
      <c r="C67" s="62" t="s">
        <v>107</v>
      </c>
      <c r="D67" s="35">
        <v>45337</v>
      </c>
      <c r="E67" s="32" t="s">
        <v>33</v>
      </c>
      <c r="F67" s="57" t="s">
        <v>46</v>
      </c>
      <c r="G67" s="57" t="s">
        <v>106</v>
      </c>
      <c r="H67" s="63">
        <v>300000000</v>
      </c>
      <c r="I67" s="58">
        <f>+H67</f>
        <v>300000000</v>
      </c>
      <c r="J67" s="59" t="s">
        <v>36</v>
      </c>
      <c r="K67" s="59" t="s">
        <v>36</v>
      </c>
      <c r="L67" s="57" t="s">
        <v>37</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72" x14ac:dyDescent="0.2">
      <c r="A68" s="54"/>
      <c r="B68" s="60">
        <v>80111600</v>
      </c>
      <c r="C68" s="55" t="s">
        <v>111</v>
      </c>
      <c r="D68" s="35">
        <v>45442</v>
      </c>
      <c r="E68" s="36" t="s">
        <v>103</v>
      </c>
      <c r="F68" s="56" t="s">
        <v>48</v>
      </c>
      <c r="G68" s="57" t="s">
        <v>35</v>
      </c>
      <c r="H68" s="61">
        <v>1000000</v>
      </c>
      <c r="I68" s="58">
        <f t="shared" ref="I68" si="23">+H68</f>
        <v>1000000</v>
      </c>
      <c r="J68" s="59" t="s">
        <v>36</v>
      </c>
      <c r="K68" s="59" t="s">
        <v>36</v>
      </c>
      <c r="L68" s="57" t="s">
        <v>37</v>
      </c>
    </row>
    <row r="69" spans="1:256" ht="44.25" customHeight="1" x14ac:dyDescent="0.2">
      <c r="B69" s="60">
        <v>80111600</v>
      </c>
      <c r="C69" s="62" t="s">
        <v>58</v>
      </c>
      <c r="D69" s="66">
        <v>45478</v>
      </c>
      <c r="E69" s="36" t="s">
        <v>103</v>
      </c>
      <c r="F69" s="56" t="s">
        <v>48</v>
      </c>
      <c r="G69" s="57" t="s">
        <v>35</v>
      </c>
      <c r="H69" s="61">
        <v>4000000</v>
      </c>
      <c r="I69" s="58">
        <f t="shared" ref="I69" si="24">+H69</f>
        <v>4000000</v>
      </c>
      <c r="J69" s="59" t="s">
        <v>36</v>
      </c>
      <c r="K69" s="59" t="s">
        <v>36</v>
      </c>
      <c r="L69" s="57" t="s">
        <v>37</v>
      </c>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ht="44.25" customHeight="1" x14ac:dyDescent="0.2">
      <c r="B70" s="60">
        <v>80111600</v>
      </c>
      <c r="C70" s="62" t="s">
        <v>112</v>
      </c>
      <c r="D70" s="66">
        <v>45481</v>
      </c>
      <c r="E70" s="36" t="s">
        <v>103</v>
      </c>
      <c r="F70" s="56" t="s">
        <v>48</v>
      </c>
      <c r="G70" s="57" t="s">
        <v>35</v>
      </c>
      <c r="H70" s="61">
        <v>4000000</v>
      </c>
      <c r="I70" s="58">
        <f t="shared" ref="I70" si="25">+H70</f>
        <v>4000000</v>
      </c>
      <c r="J70" s="59" t="s">
        <v>36</v>
      </c>
      <c r="K70" s="59" t="s">
        <v>36</v>
      </c>
      <c r="L70" s="57" t="s">
        <v>37</v>
      </c>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ht="44.25" customHeight="1" x14ac:dyDescent="0.2">
      <c r="B71" s="60">
        <v>80111600</v>
      </c>
      <c r="C71" s="55" t="s">
        <v>62</v>
      </c>
      <c r="D71" s="66">
        <v>45481</v>
      </c>
      <c r="E71" s="36" t="s">
        <v>103</v>
      </c>
      <c r="F71" s="56" t="s">
        <v>48</v>
      </c>
      <c r="G71" s="57" t="s">
        <v>35</v>
      </c>
      <c r="H71" s="61">
        <v>5000000</v>
      </c>
      <c r="I71" s="58">
        <f t="shared" ref="I71" si="26">+H71</f>
        <v>5000000</v>
      </c>
      <c r="J71" s="59" t="s">
        <v>36</v>
      </c>
      <c r="K71" s="59" t="s">
        <v>36</v>
      </c>
      <c r="L71" s="57" t="s">
        <v>37</v>
      </c>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pans="1:256" ht="44.25" customHeight="1" x14ac:dyDescent="0.2">
      <c r="B72" s="60">
        <v>80111600</v>
      </c>
      <c r="C72" s="67" t="s">
        <v>113</v>
      </c>
      <c r="D72" s="66">
        <v>45495</v>
      </c>
      <c r="E72" s="36" t="s">
        <v>103</v>
      </c>
      <c r="F72" s="56" t="s">
        <v>48</v>
      </c>
      <c r="G72" s="57" t="s">
        <v>35</v>
      </c>
      <c r="H72" s="68">
        <v>5500000</v>
      </c>
      <c r="I72" s="68">
        <v>5500000</v>
      </c>
      <c r="J72" s="59" t="s">
        <v>36</v>
      </c>
      <c r="K72" s="59" t="s">
        <v>36</v>
      </c>
      <c r="L72" s="57" t="s">
        <v>37</v>
      </c>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ht="44.25" customHeight="1" x14ac:dyDescent="0.2">
      <c r="B73" s="60">
        <v>80111600</v>
      </c>
      <c r="C73" s="67" t="s">
        <v>114</v>
      </c>
      <c r="D73" s="66">
        <v>45495</v>
      </c>
      <c r="E73" s="36" t="s">
        <v>103</v>
      </c>
      <c r="F73" s="56" t="s">
        <v>48</v>
      </c>
      <c r="G73" s="57" t="s">
        <v>35</v>
      </c>
      <c r="H73" s="68">
        <v>5800000</v>
      </c>
      <c r="I73" s="68">
        <v>5800000</v>
      </c>
      <c r="J73" s="59" t="s">
        <v>36</v>
      </c>
      <c r="K73" s="59" t="s">
        <v>36</v>
      </c>
      <c r="L73" s="57" t="s">
        <v>37</v>
      </c>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pans="1:256" ht="44.25" customHeight="1" x14ac:dyDescent="0.2">
      <c r="B74" s="60">
        <v>80111600</v>
      </c>
      <c r="C74" s="67" t="s">
        <v>115</v>
      </c>
      <c r="D74" s="66">
        <v>45495</v>
      </c>
      <c r="E74" s="36" t="s">
        <v>103</v>
      </c>
      <c r="F74" s="56" t="s">
        <v>48</v>
      </c>
      <c r="G74" s="57" t="s">
        <v>35</v>
      </c>
      <c r="H74" s="68">
        <v>7000000</v>
      </c>
      <c r="I74" s="68">
        <v>7000000</v>
      </c>
      <c r="J74" s="59" t="s">
        <v>36</v>
      </c>
      <c r="K74" s="59" t="s">
        <v>36</v>
      </c>
      <c r="L74" s="57" t="s">
        <v>37</v>
      </c>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pans="1:256" ht="44.25" customHeight="1" x14ac:dyDescent="0.2">
      <c r="B75" s="60">
        <v>80111600</v>
      </c>
      <c r="C75" s="67" t="s">
        <v>116</v>
      </c>
      <c r="D75" s="66">
        <v>45495</v>
      </c>
      <c r="E75" s="36" t="s">
        <v>103</v>
      </c>
      <c r="F75" s="56" t="s">
        <v>48</v>
      </c>
      <c r="G75" s="57" t="s">
        <v>35</v>
      </c>
      <c r="H75" s="68">
        <v>1950000</v>
      </c>
      <c r="I75" s="68">
        <v>1950000</v>
      </c>
      <c r="J75" s="59" t="s">
        <v>36</v>
      </c>
      <c r="K75" s="59" t="s">
        <v>36</v>
      </c>
      <c r="L75" s="57" t="s">
        <v>37</v>
      </c>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row>
    <row r="76" spans="1:256" ht="44.25" customHeight="1" x14ac:dyDescent="0.2">
      <c r="B76" s="60">
        <v>80111600</v>
      </c>
      <c r="C76" s="67" t="s">
        <v>117</v>
      </c>
      <c r="D76" s="66">
        <v>45495</v>
      </c>
      <c r="E76" s="36" t="s">
        <v>103</v>
      </c>
      <c r="F76" s="56" t="s">
        <v>48</v>
      </c>
      <c r="G76" s="57" t="s">
        <v>35</v>
      </c>
      <c r="H76" s="68">
        <v>7000000</v>
      </c>
      <c r="I76" s="68">
        <v>7000000</v>
      </c>
      <c r="J76" s="59" t="s">
        <v>36</v>
      </c>
      <c r="K76" s="59" t="s">
        <v>36</v>
      </c>
      <c r="L76" s="57" t="s">
        <v>37</v>
      </c>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pans="1:256" ht="44.25" customHeight="1" x14ac:dyDescent="0.2">
      <c r="B77" s="60">
        <v>80111600</v>
      </c>
      <c r="C77" s="67" t="s">
        <v>118</v>
      </c>
      <c r="D77" s="66">
        <v>45495</v>
      </c>
      <c r="E77" s="36" t="s">
        <v>103</v>
      </c>
      <c r="F77" s="56" t="s">
        <v>48</v>
      </c>
      <c r="G77" s="57" t="s">
        <v>35</v>
      </c>
      <c r="H77" s="68">
        <v>3000000</v>
      </c>
      <c r="I77" s="68">
        <v>3000000</v>
      </c>
      <c r="J77" s="59" t="s">
        <v>36</v>
      </c>
      <c r="K77" s="59" t="s">
        <v>36</v>
      </c>
      <c r="L77" s="57" t="s">
        <v>37</v>
      </c>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pans="1:256" ht="44.25" customHeight="1" x14ac:dyDescent="0.2">
      <c r="B78" s="60">
        <v>80111600</v>
      </c>
      <c r="C78" s="67" t="s">
        <v>119</v>
      </c>
      <c r="D78" s="66">
        <v>45495</v>
      </c>
      <c r="E78" s="36" t="s">
        <v>103</v>
      </c>
      <c r="F78" s="56" t="s">
        <v>48</v>
      </c>
      <c r="G78" s="57" t="s">
        <v>35</v>
      </c>
      <c r="H78" s="68">
        <v>7000000</v>
      </c>
      <c r="I78" s="68">
        <v>7000000</v>
      </c>
      <c r="J78" s="59" t="s">
        <v>36</v>
      </c>
      <c r="K78" s="59" t="s">
        <v>36</v>
      </c>
      <c r="L78" s="57" t="s">
        <v>37</v>
      </c>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ht="44.25" customHeight="1" x14ac:dyDescent="0.2">
      <c r="B79" s="60">
        <v>80111600</v>
      </c>
      <c r="C79" s="67" t="s">
        <v>120</v>
      </c>
      <c r="D79" s="66">
        <v>45495</v>
      </c>
      <c r="E79" s="36" t="s">
        <v>103</v>
      </c>
      <c r="F79" s="56" t="s">
        <v>48</v>
      </c>
      <c r="G79" s="57" t="s">
        <v>35</v>
      </c>
      <c r="H79" s="68">
        <v>4000000</v>
      </c>
      <c r="I79" s="68">
        <v>4000000</v>
      </c>
      <c r="J79" s="59" t="s">
        <v>36</v>
      </c>
      <c r="K79" s="59" t="s">
        <v>36</v>
      </c>
      <c r="L79" s="57" t="s">
        <v>37</v>
      </c>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pans="1:256" ht="44.25" customHeight="1" x14ac:dyDescent="0.2">
      <c r="B80" s="60">
        <v>80111600</v>
      </c>
      <c r="C80" s="67" t="s">
        <v>121</v>
      </c>
      <c r="D80" s="66">
        <v>45495</v>
      </c>
      <c r="E80" s="36" t="s">
        <v>103</v>
      </c>
      <c r="F80" s="56" t="s">
        <v>48</v>
      </c>
      <c r="G80" s="57" t="s">
        <v>35</v>
      </c>
      <c r="H80" s="68">
        <v>4500000</v>
      </c>
      <c r="I80" s="68">
        <v>4500000</v>
      </c>
      <c r="J80" s="59" t="s">
        <v>36</v>
      </c>
      <c r="K80" s="59" t="s">
        <v>36</v>
      </c>
      <c r="L80" s="57" t="s">
        <v>37</v>
      </c>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row>
    <row r="81" spans="1:256" ht="44.25" customHeight="1" x14ac:dyDescent="0.2">
      <c r="B81" s="60">
        <v>80111600</v>
      </c>
      <c r="C81" s="67" t="s">
        <v>122</v>
      </c>
      <c r="D81" s="66">
        <v>45495</v>
      </c>
      <c r="E81" s="36" t="s">
        <v>103</v>
      </c>
      <c r="F81" s="56" t="s">
        <v>48</v>
      </c>
      <c r="G81" s="57" t="s">
        <v>35</v>
      </c>
      <c r="H81" s="68">
        <v>7000000</v>
      </c>
      <c r="I81" s="68">
        <v>7000000</v>
      </c>
      <c r="J81" s="59" t="s">
        <v>36</v>
      </c>
      <c r="K81" s="59" t="s">
        <v>36</v>
      </c>
      <c r="L81" s="57" t="s">
        <v>37</v>
      </c>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row>
    <row r="82" spans="1:256" ht="44.25" customHeight="1" x14ac:dyDescent="0.2">
      <c r="B82" s="60">
        <v>43231511</v>
      </c>
      <c r="C82" s="67" t="s">
        <v>123</v>
      </c>
      <c r="D82" s="66">
        <v>45495</v>
      </c>
      <c r="E82" s="36" t="s">
        <v>103</v>
      </c>
      <c r="F82" s="56" t="s">
        <v>124</v>
      </c>
      <c r="G82" s="57" t="s">
        <v>35</v>
      </c>
      <c r="H82" s="68">
        <v>12164275</v>
      </c>
      <c r="I82" s="68">
        <f>+H82</f>
        <v>12164275</v>
      </c>
      <c r="J82" s="59" t="s">
        <v>36</v>
      </c>
      <c r="K82" s="59" t="s">
        <v>36</v>
      </c>
      <c r="L82" s="57" t="s">
        <v>37</v>
      </c>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row>
    <row r="83" spans="1:256" s="108" customFormat="1" ht="44.25" customHeight="1" x14ac:dyDescent="0.2">
      <c r="A83" s="105"/>
      <c r="B83" s="60">
        <v>80111600</v>
      </c>
      <c r="C83" s="64" t="s">
        <v>80</v>
      </c>
      <c r="D83" s="66">
        <v>45524</v>
      </c>
      <c r="E83" s="36" t="s">
        <v>103</v>
      </c>
      <c r="F83" s="56" t="s">
        <v>124</v>
      </c>
      <c r="G83" s="57" t="s">
        <v>35</v>
      </c>
      <c r="H83" s="106">
        <v>2400000</v>
      </c>
      <c r="I83" s="107">
        <v>2400000</v>
      </c>
      <c r="J83" s="59" t="s">
        <v>36</v>
      </c>
      <c r="K83" s="59" t="s">
        <v>36</v>
      </c>
      <c r="L83" s="57" t="s">
        <v>37</v>
      </c>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c r="GO83" s="109"/>
      <c r="GP83" s="109"/>
      <c r="GQ83" s="109"/>
      <c r="GR83" s="109"/>
      <c r="GS83" s="109"/>
      <c r="GT83" s="109"/>
      <c r="GU83" s="109"/>
      <c r="GV83" s="109"/>
      <c r="GW83" s="109"/>
      <c r="GX83" s="109"/>
      <c r="GY83" s="109"/>
      <c r="GZ83" s="109"/>
      <c r="HA83" s="109"/>
      <c r="HB83" s="109"/>
      <c r="HC83" s="109"/>
      <c r="HD83" s="109"/>
      <c r="HE83" s="109"/>
      <c r="HF83" s="109"/>
      <c r="HG83" s="109"/>
      <c r="HH83" s="109"/>
      <c r="HI83" s="109"/>
      <c r="HJ83" s="109"/>
      <c r="HK83" s="109"/>
      <c r="HL83" s="109"/>
      <c r="HM83" s="109"/>
      <c r="HN83" s="109"/>
      <c r="HO83" s="109"/>
      <c r="HP83" s="109"/>
      <c r="HQ83" s="109"/>
      <c r="HR83" s="109"/>
      <c r="HS83" s="109"/>
      <c r="HT83" s="109"/>
      <c r="HU83" s="109"/>
      <c r="HV83" s="109"/>
      <c r="HW83" s="109"/>
      <c r="HX83" s="109"/>
      <c r="HY83" s="109"/>
      <c r="HZ83" s="109"/>
      <c r="IA83" s="109"/>
      <c r="IB83" s="109"/>
      <c r="IC83" s="109"/>
      <c r="ID83" s="109"/>
      <c r="IE83" s="109"/>
      <c r="IF83" s="109"/>
      <c r="IG83" s="109"/>
      <c r="IH83" s="109"/>
      <c r="II83" s="109"/>
      <c r="IJ83" s="109"/>
      <c r="IK83" s="109"/>
      <c r="IL83" s="109"/>
      <c r="IM83" s="109"/>
      <c r="IN83" s="109"/>
      <c r="IO83" s="109"/>
      <c r="IP83" s="109"/>
      <c r="IQ83" s="109"/>
      <c r="IR83" s="109"/>
      <c r="IS83" s="109"/>
      <c r="IT83" s="109"/>
      <c r="IU83" s="109"/>
      <c r="IV83" s="109"/>
    </row>
    <row r="84" spans="1:256" s="108" customFormat="1" ht="44.25" customHeight="1" x14ac:dyDescent="0.2">
      <c r="A84" s="105"/>
      <c r="B84" s="60">
        <v>80111600</v>
      </c>
      <c r="C84" s="64" t="s">
        <v>125</v>
      </c>
      <c r="D84" s="66">
        <v>45524</v>
      </c>
      <c r="E84" s="36" t="s">
        <v>103</v>
      </c>
      <c r="F84" s="56" t="s">
        <v>124</v>
      </c>
      <c r="G84" s="57" t="s">
        <v>35</v>
      </c>
      <c r="H84" s="106">
        <v>2800000</v>
      </c>
      <c r="I84" s="107">
        <v>2800000</v>
      </c>
      <c r="J84" s="59" t="s">
        <v>36</v>
      </c>
      <c r="K84" s="59" t="s">
        <v>36</v>
      </c>
      <c r="L84" s="57" t="s">
        <v>37</v>
      </c>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c r="GO84" s="109"/>
      <c r="GP84" s="109"/>
      <c r="GQ84" s="109"/>
      <c r="GR84" s="109"/>
      <c r="GS84" s="109"/>
      <c r="GT84" s="109"/>
      <c r="GU84" s="109"/>
      <c r="GV84" s="109"/>
      <c r="GW84" s="109"/>
      <c r="GX84" s="109"/>
      <c r="GY84" s="109"/>
      <c r="GZ84" s="109"/>
      <c r="HA84" s="109"/>
      <c r="HB84" s="109"/>
      <c r="HC84" s="109"/>
      <c r="HD84" s="109"/>
      <c r="HE84" s="109"/>
      <c r="HF84" s="109"/>
      <c r="HG84" s="109"/>
      <c r="HH84" s="109"/>
      <c r="HI84" s="109"/>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09"/>
      <c r="IK84" s="109"/>
      <c r="IL84" s="109"/>
      <c r="IM84" s="109"/>
      <c r="IN84" s="109"/>
      <c r="IO84" s="109"/>
      <c r="IP84" s="109"/>
      <c r="IQ84" s="109"/>
      <c r="IR84" s="109"/>
      <c r="IS84" s="109"/>
      <c r="IT84" s="109"/>
      <c r="IU84" s="109"/>
      <c r="IV84" s="109"/>
    </row>
    <row r="85" spans="1:256" s="108" customFormat="1" ht="44.25" customHeight="1" x14ac:dyDescent="0.2">
      <c r="A85" s="105"/>
      <c r="B85" s="60">
        <v>80111600</v>
      </c>
      <c r="C85" s="64" t="s">
        <v>87</v>
      </c>
      <c r="D85" s="66">
        <v>45524</v>
      </c>
      <c r="E85" s="36" t="s">
        <v>103</v>
      </c>
      <c r="F85" s="56" t="s">
        <v>124</v>
      </c>
      <c r="G85" s="57" t="s">
        <v>35</v>
      </c>
      <c r="H85" s="106">
        <v>4000000</v>
      </c>
      <c r="I85" s="107">
        <v>4000000</v>
      </c>
      <c r="J85" s="59" t="s">
        <v>36</v>
      </c>
      <c r="K85" s="59" t="s">
        <v>36</v>
      </c>
      <c r="L85" s="57" t="s">
        <v>37</v>
      </c>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c r="GO85" s="109"/>
      <c r="GP85" s="109"/>
      <c r="GQ85" s="109"/>
      <c r="GR85" s="109"/>
      <c r="GS85" s="109"/>
      <c r="GT85" s="109"/>
      <c r="GU85" s="109"/>
      <c r="GV85" s="109"/>
      <c r="GW85" s="109"/>
      <c r="GX85" s="109"/>
      <c r="GY85" s="109"/>
      <c r="GZ85" s="109"/>
      <c r="HA85" s="109"/>
      <c r="HB85" s="109"/>
      <c r="HC85" s="109"/>
      <c r="HD85" s="109"/>
      <c r="HE85" s="109"/>
      <c r="HF85" s="109"/>
      <c r="HG85" s="109"/>
      <c r="HH85" s="109"/>
      <c r="HI85" s="109"/>
      <c r="HJ85" s="109"/>
      <c r="HK85" s="109"/>
      <c r="HL85" s="109"/>
      <c r="HM85" s="109"/>
      <c r="HN85" s="109"/>
      <c r="HO85" s="109"/>
      <c r="HP85" s="109"/>
      <c r="HQ85" s="109"/>
      <c r="HR85" s="109"/>
      <c r="HS85" s="109"/>
      <c r="HT85" s="109"/>
      <c r="HU85" s="109"/>
      <c r="HV85" s="109"/>
      <c r="HW85" s="109"/>
      <c r="HX85" s="109"/>
      <c r="HY85" s="109"/>
      <c r="HZ85" s="109"/>
      <c r="IA85" s="109"/>
      <c r="IB85" s="109"/>
      <c r="IC85" s="109"/>
      <c r="ID85" s="109"/>
      <c r="IE85" s="109"/>
      <c r="IF85" s="109"/>
      <c r="IG85" s="109"/>
      <c r="IH85" s="109"/>
      <c r="II85" s="109"/>
      <c r="IJ85" s="109"/>
      <c r="IK85" s="109"/>
      <c r="IL85" s="109"/>
      <c r="IM85" s="109"/>
      <c r="IN85" s="109"/>
      <c r="IO85" s="109"/>
      <c r="IP85" s="109"/>
      <c r="IQ85" s="109"/>
      <c r="IR85" s="109"/>
      <c r="IS85" s="109"/>
      <c r="IT85" s="109"/>
      <c r="IU85" s="109"/>
      <c r="IV85" s="109"/>
    </row>
    <row r="86" spans="1:256" s="108" customFormat="1" ht="44.25" customHeight="1" x14ac:dyDescent="0.2">
      <c r="A86" s="105"/>
      <c r="B86" s="60">
        <v>80111600</v>
      </c>
      <c r="C86" s="64" t="s">
        <v>84</v>
      </c>
      <c r="D86" s="66">
        <v>45524</v>
      </c>
      <c r="E86" s="36" t="s">
        <v>103</v>
      </c>
      <c r="F86" s="56" t="s">
        <v>124</v>
      </c>
      <c r="G86" s="57" t="s">
        <v>35</v>
      </c>
      <c r="H86" s="106">
        <v>3500000</v>
      </c>
      <c r="I86" s="107">
        <v>3500000</v>
      </c>
      <c r="J86" s="59" t="s">
        <v>36</v>
      </c>
      <c r="K86" s="59" t="s">
        <v>36</v>
      </c>
      <c r="L86" s="57" t="s">
        <v>37</v>
      </c>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c r="GO86" s="109"/>
      <c r="GP86" s="109"/>
      <c r="GQ86" s="109"/>
      <c r="GR86" s="109"/>
      <c r="GS86" s="109"/>
      <c r="GT86" s="109"/>
      <c r="GU86" s="109"/>
      <c r="GV86" s="109"/>
      <c r="GW86" s="109"/>
      <c r="GX86" s="109"/>
      <c r="GY86" s="109"/>
      <c r="GZ86" s="109"/>
      <c r="HA86" s="109"/>
      <c r="HB86" s="109"/>
      <c r="HC86" s="109"/>
      <c r="HD86" s="109"/>
      <c r="HE86" s="109"/>
      <c r="HF86" s="109"/>
      <c r="HG86" s="109"/>
      <c r="HH86" s="109"/>
      <c r="HI86" s="109"/>
      <c r="HJ86" s="109"/>
      <c r="HK86" s="109"/>
      <c r="HL86" s="109"/>
      <c r="HM86" s="109"/>
      <c r="HN86" s="109"/>
      <c r="HO86" s="109"/>
      <c r="HP86" s="109"/>
      <c r="HQ86" s="109"/>
      <c r="HR86" s="109"/>
      <c r="HS86" s="109"/>
      <c r="HT86" s="109"/>
      <c r="HU86" s="109"/>
      <c r="HV86" s="109"/>
      <c r="HW86" s="109"/>
      <c r="HX86" s="109"/>
      <c r="HY86" s="109"/>
      <c r="HZ86" s="109"/>
      <c r="IA86" s="109"/>
      <c r="IB86" s="109"/>
      <c r="IC86" s="109"/>
      <c r="ID86" s="109"/>
      <c r="IE86" s="109"/>
      <c r="IF86" s="109"/>
      <c r="IG86" s="109"/>
      <c r="IH86" s="109"/>
      <c r="II86" s="109"/>
      <c r="IJ86" s="109"/>
      <c r="IK86" s="109"/>
      <c r="IL86" s="109"/>
      <c r="IM86" s="109"/>
      <c r="IN86" s="109"/>
      <c r="IO86" s="109"/>
      <c r="IP86" s="109"/>
      <c r="IQ86" s="109"/>
      <c r="IR86" s="109"/>
      <c r="IS86" s="109"/>
      <c r="IT86" s="109"/>
      <c r="IU86" s="109"/>
      <c r="IV86" s="109"/>
    </row>
    <row r="87" spans="1:256" s="108" customFormat="1" ht="44.25" customHeight="1" x14ac:dyDescent="0.2">
      <c r="A87" s="105"/>
      <c r="B87" s="60">
        <v>80111600</v>
      </c>
      <c r="C87" s="64" t="s">
        <v>128</v>
      </c>
      <c r="D87" s="66">
        <v>45524</v>
      </c>
      <c r="E87" s="36" t="s">
        <v>103</v>
      </c>
      <c r="F87" s="56" t="s">
        <v>124</v>
      </c>
      <c r="G87" s="57" t="s">
        <v>35</v>
      </c>
      <c r="H87" s="106">
        <v>3000000</v>
      </c>
      <c r="I87" s="107">
        <v>3000000</v>
      </c>
      <c r="J87" s="59" t="s">
        <v>36</v>
      </c>
      <c r="K87" s="59" t="s">
        <v>36</v>
      </c>
      <c r="L87" s="57" t="s">
        <v>37</v>
      </c>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c r="GO87" s="109"/>
      <c r="GP87" s="109"/>
      <c r="GQ87" s="109"/>
      <c r="GR87" s="109"/>
      <c r="GS87" s="109"/>
      <c r="GT87" s="109"/>
      <c r="GU87" s="109"/>
      <c r="GV87" s="109"/>
      <c r="GW87" s="109"/>
      <c r="GX87" s="109"/>
      <c r="GY87" s="109"/>
      <c r="GZ87" s="109"/>
      <c r="HA87" s="109"/>
      <c r="HB87" s="109"/>
      <c r="HC87" s="109"/>
      <c r="HD87" s="109"/>
      <c r="HE87" s="109"/>
      <c r="HF87" s="109"/>
      <c r="HG87" s="109"/>
      <c r="HH87" s="109"/>
      <c r="HI87" s="109"/>
      <c r="HJ87" s="109"/>
      <c r="HK87" s="109"/>
      <c r="HL87" s="109"/>
      <c r="HM87" s="109"/>
      <c r="HN87" s="109"/>
      <c r="HO87" s="109"/>
      <c r="HP87" s="109"/>
      <c r="HQ87" s="109"/>
      <c r="HR87" s="109"/>
      <c r="HS87" s="109"/>
      <c r="HT87" s="109"/>
      <c r="HU87" s="109"/>
      <c r="HV87" s="109"/>
      <c r="HW87" s="109"/>
      <c r="HX87" s="109"/>
      <c r="HY87" s="109"/>
      <c r="HZ87" s="109"/>
      <c r="IA87" s="109"/>
      <c r="IB87" s="109"/>
      <c r="IC87" s="109"/>
      <c r="ID87" s="109"/>
      <c r="IE87" s="109"/>
      <c r="IF87" s="109"/>
      <c r="IG87" s="109"/>
      <c r="IH87" s="109"/>
      <c r="II87" s="109"/>
      <c r="IJ87" s="109"/>
      <c r="IK87" s="109"/>
      <c r="IL87" s="109"/>
      <c r="IM87" s="109"/>
      <c r="IN87" s="109"/>
      <c r="IO87" s="109"/>
      <c r="IP87" s="109"/>
      <c r="IQ87" s="109"/>
      <c r="IR87" s="109"/>
      <c r="IS87" s="109"/>
      <c r="IT87" s="109"/>
      <c r="IU87" s="109"/>
      <c r="IV87" s="109"/>
    </row>
    <row r="88" spans="1:256" s="108" customFormat="1" ht="44.25" customHeight="1" x14ac:dyDescent="0.2">
      <c r="A88" s="105"/>
      <c r="B88" s="60">
        <v>80111600</v>
      </c>
      <c r="C88" s="64" t="s">
        <v>91</v>
      </c>
      <c r="D88" s="66">
        <v>45524</v>
      </c>
      <c r="E88" s="36" t="s">
        <v>103</v>
      </c>
      <c r="F88" s="56" t="s">
        <v>124</v>
      </c>
      <c r="G88" s="57" t="s">
        <v>35</v>
      </c>
      <c r="H88" s="106">
        <v>3800000</v>
      </c>
      <c r="I88" s="107">
        <v>3800000</v>
      </c>
      <c r="J88" s="59" t="s">
        <v>36</v>
      </c>
      <c r="K88" s="59" t="s">
        <v>36</v>
      </c>
      <c r="L88" s="57" t="s">
        <v>37</v>
      </c>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c r="GO88" s="109"/>
      <c r="GP88" s="109"/>
      <c r="GQ88" s="109"/>
      <c r="GR88" s="109"/>
      <c r="GS88" s="109"/>
      <c r="GT88" s="109"/>
      <c r="GU88" s="109"/>
      <c r="GV88" s="109"/>
      <c r="GW88" s="109"/>
      <c r="GX88" s="109"/>
      <c r="GY88" s="109"/>
      <c r="GZ88" s="109"/>
      <c r="HA88" s="109"/>
      <c r="HB88" s="109"/>
      <c r="HC88" s="109"/>
      <c r="HD88" s="109"/>
      <c r="HE88" s="109"/>
      <c r="HF88" s="109"/>
      <c r="HG88" s="109"/>
      <c r="HH88" s="109"/>
      <c r="HI88" s="109"/>
      <c r="HJ88" s="109"/>
      <c r="HK88" s="109"/>
      <c r="HL88" s="109"/>
      <c r="HM88" s="109"/>
      <c r="HN88" s="109"/>
      <c r="HO88" s="109"/>
      <c r="HP88" s="109"/>
      <c r="HQ88" s="109"/>
      <c r="HR88" s="109"/>
      <c r="HS88" s="109"/>
      <c r="HT88" s="109"/>
      <c r="HU88" s="109"/>
      <c r="HV88" s="109"/>
      <c r="HW88" s="109"/>
      <c r="HX88" s="109"/>
      <c r="HY88" s="109"/>
      <c r="HZ88" s="109"/>
      <c r="IA88" s="109"/>
      <c r="IB88" s="109"/>
      <c r="IC88" s="109"/>
      <c r="ID88" s="109"/>
      <c r="IE88" s="109"/>
      <c r="IF88" s="109"/>
      <c r="IG88" s="109"/>
      <c r="IH88" s="109"/>
      <c r="II88" s="109"/>
      <c r="IJ88" s="109"/>
      <c r="IK88" s="109"/>
      <c r="IL88" s="109"/>
      <c r="IM88" s="109"/>
      <c r="IN88" s="109"/>
      <c r="IO88" s="109"/>
      <c r="IP88" s="109"/>
      <c r="IQ88" s="109"/>
      <c r="IR88" s="109"/>
      <c r="IS88" s="109"/>
      <c r="IT88" s="109"/>
      <c r="IU88" s="109"/>
      <c r="IV88" s="109"/>
    </row>
    <row r="89" spans="1:256" s="108" customFormat="1" ht="44.25" customHeight="1" x14ac:dyDescent="0.2">
      <c r="A89" s="105"/>
      <c r="B89" s="60">
        <v>80111600</v>
      </c>
      <c r="C89" s="64" t="s">
        <v>129</v>
      </c>
      <c r="D89" s="66">
        <v>45524</v>
      </c>
      <c r="E89" s="36" t="s">
        <v>103</v>
      </c>
      <c r="F89" s="56" t="s">
        <v>124</v>
      </c>
      <c r="G89" s="57" t="s">
        <v>35</v>
      </c>
      <c r="H89" s="106">
        <v>3200000</v>
      </c>
      <c r="I89" s="107">
        <v>3200000</v>
      </c>
      <c r="J89" s="59" t="s">
        <v>36</v>
      </c>
      <c r="K89" s="59" t="s">
        <v>36</v>
      </c>
      <c r="L89" s="57" t="s">
        <v>37</v>
      </c>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c r="GK89" s="109"/>
      <c r="GL89" s="109"/>
      <c r="GM89" s="109"/>
      <c r="GN89" s="109"/>
      <c r="GO89" s="109"/>
      <c r="GP89" s="109"/>
      <c r="GQ89" s="109"/>
      <c r="GR89" s="109"/>
      <c r="GS89" s="109"/>
      <c r="GT89" s="109"/>
      <c r="GU89" s="109"/>
      <c r="GV89" s="109"/>
      <c r="GW89" s="109"/>
      <c r="GX89" s="109"/>
      <c r="GY89" s="109"/>
      <c r="GZ89" s="109"/>
      <c r="HA89" s="109"/>
      <c r="HB89" s="109"/>
      <c r="HC89" s="109"/>
      <c r="HD89" s="109"/>
      <c r="HE89" s="109"/>
      <c r="HF89" s="109"/>
      <c r="HG89" s="109"/>
      <c r="HH89" s="109"/>
      <c r="HI89" s="109"/>
      <c r="HJ89" s="109"/>
      <c r="HK89" s="109"/>
      <c r="HL89" s="109"/>
      <c r="HM89" s="109"/>
      <c r="HN89" s="109"/>
      <c r="HO89" s="109"/>
      <c r="HP89" s="109"/>
      <c r="HQ89" s="109"/>
      <c r="HR89" s="109"/>
      <c r="HS89" s="109"/>
      <c r="HT89" s="109"/>
      <c r="HU89" s="109"/>
      <c r="HV89" s="109"/>
      <c r="HW89" s="109"/>
      <c r="HX89" s="109"/>
      <c r="HY89" s="109"/>
      <c r="HZ89" s="109"/>
      <c r="IA89" s="109"/>
      <c r="IB89" s="109"/>
      <c r="IC89" s="109"/>
      <c r="ID89" s="109"/>
      <c r="IE89" s="109"/>
      <c r="IF89" s="109"/>
      <c r="IG89" s="109"/>
      <c r="IH89" s="109"/>
      <c r="II89" s="109"/>
      <c r="IJ89" s="109"/>
      <c r="IK89" s="109"/>
      <c r="IL89" s="109"/>
      <c r="IM89" s="109"/>
      <c r="IN89" s="109"/>
      <c r="IO89" s="109"/>
      <c r="IP89" s="109"/>
      <c r="IQ89" s="109"/>
      <c r="IR89" s="109"/>
      <c r="IS89" s="109"/>
      <c r="IT89" s="109"/>
      <c r="IU89" s="109"/>
      <c r="IV89" s="109"/>
    </row>
    <row r="90" spans="1:256" s="108" customFormat="1" ht="44.25" customHeight="1" x14ac:dyDescent="0.2">
      <c r="A90" s="105"/>
      <c r="B90" s="60">
        <v>80111600</v>
      </c>
      <c r="C90" s="64" t="s">
        <v>130</v>
      </c>
      <c r="D90" s="66">
        <v>45524</v>
      </c>
      <c r="E90" s="36" t="s">
        <v>103</v>
      </c>
      <c r="F90" s="56" t="s">
        <v>124</v>
      </c>
      <c r="G90" s="57" t="s">
        <v>35</v>
      </c>
      <c r="H90" s="106">
        <v>3500000</v>
      </c>
      <c r="I90" s="107">
        <v>3500000</v>
      </c>
      <c r="J90" s="59" t="s">
        <v>36</v>
      </c>
      <c r="K90" s="59" t="s">
        <v>36</v>
      </c>
      <c r="L90" s="57" t="s">
        <v>37</v>
      </c>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c r="GO90" s="109"/>
      <c r="GP90" s="109"/>
      <c r="GQ90" s="109"/>
      <c r="GR90" s="109"/>
      <c r="GS90" s="109"/>
      <c r="GT90" s="109"/>
      <c r="GU90" s="109"/>
      <c r="GV90" s="109"/>
      <c r="GW90" s="109"/>
      <c r="GX90" s="109"/>
      <c r="GY90" s="109"/>
      <c r="GZ90" s="109"/>
      <c r="HA90" s="109"/>
      <c r="HB90" s="109"/>
      <c r="HC90" s="109"/>
      <c r="HD90" s="109"/>
      <c r="HE90" s="109"/>
      <c r="HF90" s="109"/>
      <c r="HG90" s="109"/>
      <c r="HH90" s="109"/>
      <c r="HI90" s="109"/>
      <c r="HJ90" s="109"/>
      <c r="HK90" s="109"/>
      <c r="HL90" s="109"/>
      <c r="HM90" s="109"/>
      <c r="HN90" s="109"/>
      <c r="HO90" s="109"/>
      <c r="HP90" s="109"/>
      <c r="HQ90" s="109"/>
      <c r="HR90" s="109"/>
      <c r="HS90" s="109"/>
      <c r="HT90" s="109"/>
      <c r="HU90" s="109"/>
      <c r="HV90" s="109"/>
      <c r="HW90" s="109"/>
      <c r="HX90" s="109"/>
      <c r="HY90" s="109"/>
      <c r="HZ90" s="109"/>
      <c r="IA90" s="109"/>
      <c r="IB90" s="109"/>
      <c r="IC90" s="109"/>
      <c r="ID90" s="109"/>
      <c r="IE90" s="109"/>
      <c r="IF90" s="109"/>
      <c r="IG90" s="109"/>
      <c r="IH90" s="109"/>
      <c r="II90" s="109"/>
      <c r="IJ90" s="109"/>
      <c r="IK90" s="109"/>
      <c r="IL90" s="109"/>
      <c r="IM90" s="109"/>
      <c r="IN90" s="109"/>
      <c r="IO90" s="109"/>
      <c r="IP90" s="109"/>
      <c r="IQ90" s="109"/>
      <c r="IR90" s="109"/>
      <c r="IS90" s="109"/>
      <c r="IT90" s="109"/>
      <c r="IU90" s="109"/>
      <c r="IV90" s="109"/>
    </row>
    <row r="91" spans="1:256" s="108" customFormat="1" ht="44.25" customHeight="1" x14ac:dyDescent="0.2">
      <c r="A91" s="105"/>
      <c r="B91" s="60">
        <v>80111600</v>
      </c>
      <c r="C91" s="64" t="s">
        <v>76</v>
      </c>
      <c r="D91" s="66">
        <v>45524</v>
      </c>
      <c r="E91" s="36" t="s">
        <v>103</v>
      </c>
      <c r="F91" s="56" t="s">
        <v>124</v>
      </c>
      <c r="G91" s="57" t="s">
        <v>35</v>
      </c>
      <c r="H91" s="106">
        <v>3500000</v>
      </c>
      <c r="I91" s="107">
        <v>3500000</v>
      </c>
      <c r="J91" s="59" t="s">
        <v>36</v>
      </c>
      <c r="K91" s="59" t="s">
        <v>36</v>
      </c>
      <c r="L91" s="57" t="s">
        <v>37</v>
      </c>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c r="GH91" s="109"/>
      <c r="GI91" s="109"/>
      <c r="GJ91" s="109"/>
      <c r="GK91" s="109"/>
      <c r="GL91" s="109"/>
      <c r="GM91" s="109"/>
      <c r="GN91" s="109"/>
      <c r="GO91" s="109"/>
      <c r="GP91" s="109"/>
      <c r="GQ91" s="109"/>
      <c r="GR91" s="109"/>
      <c r="GS91" s="109"/>
      <c r="GT91" s="109"/>
      <c r="GU91" s="109"/>
      <c r="GV91" s="109"/>
      <c r="GW91" s="109"/>
      <c r="GX91" s="109"/>
      <c r="GY91" s="109"/>
      <c r="GZ91" s="109"/>
      <c r="HA91" s="109"/>
      <c r="HB91" s="109"/>
      <c r="HC91" s="109"/>
      <c r="HD91" s="109"/>
      <c r="HE91" s="109"/>
      <c r="HF91" s="109"/>
      <c r="HG91" s="109"/>
      <c r="HH91" s="109"/>
      <c r="HI91" s="109"/>
      <c r="HJ91" s="109"/>
      <c r="HK91" s="109"/>
      <c r="HL91" s="109"/>
      <c r="HM91" s="109"/>
      <c r="HN91" s="109"/>
      <c r="HO91" s="109"/>
      <c r="HP91" s="109"/>
      <c r="HQ91" s="109"/>
      <c r="HR91" s="109"/>
      <c r="HS91" s="109"/>
      <c r="HT91" s="109"/>
      <c r="HU91" s="109"/>
      <c r="HV91" s="109"/>
      <c r="HW91" s="109"/>
      <c r="HX91" s="109"/>
      <c r="HY91" s="109"/>
      <c r="HZ91" s="109"/>
      <c r="IA91" s="109"/>
      <c r="IB91" s="109"/>
      <c r="IC91" s="109"/>
      <c r="ID91" s="109"/>
      <c r="IE91" s="109"/>
      <c r="IF91" s="109"/>
      <c r="IG91" s="109"/>
      <c r="IH91" s="109"/>
      <c r="II91" s="109"/>
      <c r="IJ91" s="109"/>
      <c r="IK91" s="109"/>
      <c r="IL91" s="109"/>
      <c r="IM91" s="109"/>
      <c r="IN91" s="109"/>
      <c r="IO91" s="109"/>
      <c r="IP91" s="109"/>
      <c r="IQ91" s="109"/>
      <c r="IR91" s="109"/>
      <c r="IS91" s="109"/>
      <c r="IT91" s="109"/>
      <c r="IU91" s="109"/>
      <c r="IV91" s="109"/>
    </row>
    <row r="92" spans="1:256" s="108" customFormat="1" ht="44.25" customHeight="1" x14ac:dyDescent="0.2">
      <c r="A92" s="105"/>
      <c r="B92" s="60">
        <v>80111600</v>
      </c>
      <c r="C92" s="64" t="s">
        <v>77</v>
      </c>
      <c r="D92" s="66">
        <v>45524</v>
      </c>
      <c r="E92" s="36" t="s">
        <v>103</v>
      </c>
      <c r="F92" s="56" t="s">
        <v>124</v>
      </c>
      <c r="G92" s="57" t="s">
        <v>35</v>
      </c>
      <c r="H92" s="106">
        <v>1900000</v>
      </c>
      <c r="I92" s="107">
        <v>1900000</v>
      </c>
      <c r="J92" s="69"/>
      <c r="K92" s="69"/>
      <c r="L92" s="41"/>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c r="EO92" s="109"/>
      <c r="EP92" s="109"/>
      <c r="EQ92" s="109"/>
      <c r="ER92" s="109"/>
      <c r="ES92" s="109"/>
      <c r="ET92" s="109"/>
      <c r="EU92" s="109"/>
      <c r="EV92" s="109"/>
      <c r="EW92" s="109"/>
      <c r="EX92" s="109"/>
      <c r="EY92" s="109"/>
      <c r="EZ92" s="109"/>
      <c r="FA92" s="109"/>
      <c r="FB92" s="109"/>
      <c r="FC92" s="109"/>
      <c r="FD92" s="109"/>
      <c r="FE92" s="109"/>
      <c r="FF92" s="109"/>
      <c r="FG92" s="109"/>
      <c r="FH92" s="109"/>
      <c r="FI92" s="109"/>
      <c r="FJ92" s="109"/>
      <c r="FK92" s="109"/>
      <c r="FL92" s="109"/>
      <c r="FM92" s="109"/>
      <c r="FN92" s="109"/>
      <c r="FO92" s="109"/>
      <c r="FP92" s="109"/>
      <c r="FQ92" s="109"/>
      <c r="FR92" s="109"/>
      <c r="FS92" s="109"/>
      <c r="FT92" s="109"/>
      <c r="FU92" s="109"/>
      <c r="FV92" s="109"/>
      <c r="FW92" s="109"/>
      <c r="FX92" s="109"/>
      <c r="FY92" s="109"/>
      <c r="FZ92" s="109"/>
      <c r="GA92" s="109"/>
      <c r="GB92" s="109"/>
      <c r="GC92" s="109"/>
      <c r="GD92" s="109"/>
      <c r="GE92" s="109"/>
      <c r="GF92" s="109"/>
      <c r="GG92" s="109"/>
      <c r="GH92" s="109"/>
      <c r="GI92" s="109"/>
      <c r="GJ92" s="109"/>
      <c r="GK92" s="109"/>
      <c r="GL92" s="109"/>
      <c r="GM92" s="109"/>
      <c r="GN92" s="109"/>
      <c r="GO92" s="109"/>
      <c r="GP92" s="109"/>
      <c r="GQ92" s="109"/>
      <c r="GR92" s="109"/>
      <c r="GS92" s="109"/>
      <c r="GT92" s="109"/>
      <c r="GU92" s="109"/>
      <c r="GV92" s="109"/>
      <c r="GW92" s="109"/>
      <c r="GX92" s="109"/>
      <c r="GY92" s="109"/>
      <c r="GZ92" s="109"/>
      <c r="HA92" s="109"/>
      <c r="HB92" s="109"/>
      <c r="HC92" s="109"/>
      <c r="HD92" s="109"/>
      <c r="HE92" s="109"/>
      <c r="HF92" s="109"/>
      <c r="HG92" s="109"/>
      <c r="HH92" s="109"/>
      <c r="HI92" s="109"/>
      <c r="HJ92" s="109"/>
      <c r="HK92" s="109"/>
      <c r="HL92" s="109"/>
      <c r="HM92" s="109"/>
      <c r="HN92" s="109"/>
      <c r="HO92" s="109"/>
      <c r="HP92" s="109"/>
      <c r="HQ92" s="109"/>
      <c r="HR92" s="109"/>
      <c r="HS92" s="109"/>
      <c r="HT92" s="109"/>
      <c r="HU92" s="109"/>
      <c r="HV92" s="109"/>
      <c r="HW92" s="109"/>
      <c r="HX92" s="109"/>
      <c r="HY92" s="109"/>
      <c r="HZ92" s="109"/>
      <c r="IA92" s="109"/>
      <c r="IB92" s="109"/>
      <c r="IC92" s="109"/>
      <c r="ID92" s="109"/>
      <c r="IE92" s="109"/>
      <c r="IF92" s="109"/>
      <c r="IG92" s="109"/>
      <c r="IH92" s="109"/>
      <c r="II92" s="109"/>
      <c r="IJ92" s="109"/>
      <c r="IK92" s="109"/>
      <c r="IL92" s="109"/>
      <c r="IM92" s="109"/>
      <c r="IN92" s="109"/>
      <c r="IO92" s="109"/>
      <c r="IP92" s="109"/>
      <c r="IQ92" s="109"/>
      <c r="IR92" s="109"/>
      <c r="IS92" s="109"/>
      <c r="IT92" s="109"/>
      <c r="IU92" s="109"/>
      <c r="IV92" s="109"/>
    </row>
    <row r="93" spans="1:256" s="108" customFormat="1" ht="44.25" customHeight="1" x14ac:dyDescent="0.2">
      <c r="A93" s="105"/>
      <c r="B93" s="60">
        <v>80111600</v>
      </c>
      <c r="C93" s="64" t="s">
        <v>131</v>
      </c>
      <c r="D93" s="66">
        <v>45524</v>
      </c>
      <c r="E93" s="36" t="s">
        <v>103</v>
      </c>
      <c r="F93" s="56" t="s">
        <v>124</v>
      </c>
      <c r="G93" s="57" t="s">
        <v>35</v>
      </c>
      <c r="H93" s="106">
        <v>4000000</v>
      </c>
      <c r="I93" s="107">
        <v>4000000</v>
      </c>
      <c r="J93" s="69"/>
      <c r="K93" s="69"/>
      <c r="L93" s="41"/>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c r="GH93" s="109"/>
      <c r="GI93" s="109"/>
      <c r="GJ93" s="109"/>
      <c r="GK93" s="109"/>
      <c r="GL93" s="109"/>
      <c r="GM93" s="109"/>
      <c r="GN93" s="109"/>
      <c r="GO93" s="109"/>
      <c r="GP93" s="109"/>
      <c r="GQ93" s="109"/>
      <c r="GR93" s="109"/>
      <c r="GS93" s="109"/>
      <c r="GT93" s="109"/>
      <c r="GU93" s="109"/>
      <c r="GV93" s="109"/>
      <c r="GW93" s="109"/>
      <c r="GX93" s="109"/>
      <c r="GY93" s="109"/>
      <c r="GZ93" s="109"/>
      <c r="HA93" s="109"/>
      <c r="HB93" s="109"/>
      <c r="HC93" s="109"/>
      <c r="HD93" s="109"/>
      <c r="HE93" s="109"/>
      <c r="HF93" s="109"/>
      <c r="HG93" s="109"/>
      <c r="HH93" s="109"/>
      <c r="HI93" s="109"/>
      <c r="HJ93" s="109"/>
      <c r="HK93" s="109"/>
      <c r="HL93" s="109"/>
      <c r="HM93" s="109"/>
      <c r="HN93" s="109"/>
      <c r="HO93" s="109"/>
      <c r="HP93" s="109"/>
      <c r="HQ93" s="109"/>
      <c r="HR93" s="109"/>
      <c r="HS93" s="109"/>
      <c r="HT93" s="109"/>
      <c r="HU93" s="109"/>
      <c r="HV93" s="109"/>
      <c r="HW93" s="109"/>
      <c r="HX93" s="109"/>
      <c r="HY93" s="109"/>
      <c r="HZ93" s="109"/>
      <c r="IA93" s="109"/>
      <c r="IB93" s="109"/>
      <c r="IC93" s="109"/>
      <c r="ID93" s="109"/>
      <c r="IE93" s="109"/>
      <c r="IF93" s="109"/>
      <c r="IG93" s="109"/>
      <c r="IH93" s="109"/>
      <c r="II93" s="109"/>
      <c r="IJ93" s="109"/>
      <c r="IK93" s="109"/>
      <c r="IL93" s="109"/>
      <c r="IM93" s="109"/>
      <c r="IN93" s="109"/>
      <c r="IO93" s="109"/>
      <c r="IP93" s="109"/>
      <c r="IQ93" s="109"/>
      <c r="IR93" s="109"/>
      <c r="IS93" s="109"/>
      <c r="IT93" s="109"/>
      <c r="IU93" s="109"/>
      <c r="IV93" s="109"/>
    </row>
    <row r="94" spans="1:256" s="108" customFormat="1" ht="44.25" customHeight="1" x14ac:dyDescent="0.2">
      <c r="A94" s="105"/>
      <c r="B94" s="60">
        <v>80111600</v>
      </c>
      <c r="C94" s="64" t="s">
        <v>146</v>
      </c>
      <c r="D94" s="66">
        <v>45524</v>
      </c>
      <c r="E94" s="36" t="s">
        <v>103</v>
      </c>
      <c r="F94" s="56" t="s">
        <v>124</v>
      </c>
      <c r="G94" s="57" t="s">
        <v>35</v>
      </c>
      <c r="H94" s="106">
        <v>3000000</v>
      </c>
      <c r="I94" s="107">
        <v>3000000</v>
      </c>
      <c r="J94" s="69"/>
      <c r="K94" s="69"/>
      <c r="L94" s="41"/>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c r="GH94" s="109"/>
      <c r="GI94" s="109"/>
      <c r="GJ94" s="109"/>
      <c r="GK94" s="109"/>
      <c r="GL94" s="109"/>
      <c r="GM94" s="109"/>
      <c r="GN94" s="109"/>
      <c r="GO94" s="109"/>
      <c r="GP94" s="109"/>
      <c r="GQ94" s="109"/>
      <c r="GR94" s="109"/>
      <c r="GS94" s="109"/>
      <c r="GT94" s="109"/>
      <c r="GU94" s="109"/>
      <c r="GV94" s="109"/>
      <c r="GW94" s="109"/>
      <c r="GX94" s="109"/>
      <c r="GY94" s="109"/>
      <c r="GZ94" s="109"/>
      <c r="HA94" s="109"/>
      <c r="HB94" s="109"/>
      <c r="HC94" s="109"/>
      <c r="HD94" s="109"/>
      <c r="HE94" s="109"/>
      <c r="HF94" s="109"/>
      <c r="HG94" s="109"/>
      <c r="HH94" s="109"/>
      <c r="HI94" s="109"/>
      <c r="HJ94" s="109"/>
      <c r="HK94" s="109"/>
      <c r="HL94" s="109"/>
      <c r="HM94" s="109"/>
      <c r="HN94" s="109"/>
      <c r="HO94" s="109"/>
      <c r="HP94" s="109"/>
      <c r="HQ94" s="109"/>
      <c r="HR94" s="109"/>
      <c r="HS94" s="109"/>
      <c r="HT94" s="109"/>
      <c r="HU94" s="109"/>
      <c r="HV94" s="109"/>
      <c r="HW94" s="109"/>
      <c r="HX94" s="109"/>
      <c r="HY94" s="109"/>
      <c r="HZ94" s="109"/>
      <c r="IA94" s="109"/>
      <c r="IB94" s="109"/>
      <c r="IC94" s="109"/>
      <c r="ID94" s="109"/>
      <c r="IE94" s="109"/>
      <c r="IF94" s="109"/>
      <c r="IG94" s="109"/>
      <c r="IH94" s="109"/>
      <c r="II94" s="109"/>
      <c r="IJ94" s="109"/>
      <c r="IK94" s="109"/>
      <c r="IL94" s="109"/>
      <c r="IM94" s="109"/>
      <c r="IN94" s="109"/>
      <c r="IO94" s="109"/>
      <c r="IP94" s="109"/>
      <c r="IQ94" s="109"/>
      <c r="IR94" s="109"/>
      <c r="IS94" s="109"/>
      <c r="IT94" s="109"/>
      <c r="IU94" s="109"/>
      <c r="IV94" s="109"/>
    </row>
    <row r="95" spans="1:256" s="108" customFormat="1" ht="44.25" customHeight="1" x14ac:dyDescent="0.2">
      <c r="A95" s="105"/>
      <c r="B95" s="60">
        <v>80111600</v>
      </c>
      <c r="C95" s="64" t="s">
        <v>126</v>
      </c>
      <c r="D95" s="66">
        <v>45524</v>
      </c>
      <c r="E95" s="36" t="s">
        <v>103</v>
      </c>
      <c r="F95" s="56" t="s">
        <v>124</v>
      </c>
      <c r="G95" s="57" t="s">
        <v>35</v>
      </c>
      <c r="H95" s="106">
        <v>4000000</v>
      </c>
      <c r="I95" s="107">
        <v>4000000</v>
      </c>
      <c r="J95" s="69"/>
      <c r="K95" s="69"/>
      <c r="L95" s="41"/>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09"/>
      <c r="FT95" s="109"/>
      <c r="FU95" s="109"/>
      <c r="FV95" s="109"/>
      <c r="FW95" s="109"/>
      <c r="FX95" s="109"/>
      <c r="FY95" s="109"/>
      <c r="FZ95" s="109"/>
      <c r="GA95" s="109"/>
      <c r="GB95" s="109"/>
      <c r="GC95" s="109"/>
      <c r="GD95" s="109"/>
      <c r="GE95" s="109"/>
      <c r="GF95" s="109"/>
      <c r="GG95" s="109"/>
      <c r="GH95" s="109"/>
      <c r="GI95" s="109"/>
      <c r="GJ95" s="109"/>
      <c r="GK95" s="109"/>
      <c r="GL95" s="109"/>
      <c r="GM95" s="109"/>
      <c r="GN95" s="109"/>
      <c r="GO95" s="109"/>
      <c r="GP95" s="109"/>
      <c r="GQ95" s="109"/>
      <c r="GR95" s="109"/>
      <c r="GS95" s="109"/>
      <c r="GT95" s="109"/>
      <c r="GU95" s="109"/>
      <c r="GV95" s="109"/>
      <c r="GW95" s="109"/>
      <c r="GX95" s="109"/>
      <c r="GY95" s="109"/>
      <c r="GZ95" s="109"/>
      <c r="HA95" s="109"/>
      <c r="HB95" s="109"/>
      <c r="HC95" s="109"/>
      <c r="HD95" s="109"/>
      <c r="HE95" s="109"/>
      <c r="HF95" s="109"/>
      <c r="HG95" s="109"/>
      <c r="HH95" s="109"/>
      <c r="HI95" s="109"/>
      <c r="HJ95" s="109"/>
      <c r="HK95" s="109"/>
      <c r="HL95" s="109"/>
      <c r="HM95" s="109"/>
      <c r="HN95" s="109"/>
      <c r="HO95" s="109"/>
      <c r="HP95" s="109"/>
      <c r="HQ95" s="109"/>
      <c r="HR95" s="109"/>
      <c r="HS95" s="109"/>
      <c r="HT95" s="109"/>
      <c r="HU95" s="109"/>
      <c r="HV95" s="109"/>
      <c r="HW95" s="109"/>
      <c r="HX95" s="109"/>
      <c r="HY95" s="109"/>
      <c r="HZ95" s="109"/>
      <c r="IA95" s="109"/>
      <c r="IB95" s="109"/>
      <c r="IC95" s="109"/>
      <c r="ID95" s="109"/>
      <c r="IE95" s="109"/>
      <c r="IF95" s="109"/>
      <c r="IG95" s="109"/>
      <c r="IH95" s="109"/>
      <c r="II95" s="109"/>
      <c r="IJ95" s="109"/>
      <c r="IK95" s="109"/>
      <c r="IL95" s="109"/>
      <c r="IM95" s="109"/>
      <c r="IN95" s="109"/>
      <c r="IO95" s="109"/>
      <c r="IP95" s="109"/>
      <c r="IQ95" s="109"/>
      <c r="IR95" s="109"/>
      <c r="IS95" s="109"/>
      <c r="IT95" s="109"/>
      <c r="IU95" s="109"/>
      <c r="IV95" s="109"/>
    </row>
    <row r="96" spans="1:256" s="108" customFormat="1" ht="44.25" customHeight="1" x14ac:dyDescent="0.2">
      <c r="A96" s="105"/>
      <c r="B96" s="60">
        <v>80111600</v>
      </c>
      <c r="C96" s="64" t="s">
        <v>127</v>
      </c>
      <c r="D96" s="66">
        <v>45524</v>
      </c>
      <c r="E96" s="36" t="s">
        <v>103</v>
      </c>
      <c r="F96" s="56" t="s">
        <v>124</v>
      </c>
      <c r="G96" s="57" t="s">
        <v>35</v>
      </c>
      <c r="H96" s="106">
        <v>4000000</v>
      </c>
      <c r="I96" s="107">
        <v>4000000</v>
      </c>
      <c r="J96" s="69"/>
      <c r="K96" s="69"/>
      <c r="L96" s="41"/>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09"/>
      <c r="FT96" s="109"/>
      <c r="FU96" s="109"/>
      <c r="FV96" s="109"/>
      <c r="FW96" s="109"/>
      <c r="FX96" s="109"/>
      <c r="FY96" s="109"/>
      <c r="FZ96" s="109"/>
      <c r="GA96" s="109"/>
      <c r="GB96" s="109"/>
      <c r="GC96" s="109"/>
      <c r="GD96" s="109"/>
      <c r="GE96" s="109"/>
      <c r="GF96" s="109"/>
      <c r="GG96" s="109"/>
      <c r="GH96" s="109"/>
      <c r="GI96" s="109"/>
      <c r="GJ96" s="109"/>
      <c r="GK96" s="109"/>
      <c r="GL96" s="109"/>
      <c r="GM96" s="109"/>
      <c r="GN96" s="109"/>
      <c r="GO96" s="109"/>
      <c r="GP96" s="109"/>
      <c r="GQ96" s="109"/>
      <c r="GR96" s="109"/>
      <c r="GS96" s="109"/>
      <c r="GT96" s="109"/>
      <c r="GU96" s="109"/>
      <c r="GV96" s="109"/>
      <c r="GW96" s="109"/>
      <c r="GX96" s="109"/>
      <c r="GY96" s="109"/>
      <c r="GZ96" s="109"/>
      <c r="HA96" s="109"/>
      <c r="HB96" s="109"/>
      <c r="HC96" s="109"/>
      <c r="HD96" s="109"/>
      <c r="HE96" s="109"/>
      <c r="HF96" s="109"/>
      <c r="HG96" s="109"/>
      <c r="HH96" s="109"/>
      <c r="HI96" s="109"/>
      <c r="HJ96" s="109"/>
      <c r="HK96" s="109"/>
      <c r="HL96" s="109"/>
      <c r="HM96" s="109"/>
      <c r="HN96" s="109"/>
      <c r="HO96" s="109"/>
      <c r="HP96" s="109"/>
      <c r="HQ96" s="109"/>
      <c r="HR96" s="109"/>
      <c r="HS96" s="109"/>
      <c r="HT96" s="109"/>
      <c r="HU96" s="109"/>
      <c r="HV96" s="109"/>
      <c r="HW96" s="109"/>
      <c r="HX96" s="109"/>
      <c r="HY96" s="109"/>
      <c r="HZ96" s="109"/>
      <c r="IA96" s="109"/>
      <c r="IB96" s="109"/>
      <c r="IC96" s="109"/>
      <c r="ID96" s="109"/>
      <c r="IE96" s="109"/>
      <c r="IF96" s="109"/>
      <c r="IG96" s="109"/>
      <c r="IH96" s="109"/>
      <c r="II96" s="109"/>
      <c r="IJ96" s="109"/>
      <c r="IK96" s="109"/>
      <c r="IL96" s="109"/>
      <c r="IM96" s="109"/>
      <c r="IN96" s="109"/>
      <c r="IO96" s="109"/>
      <c r="IP96" s="109"/>
      <c r="IQ96" s="109"/>
      <c r="IR96" s="109"/>
      <c r="IS96" s="109"/>
      <c r="IT96" s="109"/>
      <c r="IU96" s="109"/>
      <c r="IV96" s="109"/>
    </row>
    <row r="97" spans="1:256" s="108" customFormat="1" ht="44.25" customHeight="1" x14ac:dyDescent="0.2">
      <c r="A97" s="105"/>
      <c r="B97" s="60">
        <v>80111600</v>
      </c>
      <c r="C97" s="64" t="s">
        <v>132</v>
      </c>
      <c r="D97" s="66">
        <v>45525</v>
      </c>
      <c r="E97" s="36" t="s">
        <v>103</v>
      </c>
      <c r="F97" s="56" t="s">
        <v>48</v>
      </c>
      <c r="G97" s="57" t="s">
        <v>35</v>
      </c>
      <c r="H97" s="106">
        <v>5500000</v>
      </c>
      <c r="I97" s="106">
        <v>5500000</v>
      </c>
      <c r="J97" s="59" t="s">
        <v>36</v>
      </c>
      <c r="K97" s="59" t="s">
        <v>36</v>
      </c>
      <c r="L97" s="57" t="s">
        <v>37</v>
      </c>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c r="GO97" s="109"/>
      <c r="GP97" s="109"/>
      <c r="GQ97" s="109"/>
      <c r="GR97" s="109"/>
      <c r="GS97" s="109"/>
      <c r="GT97" s="109"/>
      <c r="GU97" s="109"/>
      <c r="GV97" s="109"/>
      <c r="GW97" s="109"/>
      <c r="GX97" s="109"/>
      <c r="GY97" s="109"/>
      <c r="GZ97" s="109"/>
      <c r="HA97" s="109"/>
      <c r="HB97" s="109"/>
      <c r="HC97" s="109"/>
      <c r="HD97" s="109"/>
      <c r="HE97" s="109"/>
      <c r="HF97" s="109"/>
      <c r="HG97" s="109"/>
      <c r="HH97" s="109"/>
      <c r="HI97" s="109"/>
      <c r="HJ97" s="109"/>
      <c r="HK97" s="109"/>
      <c r="HL97" s="109"/>
      <c r="HM97" s="109"/>
      <c r="HN97" s="109"/>
      <c r="HO97" s="109"/>
      <c r="HP97" s="109"/>
      <c r="HQ97" s="109"/>
      <c r="HR97" s="109"/>
      <c r="HS97" s="109"/>
      <c r="HT97" s="109"/>
      <c r="HU97" s="109"/>
      <c r="HV97" s="109"/>
      <c r="HW97" s="109"/>
      <c r="HX97" s="109"/>
      <c r="HY97" s="109"/>
      <c r="HZ97" s="109"/>
      <c r="IA97" s="109"/>
      <c r="IB97" s="109"/>
      <c r="IC97" s="109"/>
      <c r="ID97" s="109"/>
      <c r="IE97" s="109"/>
      <c r="IF97" s="109"/>
      <c r="IG97" s="109"/>
      <c r="IH97" s="109"/>
      <c r="II97" s="109"/>
      <c r="IJ97" s="109"/>
      <c r="IK97" s="109"/>
      <c r="IL97" s="109"/>
      <c r="IM97" s="109"/>
      <c r="IN97" s="109"/>
      <c r="IO97" s="109"/>
      <c r="IP97" s="109"/>
      <c r="IQ97" s="109"/>
      <c r="IR97" s="109"/>
      <c r="IS97" s="109"/>
      <c r="IT97" s="109"/>
      <c r="IU97" s="109"/>
      <c r="IV97" s="109"/>
    </row>
    <row r="98" spans="1:256" s="108" customFormat="1" ht="44.25" customHeight="1" x14ac:dyDescent="0.2">
      <c r="A98" s="105"/>
      <c r="B98" s="60">
        <v>80111600</v>
      </c>
      <c r="C98" s="64" t="s">
        <v>133</v>
      </c>
      <c r="D98" s="66">
        <v>45525</v>
      </c>
      <c r="E98" s="36" t="s">
        <v>103</v>
      </c>
      <c r="F98" s="56" t="s">
        <v>48</v>
      </c>
      <c r="G98" s="57" t="s">
        <v>35</v>
      </c>
      <c r="H98" s="106">
        <v>7000000</v>
      </c>
      <c r="I98" s="106">
        <v>7000000</v>
      </c>
      <c r="J98" s="59" t="s">
        <v>36</v>
      </c>
      <c r="K98" s="59" t="s">
        <v>36</v>
      </c>
      <c r="L98" s="57" t="s">
        <v>37</v>
      </c>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09"/>
      <c r="GC98" s="109"/>
      <c r="GD98" s="109"/>
      <c r="GE98" s="109"/>
      <c r="GF98" s="109"/>
      <c r="GG98" s="109"/>
      <c r="GH98" s="109"/>
      <c r="GI98" s="109"/>
      <c r="GJ98" s="109"/>
      <c r="GK98" s="109"/>
      <c r="GL98" s="109"/>
      <c r="GM98" s="109"/>
      <c r="GN98" s="109"/>
      <c r="GO98" s="109"/>
      <c r="GP98" s="109"/>
      <c r="GQ98" s="109"/>
      <c r="GR98" s="109"/>
      <c r="GS98" s="109"/>
      <c r="GT98" s="109"/>
      <c r="GU98" s="109"/>
      <c r="GV98" s="109"/>
      <c r="GW98" s="109"/>
      <c r="GX98" s="109"/>
      <c r="GY98" s="109"/>
      <c r="GZ98" s="109"/>
      <c r="HA98" s="109"/>
      <c r="HB98" s="109"/>
      <c r="HC98" s="109"/>
      <c r="HD98" s="109"/>
      <c r="HE98" s="109"/>
      <c r="HF98" s="109"/>
      <c r="HG98" s="109"/>
      <c r="HH98" s="109"/>
      <c r="HI98" s="109"/>
      <c r="HJ98" s="109"/>
      <c r="HK98" s="109"/>
      <c r="HL98" s="109"/>
      <c r="HM98" s="109"/>
      <c r="HN98" s="109"/>
      <c r="HO98" s="109"/>
      <c r="HP98" s="109"/>
      <c r="HQ98" s="109"/>
      <c r="HR98" s="109"/>
      <c r="HS98" s="109"/>
      <c r="HT98" s="109"/>
      <c r="HU98" s="109"/>
      <c r="HV98" s="109"/>
      <c r="HW98" s="109"/>
      <c r="HX98" s="109"/>
      <c r="HY98" s="109"/>
      <c r="HZ98" s="109"/>
      <c r="IA98" s="109"/>
      <c r="IB98" s="109"/>
      <c r="IC98" s="109"/>
      <c r="ID98" s="109"/>
      <c r="IE98" s="109"/>
      <c r="IF98" s="109"/>
      <c r="IG98" s="109"/>
      <c r="IH98" s="109"/>
      <c r="II98" s="109"/>
      <c r="IJ98" s="109"/>
      <c r="IK98" s="109"/>
      <c r="IL98" s="109"/>
      <c r="IM98" s="109"/>
      <c r="IN98" s="109"/>
      <c r="IO98" s="109"/>
      <c r="IP98" s="109"/>
      <c r="IQ98" s="109"/>
      <c r="IR98" s="109"/>
      <c r="IS98" s="109"/>
      <c r="IT98" s="109"/>
      <c r="IU98" s="109"/>
      <c r="IV98" s="109"/>
    </row>
    <row r="99" spans="1:256" s="108" customFormat="1" ht="44.25" customHeight="1" x14ac:dyDescent="0.2">
      <c r="A99" s="105"/>
      <c r="B99" s="60">
        <v>80111600</v>
      </c>
      <c r="C99" s="64" t="s">
        <v>134</v>
      </c>
      <c r="D99" s="66">
        <v>45525</v>
      </c>
      <c r="E99" s="36" t="s">
        <v>103</v>
      </c>
      <c r="F99" s="56" t="s">
        <v>48</v>
      </c>
      <c r="G99" s="57" t="s">
        <v>35</v>
      </c>
      <c r="H99" s="106">
        <v>1950000</v>
      </c>
      <c r="I99" s="106">
        <v>1950000</v>
      </c>
      <c r="J99" s="59" t="s">
        <v>36</v>
      </c>
      <c r="K99" s="59" t="s">
        <v>36</v>
      </c>
      <c r="L99" s="57" t="s">
        <v>37</v>
      </c>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c r="GH99" s="109"/>
      <c r="GI99" s="109"/>
      <c r="GJ99" s="109"/>
      <c r="GK99" s="109"/>
      <c r="GL99" s="109"/>
      <c r="GM99" s="109"/>
      <c r="GN99" s="109"/>
      <c r="GO99" s="109"/>
      <c r="GP99" s="109"/>
      <c r="GQ99" s="109"/>
      <c r="GR99" s="109"/>
      <c r="GS99" s="109"/>
      <c r="GT99" s="109"/>
      <c r="GU99" s="109"/>
      <c r="GV99" s="109"/>
      <c r="GW99" s="109"/>
      <c r="GX99" s="109"/>
      <c r="GY99" s="109"/>
      <c r="GZ99" s="109"/>
      <c r="HA99" s="109"/>
      <c r="HB99" s="109"/>
      <c r="HC99" s="109"/>
      <c r="HD99" s="109"/>
      <c r="HE99" s="109"/>
      <c r="HF99" s="109"/>
      <c r="HG99" s="109"/>
      <c r="HH99" s="109"/>
      <c r="HI99" s="109"/>
      <c r="HJ99" s="109"/>
      <c r="HK99" s="109"/>
      <c r="HL99" s="109"/>
      <c r="HM99" s="109"/>
      <c r="HN99" s="109"/>
      <c r="HO99" s="109"/>
      <c r="HP99" s="109"/>
      <c r="HQ99" s="109"/>
      <c r="HR99" s="109"/>
      <c r="HS99" s="109"/>
      <c r="HT99" s="109"/>
      <c r="HU99" s="109"/>
      <c r="HV99" s="109"/>
      <c r="HW99" s="109"/>
      <c r="HX99" s="109"/>
      <c r="HY99" s="109"/>
      <c r="HZ99" s="109"/>
      <c r="IA99" s="109"/>
      <c r="IB99" s="109"/>
      <c r="IC99" s="109"/>
      <c r="ID99" s="109"/>
      <c r="IE99" s="109"/>
      <c r="IF99" s="109"/>
      <c r="IG99" s="109"/>
      <c r="IH99" s="109"/>
      <c r="II99" s="109"/>
      <c r="IJ99" s="109"/>
      <c r="IK99" s="109"/>
      <c r="IL99" s="109"/>
      <c r="IM99" s="109"/>
      <c r="IN99" s="109"/>
      <c r="IO99" s="109"/>
      <c r="IP99" s="109"/>
      <c r="IQ99" s="109"/>
      <c r="IR99" s="109"/>
      <c r="IS99" s="109"/>
      <c r="IT99" s="109"/>
      <c r="IU99" s="109"/>
      <c r="IV99" s="109"/>
    </row>
    <row r="100" spans="1:256" s="108" customFormat="1" ht="44.25" customHeight="1" x14ac:dyDescent="0.2">
      <c r="A100" s="105"/>
      <c r="B100" s="60">
        <v>80111600</v>
      </c>
      <c r="C100" s="64" t="s">
        <v>135</v>
      </c>
      <c r="D100" s="66">
        <v>45525</v>
      </c>
      <c r="E100" s="36" t="s">
        <v>103</v>
      </c>
      <c r="F100" s="56" t="s">
        <v>48</v>
      </c>
      <c r="G100" s="57" t="s">
        <v>35</v>
      </c>
      <c r="H100" s="106">
        <v>5800000</v>
      </c>
      <c r="I100" s="106">
        <v>5800000</v>
      </c>
      <c r="J100" s="59" t="s">
        <v>36</v>
      </c>
      <c r="K100" s="59" t="s">
        <v>36</v>
      </c>
      <c r="L100" s="57" t="s">
        <v>37</v>
      </c>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c r="GO100" s="109"/>
      <c r="GP100" s="109"/>
      <c r="GQ100" s="109"/>
      <c r="GR100" s="109"/>
      <c r="GS100" s="109"/>
      <c r="GT100" s="109"/>
      <c r="GU100" s="109"/>
      <c r="GV100" s="109"/>
      <c r="GW100" s="109"/>
      <c r="GX100" s="109"/>
      <c r="GY100" s="109"/>
      <c r="GZ100" s="109"/>
      <c r="HA100" s="109"/>
      <c r="HB100" s="109"/>
      <c r="HC100" s="109"/>
      <c r="HD100" s="109"/>
      <c r="HE100" s="109"/>
      <c r="HF100" s="109"/>
      <c r="HG100" s="109"/>
      <c r="HH100" s="109"/>
      <c r="HI100" s="109"/>
      <c r="HJ100" s="109"/>
      <c r="HK100" s="109"/>
      <c r="HL100" s="109"/>
      <c r="HM100" s="109"/>
      <c r="HN100" s="109"/>
      <c r="HO100" s="109"/>
      <c r="HP100" s="109"/>
      <c r="HQ100" s="109"/>
      <c r="HR100" s="109"/>
      <c r="HS100" s="109"/>
      <c r="HT100" s="109"/>
      <c r="HU100" s="109"/>
      <c r="HV100" s="109"/>
      <c r="HW100" s="109"/>
      <c r="HX100" s="109"/>
      <c r="HY100" s="109"/>
      <c r="HZ100" s="109"/>
      <c r="IA100" s="109"/>
      <c r="IB100" s="109"/>
      <c r="IC100" s="109"/>
      <c r="ID100" s="109"/>
      <c r="IE100" s="109"/>
      <c r="IF100" s="109"/>
      <c r="IG100" s="109"/>
      <c r="IH100" s="109"/>
      <c r="II100" s="109"/>
      <c r="IJ100" s="109"/>
      <c r="IK100" s="109"/>
      <c r="IL100" s="109"/>
      <c r="IM100" s="109"/>
      <c r="IN100" s="109"/>
      <c r="IO100" s="109"/>
      <c r="IP100" s="109"/>
      <c r="IQ100" s="109"/>
      <c r="IR100" s="109"/>
      <c r="IS100" s="109"/>
      <c r="IT100" s="109"/>
      <c r="IU100" s="109"/>
      <c r="IV100" s="109"/>
    </row>
    <row r="101" spans="1:256" s="108" customFormat="1" ht="44.25" customHeight="1" x14ac:dyDescent="0.2">
      <c r="A101" s="105"/>
      <c r="B101" s="60">
        <v>80111600</v>
      </c>
      <c r="C101" s="64" t="s">
        <v>67</v>
      </c>
      <c r="D101" s="66">
        <v>45525</v>
      </c>
      <c r="E101" s="36" t="s">
        <v>103</v>
      </c>
      <c r="F101" s="56" t="s">
        <v>48</v>
      </c>
      <c r="G101" s="57" t="s">
        <v>35</v>
      </c>
      <c r="H101" s="106">
        <v>7000000</v>
      </c>
      <c r="I101" s="106">
        <v>7000000</v>
      </c>
      <c r="J101" s="59" t="s">
        <v>36</v>
      </c>
      <c r="K101" s="59" t="s">
        <v>36</v>
      </c>
      <c r="L101" s="57" t="s">
        <v>37</v>
      </c>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09"/>
      <c r="GC101" s="109"/>
      <c r="GD101" s="109"/>
      <c r="GE101" s="109"/>
      <c r="GF101" s="109"/>
      <c r="GG101" s="109"/>
      <c r="GH101" s="109"/>
      <c r="GI101" s="109"/>
      <c r="GJ101" s="109"/>
      <c r="GK101" s="109"/>
      <c r="GL101" s="109"/>
      <c r="GM101" s="109"/>
      <c r="GN101" s="109"/>
      <c r="GO101" s="109"/>
      <c r="GP101" s="109"/>
      <c r="GQ101" s="109"/>
      <c r="GR101" s="109"/>
      <c r="GS101" s="109"/>
      <c r="GT101" s="109"/>
      <c r="GU101" s="109"/>
      <c r="GV101" s="109"/>
      <c r="GW101" s="109"/>
      <c r="GX101" s="109"/>
      <c r="GY101" s="109"/>
      <c r="GZ101" s="109"/>
      <c r="HA101" s="109"/>
      <c r="HB101" s="109"/>
      <c r="HC101" s="109"/>
      <c r="HD101" s="109"/>
      <c r="HE101" s="109"/>
      <c r="HF101" s="109"/>
      <c r="HG101" s="109"/>
      <c r="HH101" s="109"/>
      <c r="HI101" s="109"/>
      <c r="HJ101" s="109"/>
      <c r="HK101" s="109"/>
      <c r="HL101" s="109"/>
      <c r="HM101" s="109"/>
      <c r="HN101" s="109"/>
      <c r="HO101" s="109"/>
      <c r="HP101" s="109"/>
      <c r="HQ101" s="109"/>
      <c r="HR101" s="109"/>
      <c r="HS101" s="109"/>
      <c r="HT101" s="109"/>
      <c r="HU101" s="109"/>
      <c r="HV101" s="109"/>
      <c r="HW101" s="109"/>
      <c r="HX101" s="109"/>
      <c r="HY101" s="109"/>
      <c r="HZ101" s="109"/>
      <c r="IA101" s="109"/>
      <c r="IB101" s="109"/>
      <c r="IC101" s="109"/>
      <c r="ID101" s="109"/>
      <c r="IE101" s="109"/>
      <c r="IF101" s="109"/>
      <c r="IG101" s="109"/>
      <c r="IH101" s="109"/>
      <c r="II101" s="109"/>
      <c r="IJ101" s="109"/>
      <c r="IK101" s="109"/>
      <c r="IL101" s="109"/>
      <c r="IM101" s="109"/>
      <c r="IN101" s="109"/>
      <c r="IO101" s="109"/>
      <c r="IP101" s="109"/>
      <c r="IQ101" s="109"/>
      <c r="IR101" s="109"/>
      <c r="IS101" s="109"/>
      <c r="IT101" s="109"/>
      <c r="IU101" s="109"/>
      <c r="IV101" s="109"/>
    </row>
    <row r="102" spans="1:256" s="108" customFormat="1" ht="44.25" customHeight="1" x14ac:dyDescent="0.2">
      <c r="A102" s="105"/>
      <c r="B102" s="60">
        <v>80111600</v>
      </c>
      <c r="C102" s="64" t="s">
        <v>57</v>
      </c>
      <c r="D102" s="66">
        <v>45525</v>
      </c>
      <c r="E102" s="36" t="s">
        <v>103</v>
      </c>
      <c r="F102" s="56" t="s">
        <v>48</v>
      </c>
      <c r="G102" s="57" t="s">
        <v>35</v>
      </c>
      <c r="H102" s="106">
        <v>3000000</v>
      </c>
      <c r="I102" s="106">
        <v>3000000</v>
      </c>
      <c r="J102" s="59" t="s">
        <v>36</v>
      </c>
      <c r="K102" s="59" t="s">
        <v>36</v>
      </c>
      <c r="L102" s="57" t="s">
        <v>37</v>
      </c>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09"/>
      <c r="GC102" s="109"/>
      <c r="GD102" s="109"/>
      <c r="GE102" s="109"/>
      <c r="GF102" s="109"/>
      <c r="GG102" s="109"/>
      <c r="GH102" s="109"/>
      <c r="GI102" s="109"/>
      <c r="GJ102" s="109"/>
      <c r="GK102" s="109"/>
      <c r="GL102" s="109"/>
      <c r="GM102" s="109"/>
      <c r="GN102" s="109"/>
      <c r="GO102" s="109"/>
      <c r="GP102" s="109"/>
      <c r="GQ102" s="109"/>
      <c r="GR102" s="109"/>
      <c r="GS102" s="109"/>
      <c r="GT102" s="109"/>
      <c r="GU102" s="109"/>
      <c r="GV102" s="109"/>
      <c r="GW102" s="109"/>
      <c r="GX102" s="109"/>
      <c r="GY102" s="109"/>
      <c r="GZ102" s="109"/>
      <c r="HA102" s="109"/>
      <c r="HB102" s="109"/>
      <c r="HC102" s="109"/>
      <c r="HD102" s="109"/>
      <c r="HE102" s="109"/>
      <c r="HF102" s="109"/>
      <c r="HG102" s="109"/>
      <c r="HH102" s="109"/>
      <c r="HI102" s="109"/>
      <c r="HJ102" s="109"/>
      <c r="HK102" s="109"/>
      <c r="HL102" s="109"/>
      <c r="HM102" s="109"/>
      <c r="HN102" s="109"/>
      <c r="HO102" s="109"/>
      <c r="HP102" s="109"/>
      <c r="HQ102" s="109"/>
      <c r="HR102" s="109"/>
      <c r="HS102" s="109"/>
      <c r="HT102" s="109"/>
      <c r="HU102" s="109"/>
      <c r="HV102" s="109"/>
      <c r="HW102" s="109"/>
      <c r="HX102" s="109"/>
      <c r="HY102" s="109"/>
      <c r="HZ102" s="109"/>
      <c r="IA102" s="109"/>
      <c r="IB102" s="109"/>
      <c r="IC102" s="109"/>
      <c r="ID102" s="109"/>
      <c r="IE102" s="109"/>
      <c r="IF102" s="109"/>
      <c r="IG102" s="109"/>
      <c r="IH102" s="109"/>
      <c r="II102" s="109"/>
      <c r="IJ102" s="109"/>
      <c r="IK102" s="109"/>
      <c r="IL102" s="109"/>
      <c r="IM102" s="109"/>
      <c r="IN102" s="109"/>
      <c r="IO102" s="109"/>
      <c r="IP102" s="109"/>
      <c r="IQ102" s="109"/>
      <c r="IR102" s="109"/>
      <c r="IS102" s="109"/>
      <c r="IT102" s="109"/>
      <c r="IU102" s="109"/>
      <c r="IV102" s="109"/>
    </row>
    <row r="103" spans="1:256" s="108" customFormat="1" ht="44.25" customHeight="1" x14ac:dyDescent="0.2">
      <c r="A103" s="105"/>
      <c r="B103" s="60">
        <v>80111600</v>
      </c>
      <c r="C103" s="64" t="s">
        <v>68</v>
      </c>
      <c r="D103" s="66">
        <v>45525</v>
      </c>
      <c r="E103" s="36" t="s">
        <v>103</v>
      </c>
      <c r="F103" s="56" t="s">
        <v>48</v>
      </c>
      <c r="G103" s="57" t="s">
        <v>35</v>
      </c>
      <c r="H103" s="106">
        <v>4500000</v>
      </c>
      <c r="I103" s="106">
        <v>4500000</v>
      </c>
      <c r="J103" s="59" t="s">
        <v>36</v>
      </c>
      <c r="K103" s="59" t="s">
        <v>36</v>
      </c>
      <c r="L103" s="57" t="s">
        <v>37</v>
      </c>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c r="GO103" s="109"/>
      <c r="GP103" s="109"/>
      <c r="GQ103" s="109"/>
      <c r="GR103" s="109"/>
      <c r="GS103" s="109"/>
      <c r="GT103" s="109"/>
      <c r="GU103" s="109"/>
      <c r="GV103" s="109"/>
      <c r="GW103" s="109"/>
      <c r="GX103" s="109"/>
      <c r="GY103" s="109"/>
      <c r="GZ103" s="109"/>
      <c r="HA103" s="109"/>
      <c r="HB103" s="109"/>
      <c r="HC103" s="109"/>
      <c r="HD103" s="109"/>
      <c r="HE103" s="109"/>
      <c r="HF103" s="109"/>
      <c r="HG103" s="109"/>
      <c r="HH103" s="109"/>
      <c r="HI103" s="109"/>
      <c r="HJ103" s="109"/>
      <c r="HK103" s="109"/>
      <c r="HL103" s="109"/>
      <c r="HM103" s="109"/>
      <c r="HN103" s="109"/>
      <c r="HO103" s="109"/>
      <c r="HP103" s="109"/>
      <c r="HQ103" s="109"/>
      <c r="HR103" s="109"/>
      <c r="HS103" s="109"/>
      <c r="HT103" s="109"/>
      <c r="HU103" s="109"/>
      <c r="HV103" s="109"/>
      <c r="HW103" s="109"/>
      <c r="HX103" s="109"/>
      <c r="HY103" s="109"/>
      <c r="HZ103" s="109"/>
      <c r="IA103" s="109"/>
      <c r="IB103" s="109"/>
      <c r="IC103" s="109"/>
      <c r="ID103" s="109"/>
      <c r="IE103" s="109"/>
      <c r="IF103" s="109"/>
      <c r="IG103" s="109"/>
      <c r="IH103" s="109"/>
      <c r="II103" s="109"/>
      <c r="IJ103" s="109"/>
      <c r="IK103" s="109"/>
      <c r="IL103" s="109"/>
      <c r="IM103" s="109"/>
      <c r="IN103" s="109"/>
      <c r="IO103" s="109"/>
      <c r="IP103" s="109"/>
      <c r="IQ103" s="109"/>
      <c r="IR103" s="109"/>
      <c r="IS103" s="109"/>
      <c r="IT103" s="109"/>
      <c r="IU103" s="109"/>
      <c r="IV103" s="109"/>
    </row>
    <row r="104" spans="1:256" s="108" customFormat="1" ht="44.25" customHeight="1" x14ac:dyDescent="0.2">
      <c r="A104" s="105"/>
      <c r="B104" s="60">
        <v>80111600</v>
      </c>
      <c r="C104" s="64" t="s">
        <v>70</v>
      </c>
      <c r="D104" s="66">
        <v>45525</v>
      </c>
      <c r="E104" s="36" t="s">
        <v>103</v>
      </c>
      <c r="F104" s="56" t="s">
        <v>48</v>
      </c>
      <c r="G104" s="57" t="s">
        <v>35</v>
      </c>
      <c r="H104" s="106">
        <v>7000000</v>
      </c>
      <c r="I104" s="106">
        <v>7000000</v>
      </c>
      <c r="J104" s="59" t="s">
        <v>36</v>
      </c>
      <c r="K104" s="59" t="s">
        <v>36</v>
      </c>
      <c r="L104" s="57" t="s">
        <v>37</v>
      </c>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09"/>
      <c r="FC104" s="109"/>
      <c r="FD104" s="109"/>
      <c r="FE104" s="109"/>
      <c r="FF104" s="109"/>
      <c r="FG104" s="109"/>
      <c r="FH104" s="109"/>
      <c r="FI104" s="109"/>
      <c r="FJ104" s="109"/>
      <c r="FK104" s="109"/>
      <c r="FL104" s="109"/>
      <c r="FM104" s="109"/>
      <c r="FN104" s="109"/>
      <c r="FO104" s="109"/>
      <c r="FP104" s="109"/>
      <c r="FQ104" s="109"/>
      <c r="FR104" s="109"/>
      <c r="FS104" s="109"/>
      <c r="FT104" s="109"/>
      <c r="FU104" s="109"/>
      <c r="FV104" s="109"/>
      <c r="FW104" s="109"/>
      <c r="FX104" s="109"/>
      <c r="FY104" s="109"/>
      <c r="FZ104" s="109"/>
      <c r="GA104" s="109"/>
      <c r="GB104" s="109"/>
      <c r="GC104" s="109"/>
      <c r="GD104" s="109"/>
      <c r="GE104" s="109"/>
      <c r="GF104" s="109"/>
      <c r="GG104" s="109"/>
      <c r="GH104" s="109"/>
      <c r="GI104" s="109"/>
      <c r="GJ104" s="109"/>
      <c r="GK104" s="109"/>
      <c r="GL104" s="109"/>
      <c r="GM104" s="109"/>
      <c r="GN104" s="109"/>
      <c r="GO104" s="109"/>
      <c r="GP104" s="109"/>
      <c r="GQ104" s="109"/>
      <c r="GR104" s="109"/>
      <c r="GS104" s="109"/>
      <c r="GT104" s="109"/>
      <c r="GU104" s="109"/>
      <c r="GV104" s="109"/>
      <c r="GW104" s="109"/>
      <c r="GX104" s="109"/>
      <c r="GY104" s="109"/>
      <c r="GZ104" s="109"/>
      <c r="HA104" s="109"/>
      <c r="HB104" s="109"/>
      <c r="HC104" s="109"/>
      <c r="HD104" s="109"/>
      <c r="HE104" s="109"/>
      <c r="HF104" s="109"/>
      <c r="HG104" s="109"/>
      <c r="HH104" s="109"/>
      <c r="HI104" s="109"/>
      <c r="HJ104" s="109"/>
      <c r="HK104" s="109"/>
      <c r="HL104" s="109"/>
      <c r="HM104" s="109"/>
      <c r="HN104" s="109"/>
      <c r="HO104" s="109"/>
      <c r="HP104" s="109"/>
      <c r="HQ104" s="109"/>
      <c r="HR104" s="109"/>
      <c r="HS104" s="109"/>
      <c r="HT104" s="109"/>
      <c r="HU104" s="109"/>
      <c r="HV104" s="109"/>
      <c r="HW104" s="109"/>
      <c r="HX104" s="109"/>
      <c r="HY104" s="109"/>
      <c r="HZ104" s="109"/>
      <c r="IA104" s="109"/>
      <c r="IB104" s="109"/>
      <c r="IC104" s="109"/>
      <c r="ID104" s="109"/>
      <c r="IE104" s="109"/>
      <c r="IF104" s="109"/>
      <c r="IG104" s="109"/>
      <c r="IH104" s="109"/>
      <c r="II104" s="109"/>
      <c r="IJ104" s="109"/>
      <c r="IK104" s="109"/>
      <c r="IL104" s="109"/>
      <c r="IM104" s="109"/>
      <c r="IN104" s="109"/>
      <c r="IO104" s="109"/>
      <c r="IP104" s="109"/>
      <c r="IQ104" s="109"/>
      <c r="IR104" s="109"/>
      <c r="IS104" s="109"/>
      <c r="IT104" s="109"/>
      <c r="IU104" s="109"/>
      <c r="IV104" s="109"/>
    </row>
    <row r="105" spans="1:256" s="108" customFormat="1" ht="44.25" customHeight="1" x14ac:dyDescent="0.2">
      <c r="A105" s="105"/>
      <c r="B105" s="60">
        <v>80111600</v>
      </c>
      <c r="C105" s="64" t="s">
        <v>136</v>
      </c>
      <c r="D105" s="66">
        <v>45525</v>
      </c>
      <c r="E105" s="36" t="s">
        <v>103</v>
      </c>
      <c r="F105" s="56" t="s">
        <v>48</v>
      </c>
      <c r="G105" s="57" t="s">
        <v>35</v>
      </c>
      <c r="H105" s="106">
        <v>4000000</v>
      </c>
      <c r="I105" s="106">
        <v>4000000</v>
      </c>
      <c r="J105" s="59" t="s">
        <v>36</v>
      </c>
      <c r="K105" s="59" t="s">
        <v>36</v>
      </c>
      <c r="L105" s="57" t="s">
        <v>37</v>
      </c>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09"/>
      <c r="FC105" s="109"/>
      <c r="FD105" s="109"/>
      <c r="FE105" s="109"/>
      <c r="FF105" s="109"/>
      <c r="FG105" s="109"/>
      <c r="FH105" s="109"/>
      <c r="FI105" s="109"/>
      <c r="FJ105" s="109"/>
      <c r="FK105" s="109"/>
      <c r="FL105" s="109"/>
      <c r="FM105" s="109"/>
      <c r="FN105" s="109"/>
      <c r="FO105" s="109"/>
      <c r="FP105" s="109"/>
      <c r="FQ105" s="109"/>
      <c r="FR105" s="109"/>
      <c r="FS105" s="109"/>
      <c r="FT105" s="109"/>
      <c r="FU105" s="109"/>
      <c r="FV105" s="109"/>
      <c r="FW105" s="109"/>
      <c r="FX105" s="109"/>
      <c r="FY105" s="109"/>
      <c r="FZ105" s="109"/>
      <c r="GA105" s="109"/>
      <c r="GB105" s="109"/>
      <c r="GC105" s="109"/>
      <c r="GD105" s="109"/>
      <c r="GE105" s="109"/>
      <c r="GF105" s="109"/>
      <c r="GG105" s="109"/>
      <c r="GH105" s="109"/>
      <c r="GI105" s="109"/>
      <c r="GJ105" s="109"/>
      <c r="GK105" s="109"/>
      <c r="GL105" s="109"/>
      <c r="GM105" s="109"/>
      <c r="GN105" s="109"/>
      <c r="GO105" s="109"/>
      <c r="GP105" s="109"/>
      <c r="GQ105" s="109"/>
      <c r="GR105" s="109"/>
      <c r="GS105" s="109"/>
      <c r="GT105" s="109"/>
      <c r="GU105" s="109"/>
      <c r="GV105" s="109"/>
      <c r="GW105" s="109"/>
      <c r="GX105" s="109"/>
      <c r="GY105" s="109"/>
      <c r="GZ105" s="109"/>
      <c r="HA105" s="109"/>
      <c r="HB105" s="109"/>
      <c r="HC105" s="109"/>
      <c r="HD105" s="109"/>
      <c r="HE105" s="109"/>
      <c r="HF105" s="109"/>
      <c r="HG105" s="109"/>
      <c r="HH105" s="109"/>
      <c r="HI105" s="109"/>
      <c r="HJ105" s="109"/>
      <c r="HK105" s="109"/>
      <c r="HL105" s="109"/>
      <c r="HM105" s="109"/>
      <c r="HN105" s="109"/>
      <c r="HO105" s="109"/>
      <c r="HP105" s="109"/>
      <c r="HQ105" s="109"/>
      <c r="HR105" s="109"/>
      <c r="HS105" s="109"/>
      <c r="HT105" s="109"/>
      <c r="HU105" s="109"/>
      <c r="HV105" s="109"/>
      <c r="HW105" s="109"/>
      <c r="HX105" s="109"/>
      <c r="HY105" s="109"/>
      <c r="HZ105" s="109"/>
      <c r="IA105" s="109"/>
      <c r="IB105" s="109"/>
      <c r="IC105" s="109"/>
      <c r="ID105" s="109"/>
      <c r="IE105" s="109"/>
      <c r="IF105" s="109"/>
      <c r="IG105" s="109"/>
      <c r="IH105" s="109"/>
      <c r="II105" s="109"/>
      <c r="IJ105" s="109"/>
      <c r="IK105" s="109"/>
      <c r="IL105" s="109"/>
      <c r="IM105" s="109"/>
      <c r="IN105" s="109"/>
      <c r="IO105" s="109"/>
      <c r="IP105" s="109"/>
      <c r="IQ105" s="109"/>
      <c r="IR105" s="109"/>
      <c r="IS105" s="109"/>
      <c r="IT105" s="109"/>
      <c r="IU105" s="109"/>
      <c r="IV105" s="109"/>
    </row>
    <row r="106" spans="1:256" s="108" customFormat="1" ht="44.25" customHeight="1" x14ac:dyDescent="0.2">
      <c r="A106" s="105"/>
      <c r="B106" s="60">
        <v>80111600</v>
      </c>
      <c r="C106" s="64" t="s">
        <v>137</v>
      </c>
      <c r="D106" s="66">
        <v>45525</v>
      </c>
      <c r="E106" s="36" t="s">
        <v>103</v>
      </c>
      <c r="F106" s="56" t="s">
        <v>48</v>
      </c>
      <c r="G106" s="57" t="s">
        <v>35</v>
      </c>
      <c r="H106" s="106">
        <v>7000000</v>
      </c>
      <c r="I106" s="106">
        <v>7000000</v>
      </c>
      <c r="J106" s="59" t="s">
        <v>36</v>
      </c>
      <c r="K106" s="59" t="s">
        <v>36</v>
      </c>
      <c r="L106" s="57" t="s">
        <v>37</v>
      </c>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0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c r="GO106" s="109"/>
      <c r="GP106" s="109"/>
      <c r="GQ106" s="109"/>
      <c r="GR106" s="109"/>
      <c r="GS106" s="109"/>
      <c r="GT106" s="109"/>
      <c r="GU106" s="109"/>
      <c r="GV106" s="109"/>
      <c r="GW106" s="109"/>
      <c r="GX106" s="109"/>
      <c r="GY106" s="109"/>
      <c r="GZ106" s="109"/>
      <c r="HA106" s="109"/>
      <c r="HB106" s="109"/>
      <c r="HC106" s="109"/>
      <c r="HD106" s="109"/>
      <c r="HE106" s="109"/>
      <c r="HF106" s="109"/>
      <c r="HG106" s="109"/>
      <c r="HH106" s="109"/>
      <c r="HI106" s="109"/>
      <c r="HJ106" s="109"/>
      <c r="HK106" s="109"/>
      <c r="HL106" s="109"/>
      <c r="HM106" s="109"/>
      <c r="HN106" s="109"/>
      <c r="HO106" s="109"/>
      <c r="HP106" s="109"/>
      <c r="HQ106" s="109"/>
      <c r="HR106" s="109"/>
      <c r="HS106" s="109"/>
      <c r="HT106" s="109"/>
      <c r="HU106" s="109"/>
      <c r="HV106" s="109"/>
      <c r="HW106" s="109"/>
      <c r="HX106" s="109"/>
      <c r="HY106" s="109"/>
      <c r="HZ106" s="109"/>
      <c r="IA106" s="109"/>
      <c r="IB106" s="109"/>
      <c r="IC106" s="109"/>
      <c r="ID106" s="109"/>
      <c r="IE106" s="109"/>
      <c r="IF106" s="109"/>
      <c r="IG106" s="109"/>
      <c r="IH106" s="109"/>
      <c r="II106" s="109"/>
      <c r="IJ106" s="109"/>
      <c r="IK106" s="109"/>
      <c r="IL106" s="109"/>
      <c r="IM106" s="109"/>
      <c r="IN106" s="109"/>
      <c r="IO106" s="109"/>
      <c r="IP106" s="109"/>
      <c r="IQ106" s="109"/>
      <c r="IR106" s="109"/>
      <c r="IS106" s="109"/>
      <c r="IT106" s="109"/>
      <c r="IU106" s="109"/>
      <c r="IV106" s="109"/>
    </row>
    <row r="107" spans="1:256" s="108" customFormat="1" ht="68.25" customHeight="1" x14ac:dyDescent="0.2">
      <c r="A107" s="105"/>
      <c r="B107" s="60">
        <v>80111600</v>
      </c>
      <c r="C107" s="64" t="s">
        <v>139</v>
      </c>
      <c r="D107" s="66">
        <v>45526</v>
      </c>
      <c r="E107" s="36" t="s">
        <v>103</v>
      </c>
      <c r="F107" s="56" t="s">
        <v>48</v>
      </c>
      <c r="G107" s="57" t="s">
        <v>35</v>
      </c>
      <c r="H107" s="106">
        <v>4000000</v>
      </c>
      <c r="I107" s="58">
        <f t="shared" ref="I107:I109" si="27">+H107</f>
        <v>4000000</v>
      </c>
      <c r="J107" s="59" t="s">
        <v>36</v>
      </c>
      <c r="K107" s="59" t="s">
        <v>36</v>
      </c>
      <c r="L107" s="57" t="s">
        <v>37</v>
      </c>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c r="GO107" s="109"/>
      <c r="GP107" s="109"/>
      <c r="GQ107" s="109"/>
      <c r="GR107" s="109"/>
      <c r="GS107" s="109"/>
      <c r="GT107" s="109"/>
      <c r="GU107" s="109"/>
      <c r="GV107" s="109"/>
      <c r="GW107" s="109"/>
      <c r="GX107" s="109"/>
      <c r="GY107" s="109"/>
      <c r="GZ107" s="109"/>
      <c r="HA107" s="109"/>
      <c r="HB107" s="109"/>
      <c r="HC107" s="109"/>
      <c r="HD107" s="109"/>
      <c r="HE107" s="109"/>
      <c r="HF107" s="109"/>
      <c r="HG107" s="109"/>
      <c r="HH107" s="109"/>
      <c r="HI107" s="109"/>
      <c r="HJ107" s="109"/>
      <c r="HK107" s="109"/>
      <c r="HL107" s="109"/>
      <c r="HM107" s="109"/>
      <c r="HN107" s="109"/>
      <c r="HO107" s="109"/>
      <c r="HP107" s="109"/>
      <c r="HQ107" s="109"/>
      <c r="HR107" s="109"/>
      <c r="HS107" s="109"/>
      <c r="HT107" s="109"/>
      <c r="HU107" s="109"/>
      <c r="HV107" s="109"/>
      <c r="HW107" s="109"/>
      <c r="HX107" s="109"/>
      <c r="HY107" s="109"/>
      <c r="HZ107" s="109"/>
      <c r="IA107" s="109"/>
      <c r="IB107" s="109"/>
      <c r="IC107" s="109"/>
      <c r="ID107" s="109"/>
      <c r="IE107" s="109"/>
      <c r="IF107" s="109"/>
      <c r="IG107" s="109"/>
      <c r="IH107" s="109"/>
      <c r="II107" s="109"/>
      <c r="IJ107" s="109"/>
      <c r="IK107" s="109"/>
      <c r="IL107" s="109"/>
      <c r="IM107" s="109"/>
      <c r="IN107" s="109"/>
      <c r="IO107" s="109"/>
      <c r="IP107" s="109"/>
      <c r="IQ107" s="109"/>
      <c r="IR107" s="109"/>
      <c r="IS107" s="109"/>
      <c r="IT107" s="109"/>
      <c r="IU107" s="109"/>
      <c r="IV107" s="109"/>
    </row>
    <row r="108" spans="1:256" s="108" customFormat="1" ht="44.25" customHeight="1" x14ac:dyDescent="0.2">
      <c r="A108" s="105"/>
      <c r="B108" s="60">
        <v>80111600</v>
      </c>
      <c r="C108" s="64" t="s">
        <v>62</v>
      </c>
      <c r="D108" s="66">
        <v>45526</v>
      </c>
      <c r="E108" s="36" t="s">
        <v>103</v>
      </c>
      <c r="F108" s="56" t="s">
        <v>48</v>
      </c>
      <c r="G108" s="57" t="s">
        <v>35</v>
      </c>
      <c r="H108" s="106">
        <v>5000000</v>
      </c>
      <c r="I108" s="58">
        <f t="shared" si="27"/>
        <v>5000000</v>
      </c>
      <c r="J108" s="59" t="s">
        <v>36</v>
      </c>
      <c r="K108" s="59" t="s">
        <v>36</v>
      </c>
      <c r="L108" s="57" t="s">
        <v>37</v>
      </c>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09"/>
      <c r="FC108" s="109"/>
      <c r="FD108" s="109"/>
      <c r="FE108" s="109"/>
      <c r="FF108" s="109"/>
      <c r="FG108" s="109"/>
      <c r="FH108" s="109"/>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c r="GO108" s="109"/>
      <c r="GP108" s="109"/>
      <c r="GQ108" s="109"/>
      <c r="GR108" s="109"/>
      <c r="GS108" s="109"/>
      <c r="GT108" s="109"/>
      <c r="GU108" s="109"/>
      <c r="GV108" s="109"/>
      <c r="GW108" s="109"/>
      <c r="GX108" s="109"/>
      <c r="GY108" s="109"/>
      <c r="GZ108" s="109"/>
      <c r="HA108" s="109"/>
      <c r="HB108" s="109"/>
      <c r="HC108" s="109"/>
      <c r="HD108" s="109"/>
      <c r="HE108" s="109"/>
      <c r="HF108" s="109"/>
      <c r="HG108" s="109"/>
      <c r="HH108" s="109"/>
      <c r="HI108" s="109"/>
      <c r="HJ108" s="109"/>
      <c r="HK108" s="109"/>
      <c r="HL108" s="109"/>
      <c r="HM108" s="109"/>
      <c r="HN108" s="109"/>
      <c r="HO108" s="109"/>
      <c r="HP108" s="109"/>
      <c r="HQ108" s="109"/>
      <c r="HR108" s="109"/>
      <c r="HS108" s="109"/>
      <c r="HT108" s="109"/>
      <c r="HU108" s="109"/>
      <c r="HV108" s="109"/>
      <c r="HW108" s="109"/>
      <c r="HX108" s="109"/>
      <c r="HY108" s="109"/>
      <c r="HZ108" s="109"/>
      <c r="IA108" s="109"/>
      <c r="IB108" s="109"/>
      <c r="IC108" s="109"/>
      <c r="ID108" s="109"/>
      <c r="IE108" s="109"/>
      <c r="IF108" s="109"/>
      <c r="IG108" s="109"/>
      <c r="IH108" s="109"/>
      <c r="II108" s="109"/>
      <c r="IJ108" s="109"/>
      <c r="IK108" s="109"/>
      <c r="IL108" s="109"/>
      <c r="IM108" s="109"/>
      <c r="IN108" s="109"/>
      <c r="IO108" s="109"/>
      <c r="IP108" s="109"/>
      <c r="IQ108" s="109"/>
      <c r="IR108" s="109"/>
      <c r="IS108" s="109"/>
      <c r="IT108" s="109"/>
      <c r="IU108" s="109"/>
      <c r="IV108" s="109"/>
    </row>
    <row r="109" spans="1:256" s="108" customFormat="1" ht="44.25" customHeight="1" x14ac:dyDescent="0.2">
      <c r="A109" s="105"/>
      <c r="B109" s="60">
        <v>80111600</v>
      </c>
      <c r="C109" s="64" t="s">
        <v>138</v>
      </c>
      <c r="D109" s="66">
        <v>45526</v>
      </c>
      <c r="E109" s="36" t="s">
        <v>103</v>
      </c>
      <c r="F109" s="56" t="s">
        <v>48</v>
      </c>
      <c r="G109" s="57" t="s">
        <v>35</v>
      </c>
      <c r="H109" s="106">
        <v>3800000</v>
      </c>
      <c r="I109" s="58">
        <f t="shared" si="27"/>
        <v>3800000</v>
      </c>
      <c r="J109" s="59" t="s">
        <v>36</v>
      </c>
      <c r="K109" s="59" t="s">
        <v>36</v>
      </c>
      <c r="L109" s="57" t="s">
        <v>37</v>
      </c>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09"/>
      <c r="FC109" s="109"/>
      <c r="FD109" s="109"/>
      <c r="FE109" s="109"/>
      <c r="FF109" s="109"/>
      <c r="FG109" s="109"/>
      <c r="FH109" s="109"/>
      <c r="FI109" s="109"/>
      <c r="FJ109" s="109"/>
      <c r="FK109" s="109"/>
      <c r="FL109" s="109"/>
      <c r="FM109" s="109"/>
      <c r="FN109" s="109"/>
      <c r="FO109" s="109"/>
      <c r="FP109" s="109"/>
      <c r="FQ109" s="109"/>
      <c r="FR109" s="109"/>
      <c r="FS109" s="109"/>
      <c r="FT109" s="109"/>
      <c r="FU109" s="109"/>
      <c r="FV109" s="109"/>
      <c r="FW109" s="109"/>
      <c r="FX109" s="109"/>
      <c r="FY109" s="109"/>
      <c r="FZ109" s="109"/>
      <c r="GA109" s="109"/>
      <c r="GB109" s="109"/>
      <c r="GC109" s="109"/>
      <c r="GD109" s="109"/>
      <c r="GE109" s="109"/>
      <c r="GF109" s="109"/>
      <c r="GG109" s="109"/>
      <c r="GH109" s="109"/>
      <c r="GI109" s="109"/>
      <c r="GJ109" s="109"/>
      <c r="GK109" s="109"/>
      <c r="GL109" s="109"/>
      <c r="GM109" s="109"/>
      <c r="GN109" s="109"/>
      <c r="GO109" s="109"/>
      <c r="GP109" s="109"/>
      <c r="GQ109" s="109"/>
      <c r="GR109" s="109"/>
      <c r="GS109" s="109"/>
      <c r="GT109" s="109"/>
      <c r="GU109" s="109"/>
      <c r="GV109" s="109"/>
      <c r="GW109" s="109"/>
      <c r="GX109" s="109"/>
      <c r="GY109" s="109"/>
      <c r="GZ109" s="109"/>
      <c r="HA109" s="109"/>
      <c r="HB109" s="109"/>
      <c r="HC109" s="109"/>
      <c r="HD109" s="109"/>
      <c r="HE109" s="109"/>
      <c r="HF109" s="109"/>
      <c r="HG109" s="109"/>
      <c r="HH109" s="109"/>
      <c r="HI109" s="109"/>
      <c r="HJ109" s="109"/>
      <c r="HK109" s="109"/>
      <c r="HL109" s="109"/>
      <c r="HM109" s="109"/>
      <c r="HN109" s="109"/>
      <c r="HO109" s="109"/>
      <c r="HP109" s="109"/>
      <c r="HQ109" s="109"/>
      <c r="HR109" s="109"/>
      <c r="HS109" s="109"/>
      <c r="HT109" s="109"/>
      <c r="HU109" s="109"/>
      <c r="HV109" s="109"/>
      <c r="HW109" s="109"/>
      <c r="HX109" s="109"/>
      <c r="HY109" s="109"/>
      <c r="HZ109" s="109"/>
      <c r="IA109" s="109"/>
      <c r="IB109" s="109"/>
      <c r="IC109" s="109"/>
      <c r="ID109" s="109"/>
      <c r="IE109" s="109"/>
      <c r="IF109" s="109"/>
      <c r="IG109" s="109"/>
      <c r="IH109" s="109"/>
      <c r="II109" s="109"/>
      <c r="IJ109" s="109"/>
      <c r="IK109" s="109"/>
      <c r="IL109" s="109"/>
      <c r="IM109" s="109"/>
      <c r="IN109" s="109"/>
      <c r="IO109" s="109"/>
      <c r="IP109" s="109"/>
      <c r="IQ109" s="109"/>
      <c r="IR109" s="109"/>
      <c r="IS109" s="109"/>
      <c r="IT109" s="109"/>
      <c r="IU109" s="109"/>
      <c r="IV109" s="109"/>
    </row>
    <row r="110" spans="1:256" s="108" customFormat="1" ht="44.25" customHeight="1" x14ac:dyDescent="0.2">
      <c r="A110" s="105"/>
      <c r="B110" s="60">
        <v>80111600</v>
      </c>
      <c r="C110" s="64" t="s">
        <v>140</v>
      </c>
      <c r="D110" s="72">
        <v>45530</v>
      </c>
      <c r="E110" s="36" t="s">
        <v>103</v>
      </c>
      <c r="F110" s="56" t="s">
        <v>48</v>
      </c>
      <c r="G110" s="57" t="s">
        <v>35</v>
      </c>
      <c r="H110" s="106">
        <v>3000000</v>
      </c>
      <c r="I110" s="106">
        <v>3000000</v>
      </c>
      <c r="J110" s="59" t="s">
        <v>36</v>
      </c>
      <c r="K110" s="59" t="s">
        <v>36</v>
      </c>
      <c r="L110" s="57" t="s">
        <v>37</v>
      </c>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c r="GO110" s="109"/>
      <c r="GP110" s="109"/>
      <c r="GQ110" s="109"/>
      <c r="GR110" s="109"/>
      <c r="GS110" s="109"/>
      <c r="GT110" s="109"/>
      <c r="GU110" s="109"/>
      <c r="GV110" s="109"/>
      <c r="GW110" s="109"/>
      <c r="GX110" s="109"/>
      <c r="GY110" s="109"/>
      <c r="GZ110" s="109"/>
      <c r="HA110" s="109"/>
      <c r="HB110" s="109"/>
      <c r="HC110" s="109"/>
      <c r="HD110" s="109"/>
      <c r="HE110" s="109"/>
      <c r="HF110" s="109"/>
      <c r="HG110" s="109"/>
      <c r="HH110" s="109"/>
      <c r="HI110" s="109"/>
      <c r="HJ110" s="109"/>
      <c r="HK110" s="109"/>
      <c r="HL110" s="109"/>
      <c r="HM110" s="109"/>
      <c r="HN110" s="109"/>
      <c r="HO110" s="109"/>
      <c r="HP110" s="109"/>
      <c r="HQ110" s="109"/>
      <c r="HR110" s="109"/>
      <c r="HS110" s="109"/>
      <c r="HT110" s="109"/>
      <c r="HU110" s="109"/>
      <c r="HV110" s="109"/>
      <c r="HW110" s="109"/>
      <c r="HX110" s="109"/>
      <c r="HY110" s="109"/>
      <c r="HZ110" s="109"/>
      <c r="IA110" s="109"/>
      <c r="IB110" s="109"/>
      <c r="IC110" s="109"/>
      <c r="ID110" s="109"/>
      <c r="IE110" s="109"/>
      <c r="IF110" s="109"/>
      <c r="IG110" s="109"/>
      <c r="IH110" s="109"/>
      <c r="II110" s="109"/>
      <c r="IJ110" s="109"/>
      <c r="IK110" s="109"/>
      <c r="IL110" s="109"/>
      <c r="IM110" s="109"/>
      <c r="IN110" s="109"/>
      <c r="IO110" s="109"/>
      <c r="IP110" s="109"/>
      <c r="IQ110" s="109"/>
      <c r="IR110" s="109"/>
      <c r="IS110" s="109"/>
      <c r="IT110" s="109"/>
      <c r="IU110" s="109"/>
      <c r="IV110" s="109"/>
    </row>
    <row r="111" spans="1:256" s="108" customFormat="1" ht="44.25" customHeight="1" x14ac:dyDescent="0.2">
      <c r="A111" s="105"/>
      <c r="B111" s="60">
        <v>80111600</v>
      </c>
      <c r="C111" s="64" t="s">
        <v>141</v>
      </c>
      <c r="D111" s="72">
        <v>45530</v>
      </c>
      <c r="E111" s="36" t="s">
        <v>103</v>
      </c>
      <c r="F111" s="56" t="s">
        <v>48</v>
      </c>
      <c r="G111" s="57" t="s">
        <v>35</v>
      </c>
      <c r="H111" s="106">
        <v>3500000</v>
      </c>
      <c r="I111" s="106">
        <v>3500000</v>
      </c>
      <c r="J111" s="59" t="s">
        <v>36</v>
      </c>
      <c r="K111" s="59" t="s">
        <v>36</v>
      </c>
      <c r="L111" s="57" t="s">
        <v>37</v>
      </c>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c r="GO111" s="109"/>
      <c r="GP111" s="109"/>
      <c r="GQ111" s="109"/>
      <c r="GR111" s="109"/>
      <c r="GS111" s="109"/>
      <c r="GT111" s="109"/>
      <c r="GU111" s="109"/>
      <c r="GV111" s="109"/>
      <c r="GW111" s="109"/>
      <c r="GX111" s="109"/>
      <c r="GY111" s="109"/>
      <c r="GZ111" s="109"/>
      <c r="HA111" s="109"/>
      <c r="HB111" s="109"/>
      <c r="HC111" s="109"/>
      <c r="HD111" s="109"/>
      <c r="HE111" s="109"/>
      <c r="HF111" s="109"/>
      <c r="HG111" s="109"/>
      <c r="HH111" s="109"/>
      <c r="HI111" s="109"/>
      <c r="HJ111" s="109"/>
      <c r="HK111" s="109"/>
      <c r="HL111" s="109"/>
      <c r="HM111" s="109"/>
      <c r="HN111" s="109"/>
      <c r="HO111" s="109"/>
      <c r="HP111" s="109"/>
      <c r="HQ111" s="109"/>
      <c r="HR111" s="109"/>
      <c r="HS111" s="109"/>
      <c r="HT111" s="109"/>
      <c r="HU111" s="109"/>
      <c r="HV111" s="109"/>
      <c r="HW111" s="109"/>
      <c r="HX111" s="109"/>
      <c r="HY111" s="109"/>
      <c r="HZ111" s="109"/>
      <c r="IA111" s="109"/>
      <c r="IB111" s="109"/>
      <c r="IC111" s="109"/>
      <c r="ID111" s="109"/>
      <c r="IE111" s="109"/>
      <c r="IF111" s="109"/>
      <c r="IG111" s="109"/>
      <c r="IH111" s="109"/>
      <c r="II111" s="109"/>
      <c r="IJ111" s="109"/>
      <c r="IK111" s="109"/>
      <c r="IL111" s="109"/>
      <c r="IM111" s="109"/>
      <c r="IN111" s="109"/>
      <c r="IO111" s="109"/>
      <c r="IP111" s="109"/>
      <c r="IQ111" s="109"/>
      <c r="IR111" s="109"/>
      <c r="IS111" s="109"/>
      <c r="IT111" s="109"/>
      <c r="IU111" s="109"/>
      <c r="IV111" s="109"/>
    </row>
    <row r="112" spans="1:256" s="108" customFormat="1" ht="44.25" customHeight="1" x14ac:dyDescent="0.2">
      <c r="A112" s="105"/>
      <c r="B112" s="60">
        <v>80111600</v>
      </c>
      <c r="C112" s="64" t="s">
        <v>142</v>
      </c>
      <c r="D112" s="72">
        <v>45530</v>
      </c>
      <c r="E112" s="36" t="s">
        <v>103</v>
      </c>
      <c r="F112" s="56" t="s">
        <v>48</v>
      </c>
      <c r="G112" s="57" t="s">
        <v>35</v>
      </c>
      <c r="H112" s="106">
        <v>3500000</v>
      </c>
      <c r="I112" s="106">
        <v>3500000</v>
      </c>
      <c r="J112" s="59" t="s">
        <v>36</v>
      </c>
      <c r="K112" s="59" t="s">
        <v>36</v>
      </c>
      <c r="L112" s="57" t="s">
        <v>37</v>
      </c>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c r="FC112" s="109"/>
      <c r="FD112" s="109"/>
      <c r="FE112" s="109"/>
      <c r="FF112" s="109"/>
      <c r="FG112" s="109"/>
      <c r="FH112" s="109"/>
      <c r="FI112" s="109"/>
      <c r="FJ112" s="109"/>
      <c r="FK112" s="109"/>
      <c r="FL112" s="109"/>
      <c r="FM112" s="109"/>
      <c r="FN112" s="109"/>
      <c r="FO112" s="109"/>
      <c r="FP112" s="109"/>
      <c r="FQ112" s="109"/>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c r="GO112" s="109"/>
      <c r="GP112" s="109"/>
      <c r="GQ112" s="109"/>
      <c r="GR112" s="109"/>
      <c r="GS112" s="109"/>
      <c r="GT112" s="109"/>
      <c r="GU112" s="109"/>
      <c r="GV112" s="109"/>
      <c r="GW112" s="109"/>
      <c r="GX112" s="109"/>
      <c r="GY112" s="109"/>
      <c r="GZ112" s="109"/>
      <c r="HA112" s="109"/>
      <c r="HB112" s="109"/>
      <c r="HC112" s="109"/>
      <c r="HD112" s="109"/>
      <c r="HE112" s="109"/>
      <c r="HF112" s="109"/>
      <c r="HG112" s="109"/>
      <c r="HH112" s="109"/>
      <c r="HI112" s="109"/>
      <c r="HJ112" s="109"/>
      <c r="HK112" s="109"/>
      <c r="HL112" s="109"/>
      <c r="HM112" s="109"/>
      <c r="HN112" s="109"/>
      <c r="HO112" s="109"/>
      <c r="HP112" s="109"/>
      <c r="HQ112" s="109"/>
      <c r="HR112" s="109"/>
      <c r="HS112" s="109"/>
      <c r="HT112" s="109"/>
      <c r="HU112" s="109"/>
      <c r="HV112" s="109"/>
      <c r="HW112" s="109"/>
      <c r="HX112" s="109"/>
      <c r="HY112" s="109"/>
      <c r="HZ112" s="109"/>
      <c r="IA112" s="109"/>
      <c r="IB112" s="109"/>
      <c r="IC112" s="109"/>
      <c r="ID112" s="109"/>
      <c r="IE112" s="109"/>
      <c r="IF112" s="109"/>
      <c r="IG112" s="109"/>
      <c r="IH112" s="109"/>
      <c r="II112" s="109"/>
      <c r="IJ112" s="109"/>
      <c r="IK112" s="109"/>
      <c r="IL112" s="109"/>
      <c r="IM112" s="109"/>
      <c r="IN112" s="109"/>
      <c r="IO112" s="109"/>
      <c r="IP112" s="109"/>
      <c r="IQ112" s="109"/>
      <c r="IR112" s="109"/>
      <c r="IS112" s="109"/>
      <c r="IT112" s="109"/>
      <c r="IU112" s="109"/>
      <c r="IV112" s="109"/>
    </row>
    <row r="113" spans="1:256" s="108" customFormat="1" ht="44.25" customHeight="1" x14ac:dyDescent="0.2">
      <c r="A113" s="105"/>
      <c r="B113" s="60">
        <v>80111600</v>
      </c>
      <c r="C113" s="64" t="s">
        <v>86</v>
      </c>
      <c r="D113" s="72">
        <v>45530</v>
      </c>
      <c r="E113" s="36" t="s">
        <v>103</v>
      </c>
      <c r="F113" s="56" t="s">
        <v>48</v>
      </c>
      <c r="G113" s="57" t="s">
        <v>35</v>
      </c>
      <c r="H113" s="106">
        <v>2400000</v>
      </c>
      <c r="I113" s="106">
        <v>2400000</v>
      </c>
      <c r="J113" s="59" t="s">
        <v>36</v>
      </c>
      <c r="K113" s="59" t="s">
        <v>36</v>
      </c>
      <c r="L113" s="57" t="s">
        <v>37</v>
      </c>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09"/>
      <c r="FC113" s="109"/>
      <c r="FD113" s="109"/>
      <c r="FE113" s="109"/>
      <c r="FF113" s="109"/>
      <c r="FG113" s="109"/>
      <c r="FH113" s="109"/>
      <c r="FI113" s="109"/>
      <c r="FJ113" s="109"/>
      <c r="FK113" s="109"/>
      <c r="FL113" s="109"/>
      <c r="FM113" s="109"/>
      <c r="FN113" s="109"/>
      <c r="FO113" s="109"/>
      <c r="FP113" s="109"/>
      <c r="FQ113" s="109"/>
      <c r="FR113" s="109"/>
      <c r="FS113" s="109"/>
      <c r="FT113" s="109"/>
      <c r="FU113" s="109"/>
      <c r="FV113" s="109"/>
      <c r="FW113" s="109"/>
      <c r="FX113" s="109"/>
      <c r="FY113" s="109"/>
      <c r="FZ113" s="109"/>
      <c r="GA113" s="109"/>
      <c r="GB113" s="109"/>
      <c r="GC113" s="109"/>
      <c r="GD113" s="109"/>
      <c r="GE113" s="109"/>
      <c r="GF113" s="109"/>
      <c r="GG113" s="109"/>
      <c r="GH113" s="109"/>
      <c r="GI113" s="109"/>
      <c r="GJ113" s="109"/>
      <c r="GK113" s="109"/>
      <c r="GL113" s="109"/>
      <c r="GM113" s="109"/>
      <c r="GN113" s="109"/>
      <c r="GO113" s="109"/>
      <c r="GP113" s="109"/>
      <c r="GQ113" s="109"/>
      <c r="GR113" s="109"/>
      <c r="GS113" s="109"/>
      <c r="GT113" s="109"/>
      <c r="GU113" s="109"/>
      <c r="GV113" s="109"/>
      <c r="GW113" s="109"/>
      <c r="GX113" s="109"/>
      <c r="GY113" s="109"/>
      <c r="GZ113" s="109"/>
      <c r="HA113" s="109"/>
      <c r="HB113" s="109"/>
      <c r="HC113" s="109"/>
      <c r="HD113" s="109"/>
      <c r="HE113" s="109"/>
      <c r="HF113" s="109"/>
      <c r="HG113" s="109"/>
      <c r="HH113" s="109"/>
      <c r="HI113" s="109"/>
      <c r="HJ113" s="109"/>
      <c r="HK113" s="109"/>
      <c r="HL113" s="109"/>
      <c r="HM113" s="109"/>
      <c r="HN113" s="109"/>
      <c r="HO113" s="109"/>
      <c r="HP113" s="109"/>
      <c r="HQ113" s="109"/>
      <c r="HR113" s="109"/>
      <c r="HS113" s="109"/>
      <c r="HT113" s="109"/>
      <c r="HU113" s="109"/>
      <c r="HV113" s="109"/>
      <c r="HW113" s="109"/>
      <c r="HX113" s="109"/>
      <c r="HY113" s="109"/>
      <c r="HZ113" s="109"/>
      <c r="IA113" s="109"/>
      <c r="IB113" s="109"/>
      <c r="IC113" s="109"/>
      <c r="ID113" s="109"/>
      <c r="IE113" s="109"/>
      <c r="IF113" s="109"/>
      <c r="IG113" s="109"/>
      <c r="IH113" s="109"/>
      <c r="II113" s="109"/>
      <c r="IJ113" s="109"/>
      <c r="IK113" s="109"/>
      <c r="IL113" s="109"/>
      <c r="IM113" s="109"/>
      <c r="IN113" s="109"/>
      <c r="IO113" s="109"/>
      <c r="IP113" s="109"/>
      <c r="IQ113" s="109"/>
      <c r="IR113" s="109"/>
      <c r="IS113" s="109"/>
      <c r="IT113" s="109"/>
      <c r="IU113" s="109"/>
      <c r="IV113" s="109"/>
    </row>
    <row r="114" spans="1:256" s="108" customFormat="1" ht="44.25" customHeight="1" x14ac:dyDescent="0.2">
      <c r="A114" s="105"/>
      <c r="B114" s="60">
        <v>80111600</v>
      </c>
      <c r="C114" s="64" t="s">
        <v>78</v>
      </c>
      <c r="D114" s="72">
        <v>45530</v>
      </c>
      <c r="E114" s="36" t="s">
        <v>103</v>
      </c>
      <c r="F114" s="56" t="s">
        <v>48</v>
      </c>
      <c r="G114" s="57" t="s">
        <v>35</v>
      </c>
      <c r="H114" s="106">
        <v>3500000</v>
      </c>
      <c r="I114" s="106">
        <v>3500000</v>
      </c>
      <c r="J114" s="59" t="s">
        <v>36</v>
      </c>
      <c r="K114" s="59" t="s">
        <v>36</v>
      </c>
      <c r="L114" s="57" t="s">
        <v>37</v>
      </c>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c r="FC114" s="109"/>
      <c r="FD114" s="109"/>
      <c r="FE114" s="109"/>
      <c r="FF114" s="109"/>
      <c r="FG114" s="109"/>
      <c r="FH114" s="109"/>
      <c r="FI114" s="109"/>
      <c r="FJ114" s="109"/>
      <c r="FK114" s="109"/>
      <c r="FL114" s="109"/>
      <c r="FM114" s="109"/>
      <c r="FN114" s="109"/>
      <c r="FO114" s="109"/>
      <c r="FP114" s="109"/>
      <c r="FQ114" s="109"/>
      <c r="FR114" s="109"/>
      <c r="FS114" s="109"/>
      <c r="FT114" s="109"/>
      <c r="FU114" s="109"/>
      <c r="FV114" s="109"/>
      <c r="FW114" s="109"/>
      <c r="FX114" s="109"/>
      <c r="FY114" s="109"/>
      <c r="FZ114" s="109"/>
      <c r="GA114" s="109"/>
      <c r="GB114" s="109"/>
      <c r="GC114" s="109"/>
      <c r="GD114" s="109"/>
      <c r="GE114" s="109"/>
      <c r="GF114" s="109"/>
      <c r="GG114" s="109"/>
      <c r="GH114" s="109"/>
      <c r="GI114" s="109"/>
      <c r="GJ114" s="109"/>
      <c r="GK114" s="109"/>
      <c r="GL114" s="109"/>
      <c r="GM114" s="109"/>
      <c r="GN114" s="109"/>
      <c r="GO114" s="109"/>
      <c r="GP114" s="109"/>
      <c r="GQ114" s="109"/>
      <c r="GR114" s="109"/>
      <c r="GS114" s="109"/>
      <c r="GT114" s="109"/>
      <c r="GU114" s="109"/>
      <c r="GV114" s="109"/>
      <c r="GW114" s="109"/>
      <c r="GX114" s="109"/>
      <c r="GY114" s="109"/>
      <c r="GZ114" s="109"/>
      <c r="HA114" s="109"/>
      <c r="HB114" s="109"/>
      <c r="HC114" s="109"/>
      <c r="HD114" s="109"/>
      <c r="HE114" s="109"/>
      <c r="HF114" s="109"/>
      <c r="HG114" s="109"/>
      <c r="HH114" s="109"/>
      <c r="HI114" s="109"/>
      <c r="HJ114" s="109"/>
      <c r="HK114" s="109"/>
      <c r="HL114" s="109"/>
      <c r="HM114" s="109"/>
      <c r="HN114" s="109"/>
      <c r="HO114" s="109"/>
      <c r="HP114" s="109"/>
      <c r="HQ114" s="109"/>
      <c r="HR114" s="109"/>
      <c r="HS114" s="109"/>
      <c r="HT114" s="109"/>
      <c r="HU114" s="109"/>
      <c r="HV114" s="109"/>
      <c r="HW114" s="109"/>
      <c r="HX114" s="109"/>
      <c r="HY114" s="109"/>
      <c r="HZ114" s="109"/>
      <c r="IA114" s="109"/>
      <c r="IB114" s="109"/>
      <c r="IC114" s="109"/>
      <c r="ID114" s="109"/>
      <c r="IE114" s="109"/>
      <c r="IF114" s="109"/>
      <c r="IG114" s="109"/>
      <c r="IH114" s="109"/>
      <c r="II114" s="109"/>
      <c r="IJ114" s="109"/>
      <c r="IK114" s="109"/>
      <c r="IL114" s="109"/>
      <c r="IM114" s="109"/>
      <c r="IN114" s="109"/>
      <c r="IO114" s="109"/>
      <c r="IP114" s="109"/>
      <c r="IQ114" s="109"/>
      <c r="IR114" s="109"/>
      <c r="IS114" s="109"/>
      <c r="IT114" s="109"/>
      <c r="IU114" s="109"/>
      <c r="IV114" s="109"/>
    </row>
    <row r="115" spans="1:256" s="108" customFormat="1" ht="44.25" customHeight="1" x14ac:dyDescent="0.2">
      <c r="A115" s="105"/>
      <c r="B115" s="60">
        <v>80111600</v>
      </c>
      <c r="C115" s="64" t="s">
        <v>143</v>
      </c>
      <c r="D115" s="72">
        <v>45530</v>
      </c>
      <c r="E115" s="36" t="s">
        <v>103</v>
      </c>
      <c r="F115" s="56" t="s">
        <v>48</v>
      </c>
      <c r="G115" s="57" t="s">
        <v>35</v>
      </c>
      <c r="H115" s="106">
        <v>3800000</v>
      </c>
      <c r="I115" s="106">
        <v>3800000</v>
      </c>
      <c r="J115" s="59" t="s">
        <v>36</v>
      </c>
      <c r="K115" s="59" t="s">
        <v>36</v>
      </c>
      <c r="L115" s="57" t="s">
        <v>37</v>
      </c>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c r="GO115" s="109"/>
      <c r="GP115" s="109"/>
      <c r="GQ115" s="109"/>
      <c r="GR115" s="109"/>
      <c r="GS115" s="109"/>
      <c r="GT115" s="109"/>
      <c r="GU115" s="109"/>
      <c r="GV115" s="109"/>
      <c r="GW115" s="109"/>
      <c r="GX115" s="109"/>
      <c r="GY115" s="109"/>
      <c r="GZ115" s="109"/>
      <c r="HA115" s="109"/>
      <c r="HB115" s="109"/>
      <c r="HC115" s="109"/>
      <c r="HD115" s="109"/>
      <c r="HE115" s="109"/>
      <c r="HF115" s="109"/>
      <c r="HG115" s="109"/>
      <c r="HH115" s="109"/>
      <c r="HI115" s="109"/>
      <c r="HJ115" s="109"/>
      <c r="HK115" s="109"/>
      <c r="HL115" s="109"/>
      <c r="HM115" s="109"/>
      <c r="HN115" s="109"/>
      <c r="HO115" s="109"/>
      <c r="HP115" s="109"/>
      <c r="HQ115" s="109"/>
      <c r="HR115" s="109"/>
      <c r="HS115" s="109"/>
      <c r="HT115" s="109"/>
      <c r="HU115" s="109"/>
      <c r="HV115" s="109"/>
      <c r="HW115" s="109"/>
      <c r="HX115" s="109"/>
      <c r="HY115" s="109"/>
      <c r="HZ115" s="109"/>
      <c r="IA115" s="109"/>
      <c r="IB115" s="109"/>
      <c r="IC115" s="109"/>
      <c r="ID115" s="109"/>
      <c r="IE115" s="109"/>
      <c r="IF115" s="109"/>
      <c r="IG115" s="109"/>
      <c r="IH115" s="109"/>
      <c r="II115" s="109"/>
      <c r="IJ115" s="109"/>
      <c r="IK115" s="109"/>
      <c r="IL115" s="109"/>
      <c r="IM115" s="109"/>
      <c r="IN115" s="109"/>
      <c r="IO115" s="109"/>
      <c r="IP115" s="109"/>
      <c r="IQ115" s="109"/>
      <c r="IR115" s="109"/>
      <c r="IS115" s="109"/>
      <c r="IT115" s="109"/>
      <c r="IU115" s="109"/>
      <c r="IV115" s="109"/>
    </row>
    <row r="116" spans="1:256" s="108" customFormat="1" ht="44.25" customHeight="1" x14ac:dyDescent="0.2">
      <c r="A116" s="105"/>
      <c r="B116" s="60">
        <v>80111600</v>
      </c>
      <c r="C116" s="64" t="s">
        <v>145</v>
      </c>
      <c r="D116" s="66">
        <v>45544</v>
      </c>
      <c r="E116" s="36" t="s">
        <v>144</v>
      </c>
      <c r="F116" s="56" t="s">
        <v>48</v>
      </c>
      <c r="G116" s="57" t="s">
        <v>35</v>
      </c>
      <c r="H116" s="106">
        <v>3320000</v>
      </c>
      <c r="I116" s="58">
        <f t="shared" ref="I116" si="28">+H116</f>
        <v>3320000</v>
      </c>
      <c r="J116" s="59" t="s">
        <v>36</v>
      </c>
      <c r="K116" s="59" t="s">
        <v>36</v>
      </c>
      <c r="L116" s="57" t="s">
        <v>37</v>
      </c>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c r="FC116" s="109"/>
      <c r="FD116" s="109"/>
      <c r="FE116" s="109"/>
      <c r="FF116" s="109"/>
      <c r="FG116" s="109"/>
      <c r="FH116" s="109"/>
      <c r="FI116" s="109"/>
      <c r="FJ116" s="109"/>
      <c r="FK116" s="109"/>
      <c r="FL116" s="109"/>
      <c r="FM116" s="109"/>
      <c r="FN116" s="109"/>
      <c r="FO116" s="109"/>
      <c r="FP116" s="109"/>
      <c r="FQ116" s="109"/>
      <c r="FR116" s="109"/>
      <c r="FS116" s="109"/>
      <c r="FT116" s="109"/>
      <c r="FU116" s="109"/>
      <c r="FV116" s="109"/>
      <c r="FW116" s="109"/>
      <c r="FX116" s="109"/>
      <c r="FY116" s="109"/>
      <c r="FZ116" s="109"/>
      <c r="GA116" s="109"/>
      <c r="GB116" s="109"/>
      <c r="GC116" s="109"/>
      <c r="GD116" s="109"/>
      <c r="GE116" s="109"/>
      <c r="GF116" s="109"/>
      <c r="GG116" s="109"/>
      <c r="GH116" s="109"/>
      <c r="GI116" s="109"/>
      <c r="GJ116" s="109"/>
      <c r="GK116" s="109"/>
      <c r="GL116" s="109"/>
      <c r="GM116" s="109"/>
      <c r="GN116" s="109"/>
      <c r="GO116" s="109"/>
      <c r="GP116" s="109"/>
      <c r="GQ116" s="109"/>
      <c r="GR116" s="109"/>
      <c r="GS116" s="109"/>
      <c r="GT116" s="109"/>
      <c r="GU116" s="109"/>
      <c r="GV116" s="109"/>
      <c r="GW116" s="109"/>
      <c r="GX116" s="109"/>
      <c r="GY116" s="109"/>
      <c r="GZ116" s="109"/>
      <c r="HA116" s="109"/>
      <c r="HB116" s="109"/>
      <c r="HC116" s="109"/>
      <c r="HD116" s="109"/>
      <c r="HE116" s="109"/>
      <c r="HF116" s="109"/>
      <c r="HG116" s="109"/>
      <c r="HH116" s="109"/>
      <c r="HI116" s="109"/>
      <c r="HJ116" s="109"/>
      <c r="HK116" s="109"/>
      <c r="HL116" s="109"/>
      <c r="HM116" s="109"/>
      <c r="HN116" s="109"/>
      <c r="HO116" s="109"/>
      <c r="HP116" s="109"/>
      <c r="HQ116" s="109"/>
      <c r="HR116" s="109"/>
      <c r="HS116" s="109"/>
      <c r="HT116" s="109"/>
      <c r="HU116" s="109"/>
      <c r="HV116" s="109"/>
      <c r="HW116" s="109"/>
      <c r="HX116" s="109"/>
      <c r="HY116" s="109"/>
      <c r="HZ116" s="109"/>
      <c r="IA116" s="109"/>
      <c r="IB116" s="109"/>
      <c r="IC116" s="109"/>
      <c r="ID116" s="109"/>
      <c r="IE116" s="109"/>
      <c r="IF116" s="109"/>
      <c r="IG116" s="109"/>
      <c r="IH116" s="109"/>
      <c r="II116" s="109"/>
      <c r="IJ116" s="109"/>
      <c r="IK116" s="109"/>
      <c r="IL116" s="109"/>
      <c r="IM116" s="109"/>
      <c r="IN116" s="109"/>
      <c r="IO116" s="109"/>
      <c r="IP116" s="109"/>
      <c r="IQ116" s="109"/>
      <c r="IR116" s="109"/>
      <c r="IS116" s="109"/>
      <c r="IT116" s="109"/>
      <c r="IU116" s="109"/>
      <c r="IV116" s="109"/>
    </row>
    <row r="117" spans="1:256" s="108" customFormat="1" ht="60" x14ac:dyDescent="0.2">
      <c r="A117" s="105"/>
      <c r="B117" s="60">
        <v>80111600</v>
      </c>
      <c r="C117" s="64" t="s">
        <v>146</v>
      </c>
      <c r="D117" s="66">
        <v>45561</v>
      </c>
      <c r="E117" s="36" t="s">
        <v>103</v>
      </c>
      <c r="F117" s="56" t="s">
        <v>48</v>
      </c>
      <c r="G117" s="57" t="s">
        <v>35</v>
      </c>
      <c r="H117" s="106">
        <v>2200000</v>
      </c>
      <c r="I117" s="107">
        <v>2200000</v>
      </c>
      <c r="J117" s="59" t="s">
        <v>36</v>
      </c>
      <c r="K117" s="59" t="s">
        <v>36</v>
      </c>
      <c r="L117" s="57" t="s">
        <v>37</v>
      </c>
    </row>
    <row r="118" spans="1:256" s="108" customFormat="1" ht="60" x14ac:dyDescent="0.2">
      <c r="A118" s="105"/>
      <c r="B118" s="60">
        <v>80111600</v>
      </c>
      <c r="C118" s="110" t="s">
        <v>148</v>
      </c>
      <c r="D118" s="66">
        <v>45561</v>
      </c>
      <c r="E118" s="36" t="s">
        <v>147</v>
      </c>
      <c r="F118" s="56" t="s">
        <v>48</v>
      </c>
      <c r="G118" s="57" t="s">
        <v>35</v>
      </c>
      <c r="H118" s="106">
        <v>9500000</v>
      </c>
      <c r="I118" s="106">
        <v>9500000</v>
      </c>
      <c r="J118" s="59" t="s">
        <v>36</v>
      </c>
      <c r="K118" s="59" t="s">
        <v>36</v>
      </c>
      <c r="L118" s="57" t="s">
        <v>37</v>
      </c>
    </row>
    <row r="119" spans="1:256" s="108" customFormat="1" ht="60" x14ac:dyDescent="0.25">
      <c r="A119" s="105"/>
      <c r="B119" s="60">
        <v>80111600</v>
      </c>
      <c r="C119" s="64" t="s">
        <v>152</v>
      </c>
      <c r="D119" s="35">
        <v>45562</v>
      </c>
      <c r="E119" s="36" t="s">
        <v>174</v>
      </c>
      <c r="F119" s="56" t="s">
        <v>48</v>
      </c>
      <c r="G119" s="57" t="s">
        <v>35</v>
      </c>
      <c r="H119" s="76">
        <v>10966698</v>
      </c>
      <c r="I119" s="76">
        <v>10966698</v>
      </c>
      <c r="J119" s="59" t="s">
        <v>36</v>
      </c>
      <c r="K119" s="59" t="s">
        <v>36</v>
      </c>
      <c r="L119" s="57" t="s">
        <v>37</v>
      </c>
    </row>
    <row r="120" spans="1:256" s="108" customFormat="1" ht="90" x14ac:dyDescent="0.25">
      <c r="A120" s="105"/>
      <c r="B120" s="60">
        <v>80111600</v>
      </c>
      <c r="C120" s="64" t="s">
        <v>153</v>
      </c>
      <c r="D120" s="35">
        <v>45562</v>
      </c>
      <c r="E120" s="36" t="s">
        <v>174</v>
      </c>
      <c r="F120" s="56" t="s">
        <v>48</v>
      </c>
      <c r="G120" s="57" t="s">
        <v>35</v>
      </c>
      <c r="H120" s="76">
        <v>14100000</v>
      </c>
      <c r="I120" s="76">
        <v>14100000</v>
      </c>
      <c r="J120" s="59" t="s">
        <v>36</v>
      </c>
      <c r="K120" s="59" t="s">
        <v>36</v>
      </c>
      <c r="L120" s="57" t="s">
        <v>37</v>
      </c>
    </row>
    <row r="121" spans="1:256" s="108" customFormat="1" ht="60" x14ac:dyDescent="0.25">
      <c r="A121" s="105"/>
      <c r="B121" s="60">
        <v>80111600</v>
      </c>
      <c r="C121" s="64" t="s">
        <v>154</v>
      </c>
      <c r="D121" s="35">
        <v>45562</v>
      </c>
      <c r="E121" s="36" t="s">
        <v>174</v>
      </c>
      <c r="F121" s="56" t="s">
        <v>48</v>
      </c>
      <c r="G121" s="57" t="s">
        <v>35</v>
      </c>
      <c r="H121" s="76">
        <v>5953396</v>
      </c>
      <c r="I121" s="76">
        <v>5953396</v>
      </c>
      <c r="J121" s="59" t="s">
        <v>36</v>
      </c>
      <c r="K121" s="59" t="s">
        <v>36</v>
      </c>
      <c r="L121" s="57" t="s">
        <v>37</v>
      </c>
    </row>
    <row r="122" spans="1:256" ht="60" x14ac:dyDescent="0.25">
      <c r="B122" s="60">
        <v>80111600</v>
      </c>
      <c r="C122" s="74" t="s">
        <v>155</v>
      </c>
      <c r="D122" s="35">
        <v>45562</v>
      </c>
      <c r="E122" s="36" t="s">
        <v>174</v>
      </c>
      <c r="F122" s="56" t="s">
        <v>48</v>
      </c>
      <c r="G122" s="57" t="s">
        <v>35</v>
      </c>
      <c r="H122" s="76">
        <v>9400000</v>
      </c>
      <c r="I122" s="76">
        <v>9400000</v>
      </c>
      <c r="J122" s="59" t="s">
        <v>36</v>
      </c>
      <c r="K122" s="59" t="s">
        <v>36</v>
      </c>
      <c r="L122" s="57" t="s">
        <v>37</v>
      </c>
    </row>
    <row r="123" spans="1:256" ht="60" x14ac:dyDescent="0.25">
      <c r="B123" s="60">
        <v>80111600</v>
      </c>
      <c r="C123" s="74" t="s">
        <v>156</v>
      </c>
      <c r="D123" s="35">
        <v>45562</v>
      </c>
      <c r="E123" s="36" t="s">
        <v>174</v>
      </c>
      <c r="F123" s="56" t="s">
        <v>48</v>
      </c>
      <c r="G123" s="57" t="s">
        <v>35</v>
      </c>
      <c r="H123" s="76">
        <v>12533396</v>
      </c>
      <c r="I123" s="76">
        <v>12533396</v>
      </c>
      <c r="J123" s="59" t="s">
        <v>36</v>
      </c>
      <c r="K123" s="59" t="s">
        <v>36</v>
      </c>
      <c r="L123" s="57" t="s">
        <v>37</v>
      </c>
    </row>
    <row r="124" spans="1:256" ht="60" x14ac:dyDescent="0.25">
      <c r="B124" s="60">
        <v>80111600</v>
      </c>
      <c r="C124" s="74" t="s">
        <v>157</v>
      </c>
      <c r="D124" s="35">
        <v>45562</v>
      </c>
      <c r="E124" s="36" t="s">
        <v>174</v>
      </c>
      <c r="F124" s="56" t="s">
        <v>48</v>
      </c>
      <c r="G124" s="57" t="s">
        <v>35</v>
      </c>
      <c r="H124" s="76">
        <v>17233396</v>
      </c>
      <c r="I124" s="76">
        <v>17233396</v>
      </c>
      <c r="J124" s="59" t="s">
        <v>36</v>
      </c>
      <c r="K124" s="59" t="s">
        <v>36</v>
      </c>
      <c r="L124" s="57" t="s">
        <v>37</v>
      </c>
    </row>
    <row r="125" spans="1:256" ht="60" x14ac:dyDescent="0.25">
      <c r="B125" s="60">
        <v>80111600</v>
      </c>
      <c r="C125" s="74" t="s">
        <v>158</v>
      </c>
      <c r="D125" s="35">
        <v>45562</v>
      </c>
      <c r="E125" s="36" t="s">
        <v>174</v>
      </c>
      <c r="F125" s="56" t="s">
        <v>48</v>
      </c>
      <c r="G125" s="57" t="s">
        <v>35</v>
      </c>
      <c r="H125" s="76">
        <v>7520000</v>
      </c>
      <c r="I125" s="76">
        <v>7520000</v>
      </c>
      <c r="J125" s="59" t="s">
        <v>36</v>
      </c>
      <c r="K125" s="59" t="s">
        <v>36</v>
      </c>
      <c r="L125" s="57" t="s">
        <v>37</v>
      </c>
    </row>
    <row r="126" spans="1:256" ht="60" x14ac:dyDescent="0.25">
      <c r="B126" s="60">
        <v>80111600</v>
      </c>
      <c r="C126" s="74" t="s">
        <v>159</v>
      </c>
      <c r="D126" s="35">
        <v>45562</v>
      </c>
      <c r="E126" s="36" t="s">
        <v>174</v>
      </c>
      <c r="F126" s="56" t="s">
        <v>48</v>
      </c>
      <c r="G126" s="57" t="s">
        <v>35</v>
      </c>
      <c r="H126" s="76">
        <v>21933396</v>
      </c>
      <c r="I126" s="76">
        <v>21933396</v>
      </c>
      <c r="J126" s="59" t="s">
        <v>36</v>
      </c>
      <c r="K126" s="59" t="s">
        <v>36</v>
      </c>
      <c r="L126" s="57" t="s">
        <v>37</v>
      </c>
    </row>
    <row r="127" spans="1:256" ht="75" x14ac:dyDescent="0.25">
      <c r="B127" s="60">
        <v>80111600</v>
      </c>
      <c r="C127" s="74" t="s">
        <v>160</v>
      </c>
      <c r="D127" s="35">
        <v>45562</v>
      </c>
      <c r="E127" s="36" t="s">
        <v>174</v>
      </c>
      <c r="F127" s="56" t="s">
        <v>48</v>
      </c>
      <c r="G127" s="57" t="s">
        <v>35</v>
      </c>
      <c r="H127" s="76">
        <v>12533396</v>
      </c>
      <c r="I127" s="76">
        <v>12533396</v>
      </c>
      <c r="J127" s="59" t="s">
        <v>36</v>
      </c>
      <c r="K127" s="59" t="s">
        <v>36</v>
      </c>
      <c r="L127" s="57" t="s">
        <v>37</v>
      </c>
    </row>
    <row r="128" spans="1:256" ht="60" x14ac:dyDescent="0.25">
      <c r="B128" s="60">
        <v>80111600</v>
      </c>
      <c r="C128" s="74" t="s">
        <v>161</v>
      </c>
      <c r="D128" s="35">
        <v>45562</v>
      </c>
      <c r="E128" s="36" t="s">
        <v>174</v>
      </c>
      <c r="F128" s="56" t="s">
        <v>48</v>
      </c>
      <c r="G128" s="57" t="s">
        <v>35</v>
      </c>
      <c r="H128" s="76">
        <v>12533396</v>
      </c>
      <c r="I128" s="76">
        <v>12533396</v>
      </c>
      <c r="J128" s="59" t="s">
        <v>36</v>
      </c>
      <c r="K128" s="59" t="s">
        <v>36</v>
      </c>
      <c r="L128" s="57" t="s">
        <v>37</v>
      </c>
    </row>
    <row r="129" spans="2:12" ht="75" x14ac:dyDescent="0.25">
      <c r="B129" s="60">
        <v>80111600</v>
      </c>
      <c r="C129" s="74" t="s">
        <v>162</v>
      </c>
      <c r="D129" s="35">
        <v>45562</v>
      </c>
      <c r="E129" s="36" t="s">
        <v>174</v>
      </c>
      <c r="F129" s="56" t="s">
        <v>48</v>
      </c>
      <c r="G129" s="57" t="s">
        <v>35</v>
      </c>
      <c r="H129" s="76">
        <v>12533396</v>
      </c>
      <c r="I129" s="76">
        <v>12533396</v>
      </c>
      <c r="J129" s="59" t="s">
        <v>36</v>
      </c>
      <c r="K129" s="59" t="s">
        <v>36</v>
      </c>
      <c r="L129" s="57" t="s">
        <v>37</v>
      </c>
    </row>
    <row r="130" spans="2:12" ht="60" x14ac:dyDescent="0.25">
      <c r="B130" s="60">
        <v>80111600</v>
      </c>
      <c r="C130" s="74" t="s">
        <v>163</v>
      </c>
      <c r="D130" s="35">
        <v>45562</v>
      </c>
      <c r="E130" s="36" t="s">
        <v>174</v>
      </c>
      <c r="F130" s="56" t="s">
        <v>48</v>
      </c>
      <c r="G130" s="57" t="s">
        <v>35</v>
      </c>
      <c r="H130" s="76">
        <v>8773396</v>
      </c>
      <c r="I130" s="76">
        <v>8773396</v>
      </c>
      <c r="J130" s="59" t="s">
        <v>36</v>
      </c>
      <c r="K130" s="59" t="s">
        <v>36</v>
      </c>
      <c r="L130" s="57" t="s">
        <v>37</v>
      </c>
    </row>
    <row r="131" spans="2:12" ht="75" x14ac:dyDescent="0.25">
      <c r="B131" s="60">
        <v>80111600</v>
      </c>
      <c r="C131" s="74" t="s">
        <v>164</v>
      </c>
      <c r="D131" s="35">
        <v>45562</v>
      </c>
      <c r="E131" s="36" t="s">
        <v>174</v>
      </c>
      <c r="F131" s="56" t="s">
        <v>48</v>
      </c>
      <c r="G131" s="57" t="s">
        <v>35</v>
      </c>
      <c r="H131" s="76">
        <v>11906698</v>
      </c>
      <c r="I131" s="76">
        <v>11906698</v>
      </c>
      <c r="J131" s="59" t="s">
        <v>36</v>
      </c>
      <c r="K131" s="59" t="s">
        <v>36</v>
      </c>
      <c r="L131" s="57" t="s">
        <v>37</v>
      </c>
    </row>
    <row r="132" spans="2:12" ht="105" x14ac:dyDescent="0.25">
      <c r="B132" s="60">
        <v>80111600</v>
      </c>
      <c r="C132" s="74" t="s">
        <v>165</v>
      </c>
      <c r="D132" s="35">
        <v>45562</v>
      </c>
      <c r="E132" s="36" t="s">
        <v>174</v>
      </c>
      <c r="F132" s="56" t="s">
        <v>48</v>
      </c>
      <c r="G132" s="57" t="s">
        <v>35</v>
      </c>
      <c r="H132" s="76">
        <v>10966698</v>
      </c>
      <c r="I132" s="76">
        <v>10966698</v>
      </c>
      <c r="J132" s="59" t="s">
        <v>36</v>
      </c>
      <c r="K132" s="59" t="s">
        <v>36</v>
      </c>
      <c r="L132" s="57" t="s">
        <v>37</v>
      </c>
    </row>
    <row r="133" spans="2:12" ht="60" x14ac:dyDescent="0.25">
      <c r="B133" s="60">
        <v>80111600</v>
      </c>
      <c r="C133" s="75" t="s">
        <v>166</v>
      </c>
      <c r="D133" s="35">
        <v>45562</v>
      </c>
      <c r="E133" s="36" t="s">
        <v>174</v>
      </c>
      <c r="F133" s="56" t="s">
        <v>48</v>
      </c>
      <c r="G133" s="57" t="s">
        <v>35</v>
      </c>
      <c r="H133" s="76">
        <v>21933396</v>
      </c>
      <c r="I133" s="76">
        <v>21933396</v>
      </c>
      <c r="J133" s="59" t="s">
        <v>36</v>
      </c>
      <c r="K133" s="59" t="s">
        <v>36</v>
      </c>
      <c r="L133" s="57" t="s">
        <v>37</v>
      </c>
    </row>
    <row r="134" spans="2:12" ht="60" x14ac:dyDescent="0.25">
      <c r="B134" s="60">
        <v>80111600</v>
      </c>
      <c r="C134" s="74" t="s">
        <v>65</v>
      </c>
      <c r="D134" s="35">
        <v>45562</v>
      </c>
      <c r="E134" s="36" t="s">
        <v>174</v>
      </c>
      <c r="F134" s="56" t="s">
        <v>48</v>
      </c>
      <c r="G134" s="57" t="s">
        <v>35</v>
      </c>
      <c r="H134" s="76">
        <v>6110000</v>
      </c>
      <c r="I134" s="76">
        <v>6110000</v>
      </c>
      <c r="J134" s="59" t="s">
        <v>36</v>
      </c>
      <c r="K134" s="59" t="s">
        <v>36</v>
      </c>
      <c r="L134" s="57" t="s">
        <v>37</v>
      </c>
    </row>
    <row r="135" spans="2:12" ht="60" x14ac:dyDescent="0.25">
      <c r="B135" s="60">
        <v>80111600</v>
      </c>
      <c r="C135" s="74" t="s">
        <v>167</v>
      </c>
      <c r="D135" s="35">
        <v>45562</v>
      </c>
      <c r="E135" s="36" t="s">
        <v>174</v>
      </c>
      <c r="F135" s="56" t="s">
        <v>48</v>
      </c>
      <c r="G135" s="57" t="s">
        <v>35</v>
      </c>
      <c r="H135" s="76">
        <v>21933396</v>
      </c>
      <c r="I135" s="76">
        <v>21933396</v>
      </c>
      <c r="J135" s="59" t="s">
        <v>36</v>
      </c>
      <c r="K135" s="59" t="s">
        <v>36</v>
      </c>
      <c r="L135" s="57" t="s">
        <v>37</v>
      </c>
    </row>
    <row r="136" spans="2:12" ht="60" x14ac:dyDescent="0.25">
      <c r="B136" s="60">
        <v>80111600</v>
      </c>
      <c r="C136" s="74" t="s">
        <v>168</v>
      </c>
      <c r="D136" s="35">
        <v>45562</v>
      </c>
      <c r="E136" s="36" t="s">
        <v>174</v>
      </c>
      <c r="F136" s="56" t="s">
        <v>48</v>
      </c>
      <c r="G136" s="57" t="s">
        <v>35</v>
      </c>
      <c r="H136" s="76">
        <v>18173396</v>
      </c>
      <c r="I136" s="76">
        <v>18173396</v>
      </c>
      <c r="J136" s="59" t="s">
        <v>36</v>
      </c>
      <c r="K136" s="59" t="s">
        <v>36</v>
      </c>
      <c r="L136" s="57" t="s">
        <v>37</v>
      </c>
    </row>
    <row r="137" spans="2:12" ht="60" x14ac:dyDescent="0.25">
      <c r="B137" s="60">
        <v>80111600</v>
      </c>
      <c r="C137" s="74" t="s">
        <v>169</v>
      </c>
      <c r="D137" s="35">
        <v>45562</v>
      </c>
      <c r="E137" s="36" t="s">
        <v>174</v>
      </c>
      <c r="F137" s="56" t="s">
        <v>48</v>
      </c>
      <c r="G137" s="57" t="s">
        <v>35</v>
      </c>
      <c r="H137" s="76">
        <v>10966667</v>
      </c>
      <c r="I137" s="76">
        <v>10966667</v>
      </c>
      <c r="J137" s="59" t="s">
        <v>36</v>
      </c>
      <c r="K137" s="59" t="s">
        <v>36</v>
      </c>
      <c r="L137" s="57" t="s">
        <v>37</v>
      </c>
    </row>
    <row r="138" spans="2:12" ht="60" x14ac:dyDescent="0.25">
      <c r="B138" s="60">
        <v>80111600</v>
      </c>
      <c r="C138" s="74" t="s">
        <v>170</v>
      </c>
      <c r="D138" s="35">
        <v>45562</v>
      </c>
      <c r="E138" s="36" t="s">
        <v>174</v>
      </c>
      <c r="F138" s="56" t="s">
        <v>48</v>
      </c>
      <c r="G138" s="57" t="s">
        <v>35</v>
      </c>
      <c r="H138" s="76">
        <v>12533396</v>
      </c>
      <c r="I138" s="76">
        <v>12533396</v>
      </c>
      <c r="J138" s="59" t="s">
        <v>36</v>
      </c>
      <c r="K138" s="59" t="s">
        <v>36</v>
      </c>
      <c r="L138" s="57" t="s">
        <v>37</v>
      </c>
    </row>
    <row r="139" spans="2:12" ht="60" x14ac:dyDescent="0.25">
      <c r="B139" s="60">
        <v>80111600</v>
      </c>
      <c r="C139" s="74" t="s">
        <v>171</v>
      </c>
      <c r="D139" s="35">
        <v>45562</v>
      </c>
      <c r="E139" s="36" t="s">
        <v>174</v>
      </c>
      <c r="F139" s="56" t="s">
        <v>48</v>
      </c>
      <c r="G139" s="57" t="s">
        <v>35</v>
      </c>
      <c r="H139" s="76">
        <v>10966698</v>
      </c>
      <c r="I139" s="76">
        <v>10966698</v>
      </c>
      <c r="J139" s="59" t="s">
        <v>36</v>
      </c>
      <c r="K139" s="59" t="s">
        <v>36</v>
      </c>
      <c r="L139" s="57" t="s">
        <v>37</v>
      </c>
    </row>
    <row r="140" spans="2:12" ht="60" x14ac:dyDescent="0.25">
      <c r="B140" s="60">
        <v>80111600</v>
      </c>
      <c r="C140" s="74" t="s">
        <v>122</v>
      </c>
      <c r="D140" s="35">
        <v>45562</v>
      </c>
      <c r="E140" s="36" t="s">
        <v>174</v>
      </c>
      <c r="F140" s="56" t="s">
        <v>48</v>
      </c>
      <c r="G140" s="57" t="s">
        <v>35</v>
      </c>
      <c r="H140" s="76">
        <v>21933396</v>
      </c>
      <c r="I140" s="76">
        <v>21933396</v>
      </c>
      <c r="J140" s="59" t="s">
        <v>36</v>
      </c>
      <c r="K140" s="59" t="s">
        <v>36</v>
      </c>
      <c r="L140" s="57" t="s">
        <v>37</v>
      </c>
    </row>
    <row r="141" spans="2:12" ht="60" x14ac:dyDescent="0.25">
      <c r="B141" s="60">
        <v>80111600</v>
      </c>
      <c r="C141" s="74" t="s">
        <v>172</v>
      </c>
      <c r="D141" s="35">
        <v>45562</v>
      </c>
      <c r="E141" s="36" t="s">
        <v>174</v>
      </c>
      <c r="F141" s="56" t="s">
        <v>48</v>
      </c>
      <c r="G141" s="57" t="s">
        <v>35</v>
      </c>
      <c r="H141" s="76">
        <v>12533396</v>
      </c>
      <c r="I141" s="76">
        <v>12533396</v>
      </c>
      <c r="J141" s="59" t="s">
        <v>36</v>
      </c>
      <c r="K141" s="59" t="s">
        <v>36</v>
      </c>
      <c r="L141" s="57" t="s">
        <v>37</v>
      </c>
    </row>
    <row r="142" spans="2:12" ht="60" x14ac:dyDescent="0.25">
      <c r="B142" s="60">
        <v>80111600</v>
      </c>
      <c r="C142" s="74" t="s">
        <v>173</v>
      </c>
      <c r="D142" s="35">
        <v>45562</v>
      </c>
      <c r="E142" s="36" t="s">
        <v>174</v>
      </c>
      <c r="F142" s="56" t="s">
        <v>48</v>
      </c>
      <c r="G142" s="57" t="s">
        <v>35</v>
      </c>
      <c r="H142" s="76">
        <v>11906698</v>
      </c>
      <c r="I142" s="76">
        <v>11906698</v>
      </c>
      <c r="J142" s="59" t="s">
        <v>36</v>
      </c>
      <c r="K142" s="59" t="s">
        <v>36</v>
      </c>
      <c r="L142" s="57" t="s">
        <v>37</v>
      </c>
    </row>
    <row r="143" spans="2:12" ht="60" x14ac:dyDescent="0.25">
      <c r="B143" s="60">
        <v>80111600</v>
      </c>
      <c r="C143" s="77" t="s">
        <v>175</v>
      </c>
      <c r="D143" s="35">
        <v>45565</v>
      </c>
      <c r="E143" s="36" t="s">
        <v>181</v>
      </c>
      <c r="F143" s="56" t="s">
        <v>48</v>
      </c>
      <c r="G143" s="57" t="s">
        <v>35</v>
      </c>
      <c r="H143" s="76">
        <v>15166697</v>
      </c>
      <c r="I143" s="76">
        <v>15166697</v>
      </c>
      <c r="J143" s="59" t="s">
        <v>36</v>
      </c>
      <c r="K143" s="59" t="s">
        <v>36</v>
      </c>
      <c r="L143" s="57" t="s">
        <v>37</v>
      </c>
    </row>
    <row r="144" spans="2:12" ht="75" x14ac:dyDescent="0.25">
      <c r="B144" s="60">
        <v>80111600</v>
      </c>
      <c r="C144" s="77" t="s">
        <v>176</v>
      </c>
      <c r="D144" s="35">
        <v>45565</v>
      </c>
      <c r="E144" s="36" t="s">
        <v>181</v>
      </c>
      <c r="F144" s="56" t="s">
        <v>48</v>
      </c>
      <c r="G144" s="57" t="s">
        <v>35</v>
      </c>
      <c r="H144" s="76">
        <v>10616697</v>
      </c>
      <c r="I144" s="76">
        <v>10616697</v>
      </c>
      <c r="J144" s="59" t="s">
        <v>36</v>
      </c>
      <c r="K144" s="59" t="s">
        <v>36</v>
      </c>
      <c r="L144" s="57" t="s">
        <v>37</v>
      </c>
    </row>
    <row r="145" spans="1:12" ht="60" x14ac:dyDescent="0.25">
      <c r="B145" s="60">
        <v>80111600</v>
      </c>
      <c r="C145" s="77" t="s">
        <v>177</v>
      </c>
      <c r="D145" s="35">
        <v>45565</v>
      </c>
      <c r="E145" s="36" t="s">
        <v>181</v>
      </c>
      <c r="F145" s="56" t="s">
        <v>48</v>
      </c>
      <c r="G145" s="57" t="s">
        <v>35</v>
      </c>
      <c r="H145" s="76">
        <v>10616697</v>
      </c>
      <c r="I145" s="76">
        <v>10616697</v>
      </c>
      <c r="J145" s="59" t="s">
        <v>36</v>
      </c>
      <c r="K145" s="59" t="s">
        <v>36</v>
      </c>
      <c r="L145" s="57" t="s">
        <v>37</v>
      </c>
    </row>
    <row r="146" spans="1:12" ht="60" x14ac:dyDescent="0.25">
      <c r="B146" s="60">
        <v>80111600</v>
      </c>
      <c r="C146" s="77" t="s">
        <v>178</v>
      </c>
      <c r="D146" s="35">
        <v>45565</v>
      </c>
      <c r="E146" s="36" t="s">
        <v>181</v>
      </c>
      <c r="F146" s="56" t="s">
        <v>48</v>
      </c>
      <c r="G146" s="57" t="s">
        <v>35</v>
      </c>
      <c r="H146" s="76">
        <v>11526667</v>
      </c>
      <c r="I146" s="76">
        <v>11526667</v>
      </c>
      <c r="J146" s="59" t="s">
        <v>36</v>
      </c>
      <c r="K146" s="59" t="s">
        <v>36</v>
      </c>
      <c r="L146" s="57" t="s">
        <v>37</v>
      </c>
    </row>
    <row r="147" spans="1:12" ht="60" x14ac:dyDescent="0.25">
      <c r="B147" s="60">
        <v>80111600</v>
      </c>
      <c r="C147" s="77" t="s">
        <v>179</v>
      </c>
      <c r="D147" s="35">
        <v>45565</v>
      </c>
      <c r="E147" s="36" t="s">
        <v>181</v>
      </c>
      <c r="F147" s="56" t="s">
        <v>48</v>
      </c>
      <c r="G147" s="57" t="s">
        <v>35</v>
      </c>
      <c r="H147" s="76">
        <v>10616697</v>
      </c>
      <c r="I147" s="76">
        <v>10616697</v>
      </c>
      <c r="J147" s="59" t="s">
        <v>36</v>
      </c>
      <c r="K147" s="59" t="s">
        <v>36</v>
      </c>
      <c r="L147" s="57" t="s">
        <v>37</v>
      </c>
    </row>
    <row r="148" spans="1:12" ht="60" x14ac:dyDescent="0.25">
      <c r="B148" s="60">
        <v>80111600</v>
      </c>
      <c r="C148" s="77" t="s">
        <v>180</v>
      </c>
      <c r="D148" s="35">
        <v>45565</v>
      </c>
      <c r="E148" s="36" t="s">
        <v>181</v>
      </c>
      <c r="F148" s="56" t="s">
        <v>48</v>
      </c>
      <c r="G148" s="57" t="s">
        <v>35</v>
      </c>
      <c r="H148" s="76">
        <v>7280000</v>
      </c>
      <c r="I148" s="76">
        <v>7280000</v>
      </c>
      <c r="J148" s="59" t="s">
        <v>36</v>
      </c>
      <c r="K148" s="59" t="s">
        <v>36</v>
      </c>
      <c r="L148" s="57" t="s">
        <v>37</v>
      </c>
    </row>
    <row r="149" spans="1:12" s="108" customFormat="1" ht="60" x14ac:dyDescent="0.2">
      <c r="A149" s="105"/>
      <c r="B149" s="60">
        <v>80111600</v>
      </c>
      <c r="C149" s="64" t="s">
        <v>182</v>
      </c>
      <c r="D149" s="35">
        <v>45597</v>
      </c>
      <c r="E149" s="36" t="s">
        <v>183</v>
      </c>
      <c r="F149" s="56" t="s">
        <v>48</v>
      </c>
      <c r="G149" s="57" t="s">
        <v>35</v>
      </c>
      <c r="H149" s="106">
        <v>9600000</v>
      </c>
      <c r="I149" s="107">
        <f>+H149</f>
        <v>9600000</v>
      </c>
      <c r="J149" s="59" t="s">
        <v>36</v>
      </c>
      <c r="K149" s="59" t="s">
        <v>36</v>
      </c>
      <c r="L149" s="57" t="s">
        <v>37</v>
      </c>
    </row>
    <row r="150" spans="1:12" s="108" customFormat="1" ht="60" x14ac:dyDescent="0.2">
      <c r="A150" s="105"/>
      <c r="B150" s="60">
        <v>80111600</v>
      </c>
      <c r="C150" s="64" t="s">
        <v>184</v>
      </c>
      <c r="D150" s="35">
        <v>45597</v>
      </c>
      <c r="E150" s="36" t="s">
        <v>183</v>
      </c>
      <c r="F150" s="56" t="s">
        <v>48</v>
      </c>
      <c r="G150" s="57" t="s">
        <v>35</v>
      </c>
      <c r="H150" s="106">
        <v>7000000</v>
      </c>
      <c r="I150" s="107">
        <f>+H150</f>
        <v>7000000</v>
      </c>
      <c r="J150" s="59" t="s">
        <v>36</v>
      </c>
      <c r="K150" s="59" t="s">
        <v>36</v>
      </c>
      <c r="L150" s="57" t="s">
        <v>37</v>
      </c>
    </row>
    <row r="151" spans="1:12" ht="24" customHeight="1" x14ac:dyDescent="0.2">
      <c r="B151" s="101" t="s">
        <v>51</v>
      </c>
      <c r="C151" s="102"/>
      <c r="D151" s="103"/>
      <c r="E151" s="40"/>
      <c r="F151" s="41"/>
      <c r="G151" s="41"/>
      <c r="H151" s="104"/>
      <c r="I151" s="104"/>
      <c r="J151" s="104"/>
      <c r="K151" s="104"/>
    </row>
    <row r="152" spans="1:12" ht="12" customHeight="1" x14ac:dyDescent="0.2">
      <c r="B152" s="42" t="s">
        <v>22</v>
      </c>
      <c r="C152" s="43" t="s">
        <v>52</v>
      </c>
      <c r="D152" s="44" t="s">
        <v>31</v>
      </c>
      <c r="E152" s="40"/>
      <c r="F152" s="41"/>
      <c r="G152" s="41"/>
      <c r="H152" s="78" t="s">
        <v>109</v>
      </c>
      <c r="I152" s="79"/>
      <c r="J152" s="79"/>
      <c r="K152" s="80"/>
    </row>
    <row r="153" spans="1:12" x14ac:dyDescent="0.2">
      <c r="B153" s="45"/>
      <c r="C153" s="46"/>
      <c r="D153" s="47"/>
      <c r="E153" s="40"/>
      <c r="F153" s="41"/>
      <c r="G153" s="41"/>
      <c r="H153" s="81" t="s">
        <v>108</v>
      </c>
      <c r="I153" s="82"/>
      <c r="J153" s="82"/>
      <c r="K153" s="83"/>
    </row>
    <row r="154" spans="1:12" x14ac:dyDescent="0.2">
      <c r="B154" s="45"/>
      <c r="C154" s="46"/>
      <c r="D154" s="47"/>
      <c r="E154" s="40"/>
      <c r="F154" s="41"/>
      <c r="G154" s="41"/>
      <c r="H154" s="84"/>
      <c r="I154" s="85"/>
      <c r="J154" s="85"/>
      <c r="K154" s="86"/>
    </row>
    <row r="155" spans="1:12" x14ac:dyDescent="0.2">
      <c r="B155" s="45"/>
      <c r="C155" s="46"/>
      <c r="D155" s="47"/>
      <c r="E155" s="40"/>
      <c r="F155" s="41"/>
      <c r="G155" s="41"/>
      <c r="H155" s="84"/>
      <c r="I155" s="85"/>
      <c r="J155" s="85"/>
      <c r="K155" s="86"/>
    </row>
    <row r="156" spans="1:12" x14ac:dyDescent="0.2">
      <c r="B156" s="38"/>
      <c r="C156" s="39"/>
      <c r="D156" s="48"/>
      <c r="E156" s="40"/>
      <c r="F156" s="41"/>
      <c r="G156" s="41"/>
      <c r="H156" s="84"/>
      <c r="I156" s="85"/>
      <c r="J156" s="85"/>
      <c r="K156" s="86"/>
    </row>
    <row r="157" spans="1:12" x14ac:dyDescent="0.2">
      <c r="B157" s="38"/>
      <c r="C157" s="39"/>
      <c r="D157" s="48"/>
      <c r="E157" s="40"/>
      <c r="F157" s="41"/>
      <c r="G157" s="41"/>
      <c r="H157" s="84"/>
      <c r="I157" s="85"/>
      <c r="J157" s="85"/>
      <c r="K157" s="86"/>
    </row>
    <row r="158" spans="1:12" x14ac:dyDescent="0.2">
      <c r="B158" s="38"/>
      <c r="C158" s="39"/>
      <c r="D158" s="48"/>
      <c r="E158" s="40"/>
      <c r="F158" s="41"/>
      <c r="G158" s="41"/>
      <c r="H158" s="87"/>
      <c r="I158" s="88"/>
      <c r="J158" s="88"/>
      <c r="K158" s="89"/>
    </row>
    <row r="159" spans="1:12" x14ac:dyDescent="0.2">
      <c r="B159" s="38"/>
      <c r="C159" s="39"/>
      <c r="D159" s="48"/>
      <c r="E159" s="40"/>
      <c r="F159" s="41"/>
      <c r="G159" s="41"/>
      <c r="H159" s="49"/>
      <c r="I159" s="50"/>
    </row>
    <row r="160" spans="1:12" x14ac:dyDescent="0.2">
      <c r="C160" s="39"/>
    </row>
    <row r="161" spans="3:3" x14ac:dyDescent="0.2">
      <c r="C161" s="39"/>
    </row>
    <row r="162" spans="3:3" x14ac:dyDescent="0.2">
      <c r="C162" s="39"/>
    </row>
    <row r="163" spans="3:3" x14ac:dyDescent="0.2">
      <c r="C163" s="39"/>
    </row>
    <row r="164" spans="3:3" x14ac:dyDescent="0.2">
      <c r="C164" s="39"/>
    </row>
    <row r="165" spans="3:3" x14ac:dyDescent="0.2">
      <c r="C165" s="39"/>
    </row>
    <row r="166" spans="3:3" x14ac:dyDescent="0.2">
      <c r="C166" s="39"/>
    </row>
    <row r="167" spans="3:3" x14ac:dyDescent="0.2">
      <c r="C167" s="39"/>
    </row>
    <row r="168" spans="3:3" x14ac:dyDescent="0.2">
      <c r="C168" s="39"/>
    </row>
    <row r="169" spans="3:3" x14ac:dyDescent="0.2">
      <c r="C169" s="39"/>
    </row>
    <row r="170" spans="3:3" x14ac:dyDescent="0.2">
      <c r="C170" s="39"/>
    </row>
    <row r="171" spans="3:3" x14ac:dyDescent="0.2">
      <c r="C171" s="39"/>
    </row>
    <row r="172" spans="3:3" x14ac:dyDescent="0.2">
      <c r="C172" s="39"/>
    </row>
    <row r="173" spans="3:3" x14ac:dyDescent="0.2">
      <c r="C173" s="39"/>
    </row>
    <row r="174" spans="3:3" x14ac:dyDescent="0.2">
      <c r="C174" s="39"/>
    </row>
    <row r="175" spans="3:3" x14ac:dyDescent="0.2">
      <c r="C175" s="39"/>
    </row>
    <row r="176" spans="3:3" x14ac:dyDescent="0.2">
      <c r="C176" s="39"/>
    </row>
    <row r="177" spans="3:3" x14ac:dyDescent="0.2">
      <c r="C177" s="39"/>
    </row>
    <row r="178" spans="3:3" x14ac:dyDescent="0.2">
      <c r="C178" s="39"/>
    </row>
    <row r="179" spans="3:3" x14ac:dyDescent="0.2">
      <c r="C179" s="39"/>
    </row>
    <row r="180" spans="3:3" x14ac:dyDescent="0.2">
      <c r="C180" s="39"/>
    </row>
    <row r="181" spans="3:3" x14ac:dyDescent="0.2">
      <c r="C181" s="51"/>
    </row>
  </sheetData>
  <autoFilter ref="A18:WVT157"/>
  <mergeCells count="8">
    <mergeCell ref="H152:K152"/>
    <mergeCell ref="H153:K158"/>
    <mergeCell ref="B2:I2"/>
    <mergeCell ref="B4:I4"/>
    <mergeCell ref="F5:I9"/>
    <mergeCell ref="F11:I15"/>
    <mergeCell ref="B151:D151"/>
    <mergeCell ref="H151:K151"/>
  </mergeCells>
  <hyperlinks>
    <hyperlink ref="C8" r:id="rId1"/>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sqref="A1:D2"/>
    </sheetView>
  </sheetViews>
  <sheetFormatPr baseColWidth="10" defaultRowHeight="15" x14ac:dyDescent="0.25"/>
  <cols>
    <col min="1" max="1" width="59.85546875" customWidth="1"/>
  </cols>
  <sheetData>
    <row r="1" spans="1:4" ht="45" x14ac:dyDescent="0.25">
      <c r="A1" s="70" t="s">
        <v>146</v>
      </c>
      <c r="B1" s="71">
        <v>2200000</v>
      </c>
      <c r="C1" t="s">
        <v>149</v>
      </c>
      <c r="D1" t="s">
        <v>103</v>
      </c>
    </row>
    <row r="2" spans="1:4" ht="60" x14ac:dyDescent="0.25">
      <c r="A2" s="73" t="s">
        <v>148</v>
      </c>
      <c r="B2" s="71">
        <v>9500000</v>
      </c>
      <c r="C2" t="s">
        <v>150</v>
      </c>
      <c r="D2"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2024-12-12T15:12:43Z</dcterms:modified>
</cp:coreProperties>
</file>