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USER\Desktop\KELLY\TRABAJO AMABLE\3 ADMINISTRATIVA\MATRIZ DE RIESGO\MATRICES RECIBIDAS\"/>
    </mc:Choice>
  </mc:AlternateContent>
  <bookViews>
    <workbookView xWindow="-120" yWindow="-120" windowWidth="20730" windowHeight="11160" tabRatio="918" firstSheet="3" activeTab="7"/>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state="hidden" r:id="rId9"/>
    <sheet name="9 RIESGO DEL PROCESO" sheetId="33" r:id="rId10"/>
  </sheets>
  <externalReferences>
    <externalReference r:id="rId11"/>
  </externalReferences>
  <definedNames>
    <definedName name="_xlnm._FilterDatabase" localSheetId="0" hidden="1">'1 INSTRUCTIVO'!$B$81:$H$113</definedName>
    <definedName name="_xlnm._FilterDatabase" localSheetId="1" hidden="1">'2 CONTEXTO E IDENTIFICACIÓN'!$A$9:$I$10</definedName>
    <definedName name="_xlnm._FilterDatabase" localSheetId="2" hidden="1">'3 PROBABIL E IMPACTO INHERENTE'!$A$10:$N$10</definedName>
    <definedName name="_xlnm._FilterDatabase" localSheetId="3" hidden="1">'4 MAPA CALOR INHERENTE'!$A$10:$AJ$10</definedName>
    <definedName name="_xlnm._FilterDatabase" localSheetId="4" hidden="1">'5 VALORACIÓN DEL CONTROL'!$A$10:$W$90</definedName>
    <definedName name="_xlnm._FilterDatabase" localSheetId="5" hidden="1">'6 MAPA CALOR RESIDUAL'!$A$10:$AL$10</definedName>
    <definedName name="_xlnm._FilterDatabase" localSheetId="6" hidden="1">'7 MAPA CALOR INHEREN Y RESIDUAL'!$A$11:$AL$11</definedName>
    <definedName name="_xlnm._FilterDatabase" localSheetId="7" hidden="1">'8 MAPA RIESGOS'!$A$10:$AX$10</definedName>
    <definedName name="Afectación_Económica">'3 PROBABIL E IMPACTO INHERENTE'!$X$11:$X$16</definedName>
    <definedName name="_xlnm.Print_Area" localSheetId="1">'2 CONTEXTO E IDENTIFICACIÓN'!$A$1:$I$30</definedName>
    <definedName name="_xlnm.Print_Area" localSheetId="2">'3 PROBABIL E IMPACTO INHERENTE'!$A$1:$Y$30</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RIESGOS'!$AJ$18:$AJ$20</definedName>
    <definedName name="Reputacional">'3 PROBABIL E IMPACTO INHERENTE'!$Y$11:$Y$16</definedName>
    <definedName name="Requiere_Plan_de_Acción">'8 MAPA RIESGOS'!$AJ$18:$AJ$20</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IDENTIFICACIÓN'!$1:$6</definedName>
    <definedName name="_xlnm.Print_Titles" localSheetId="2">'3 PROBABIL E IMPACTO INHERENTE'!$7:$10</definedName>
    <definedName name="_xlnm.Print_Titles" localSheetId="4">'5 VALORACIÓN DEL CONTROL'!$6:$10</definedName>
  </definedNames>
  <calcPr calcId="15251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 i="9" l="1"/>
  <c r="I12" i="30"/>
  <c r="E12" i="30"/>
  <c r="E11" i="30" l="1"/>
  <c r="B11" i="35" s="1"/>
  <c r="M1" i="15"/>
  <c r="I21" i="9" l="1"/>
  <c r="I11" i="9"/>
  <c r="I19" i="9"/>
  <c r="I15" i="9"/>
  <c r="I20" i="9"/>
  <c r="I12" i="9"/>
  <c r="J4" i="33"/>
  <c r="J2" i="33"/>
  <c r="J3" i="33"/>
  <c r="J1" i="33"/>
  <c r="Y2" i="36"/>
  <c r="Y3" i="36"/>
  <c r="Y4" i="36"/>
  <c r="Y1" i="36"/>
  <c r="O2" i="37"/>
  <c r="O3" i="37"/>
  <c r="O4" i="37"/>
  <c r="O1" i="37"/>
  <c r="F2" i="35"/>
  <c r="F3" i="35"/>
  <c r="F4" i="35"/>
  <c r="F1" i="35"/>
  <c r="U2" i="9"/>
  <c r="U3" i="9"/>
  <c r="U4" i="9"/>
  <c r="U1" i="9"/>
  <c r="E2" i="31"/>
  <c r="E3" i="31"/>
  <c r="E4" i="31"/>
  <c r="E1" i="31"/>
  <c r="M2" i="15"/>
  <c r="M3" i="15"/>
  <c r="M4" i="15"/>
  <c r="B1" i="33"/>
  <c r="B1" i="36"/>
  <c r="B1" i="37"/>
  <c r="B1" i="35"/>
  <c r="B1" i="9"/>
  <c r="B1" i="31"/>
  <c r="B1" i="15"/>
  <c r="H11" i="30"/>
  <c r="I11" i="30" s="1"/>
  <c r="B6" i="33"/>
  <c r="B6" i="37"/>
  <c r="B6" i="36"/>
  <c r="B6" i="35"/>
  <c r="B6" i="9"/>
  <c r="B6" i="31"/>
  <c r="B6" i="15"/>
  <c r="A87" i="9"/>
  <c r="A83" i="9"/>
  <c r="A79" i="9"/>
  <c r="A75" i="9"/>
  <c r="A71" i="9"/>
  <c r="A67" i="9"/>
  <c r="A63" i="9"/>
  <c r="A59" i="9"/>
  <c r="A55" i="9"/>
  <c r="A51" i="9"/>
  <c r="A47" i="9"/>
  <c r="A43" i="9"/>
  <c r="A39" i="9"/>
  <c r="A35" i="9"/>
  <c r="A31" i="9"/>
  <c r="A27" i="9"/>
  <c r="A23" i="9"/>
  <c r="A19" i="9"/>
  <c r="N90" i="9"/>
  <c r="L90" i="9"/>
  <c r="K90" i="9"/>
  <c r="I90" i="9"/>
  <c r="N89" i="9"/>
  <c r="L89" i="9"/>
  <c r="K89" i="9"/>
  <c r="I89" i="9"/>
  <c r="N88" i="9"/>
  <c r="L88" i="9"/>
  <c r="K88" i="9"/>
  <c r="I88" i="9"/>
  <c r="N87" i="9"/>
  <c r="L87" i="9"/>
  <c r="K87" i="9"/>
  <c r="I87" i="9"/>
  <c r="N86" i="9"/>
  <c r="L86" i="9"/>
  <c r="K86" i="9"/>
  <c r="I86" i="9"/>
  <c r="N85" i="9"/>
  <c r="L85" i="9"/>
  <c r="K85" i="9"/>
  <c r="I85" i="9"/>
  <c r="N84" i="9"/>
  <c r="L84" i="9"/>
  <c r="K84" i="9"/>
  <c r="I84" i="9"/>
  <c r="N83" i="9"/>
  <c r="L83" i="9"/>
  <c r="K83" i="9"/>
  <c r="I83" i="9"/>
  <c r="N82" i="9"/>
  <c r="L82" i="9"/>
  <c r="K82" i="9"/>
  <c r="I82" i="9"/>
  <c r="N81" i="9"/>
  <c r="L81" i="9"/>
  <c r="K81" i="9"/>
  <c r="I81" i="9"/>
  <c r="N80" i="9"/>
  <c r="L80" i="9"/>
  <c r="K80" i="9"/>
  <c r="I80" i="9"/>
  <c r="N79" i="9"/>
  <c r="L79" i="9"/>
  <c r="K79" i="9"/>
  <c r="I79" i="9"/>
  <c r="N78" i="9"/>
  <c r="L78" i="9"/>
  <c r="K78" i="9"/>
  <c r="I78" i="9"/>
  <c r="N77" i="9"/>
  <c r="L77" i="9"/>
  <c r="K77" i="9"/>
  <c r="I77" i="9"/>
  <c r="N76" i="9"/>
  <c r="L76" i="9"/>
  <c r="K76" i="9"/>
  <c r="I76" i="9"/>
  <c r="N75" i="9"/>
  <c r="L75" i="9"/>
  <c r="K75" i="9"/>
  <c r="I75" i="9"/>
  <c r="N74" i="9"/>
  <c r="L74" i="9"/>
  <c r="K74" i="9"/>
  <c r="I74" i="9"/>
  <c r="N73" i="9"/>
  <c r="L73" i="9"/>
  <c r="K73" i="9"/>
  <c r="I73" i="9"/>
  <c r="N72" i="9"/>
  <c r="L72" i="9"/>
  <c r="K72" i="9"/>
  <c r="I72" i="9"/>
  <c r="N71" i="9"/>
  <c r="L71" i="9"/>
  <c r="K71" i="9"/>
  <c r="I71" i="9"/>
  <c r="N70" i="9"/>
  <c r="L70" i="9"/>
  <c r="K70" i="9"/>
  <c r="I70" i="9"/>
  <c r="N69" i="9"/>
  <c r="L69" i="9"/>
  <c r="K69" i="9"/>
  <c r="I69" i="9"/>
  <c r="N68" i="9"/>
  <c r="L68" i="9"/>
  <c r="K68" i="9"/>
  <c r="I68" i="9"/>
  <c r="N67" i="9"/>
  <c r="L67" i="9"/>
  <c r="K67" i="9"/>
  <c r="I67" i="9"/>
  <c r="N66" i="9"/>
  <c r="L66" i="9"/>
  <c r="K66" i="9"/>
  <c r="I66" i="9"/>
  <c r="N65" i="9"/>
  <c r="L65" i="9"/>
  <c r="K65" i="9"/>
  <c r="I65" i="9"/>
  <c r="N64" i="9"/>
  <c r="L64" i="9"/>
  <c r="K64" i="9"/>
  <c r="I64" i="9"/>
  <c r="N63" i="9"/>
  <c r="L63" i="9"/>
  <c r="K63" i="9"/>
  <c r="I63" i="9"/>
  <c r="N62" i="9"/>
  <c r="L62" i="9"/>
  <c r="K62" i="9"/>
  <c r="I62" i="9"/>
  <c r="N61" i="9"/>
  <c r="L61" i="9"/>
  <c r="K61" i="9"/>
  <c r="I61" i="9"/>
  <c r="N60" i="9"/>
  <c r="L60" i="9"/>
  <c r="K60" i="9"/>
  <c r="I60" i="9"/>
  <c r="N59" i="9"/>
  <c r="L59" i="9"/>
  <c r="K59" i="9"/>
  <c r="I59" i="9"/>
  <c r="N58" i="9"/>
  <c r="L58" i="9"/>
  <c r="K58" i="9"/>
  <c r="I58" i="9"/>
  <c r="N57" i="9"/>
  <c r="L57" i="9"/>
  <c r="K57" i="9"/>
  <c r="I57" i="9"/>
  <c r="N56" i="9"/>
  <c r="L56" i="9"/>
  <c r="K56" i="9"/>
  <c r="I56" i="9"/>
  <c r="N55" i="9"/>
  <c r="L55" i="9"/>
  <c r="K55" i="9"/>
  <c r="I55" i="9"/>
  <c r="N54" i="9"/>
  <c r="L54" i="9"/>
  <c r="K54" i="9"/>
  <c r="I54" i="9"/>
  <c r="N53" i="9"/>
  <c r="L53" i="9"/>
  <c r="K53" i="9"/>
  <c r="I53" i="9"/>
  <c r="N52" i="9"/>
  <c r="L52" i="9"/>
  <c r="K52" i="9"/>
  <c r="I52" i="9"/>
  <c r="N51" i="9"/>
  <c r="L51" i="9"/>
  <c r="K51" i="9"/>
  <c r="I51" i="9"/>
  <c r="N50" i="9"/>
  <c r="L50" i="9"/>
  <c r="K50" i="9"/>
  <c r="I50" i="9"/>
  <c r="N49" i="9"/>
  <c r="L49" i="9"/>
  <c r="K49" i="9"/>
  <c r="I49" i="9"/>
  <c r="N48" i="9"/>
  <c r="L48" i="9"/>
  <c r="K48" i="9"/>
  <c r="I48" i="9"/>
  <c r="N47" i="9"/>
  <c r="L47" i="9"/>
  <c r="K47" i="9"/>
  <c r="I47" i="9"/>
  <c r="N46" i="9"/>
  <c r="L46" i="9"/>
  <c r="K46" i="9"/>
  <c r="I46" i="9"/>
  <c r="N45" i="9"/>
  <c r="L45" i="9"/>
  <c r="K45" i="9"/>
  <c r="I45" i="9"/>
  <c r="N44" i="9"/>
  <c r="L44" i="9"/>
  <c r="K44" i="9"/>
  <c r="I44" i="9"/>
  <c r="N43" i="9"/>
  <c r="L43" i="9"/>
  <c r="K43" i="9"/>
  <c r="I43" i="9"/>
  <c r="N42" i="9"/>
  <c r="L42" i="9"/>
  <c r="K42" i="9"/>
  <c r="I42" i="9"/>
  <c r="N41" i="9"/>
  <c r="L41" i="9"/>
  <c r="K41" i="9"/>
  <c r="I41" i="9"/>
  <c r="N40" i="9"/>
  <c r="L40" i="9"/>
  <c r="K40" i="9"/>
  <c r="I40" i="9"/>
  <c r="N39" i="9"/>
  <c r="L39" i="9"/>
  <c r="K39" i="9"/>
  <c r="I39" i="9"/>
  <c r="N38" i="9"/>
  <c r="L38" i="9"/>
  <c r="K38" i="9"/>
  <c r="I38" i="9"/>
  <c r="N37" i="9"/>
  <c r="L37" i="9"/>
  <c r="K37" i="9"/>
  <c r="I37" i="9"/>
  <c r="N36" i="9"/>
  <c r="L36" i="9"/>
  <c r="K36" i="9"/>
  <c r="I36" i="9"/>
  <c r="N35" i="9"/>
  <c r="L35" i="9"/>
  <c r="K35" i="9"/>
  <c r="I35" i="9"/>
  <c r="N34" i="9"/>
  <c r="L34" i="9"/>
  <c r="K34" i="9"/>
  <c r="I34" i="9"/>
  <c r="N33" i="9"/>
  <c r="L33" i="9"/>
  <c r="K33" i="9"/>
  <c r="I33" i="9"/>
  <c r="N32" i="9"/>
  <c r="L32" i="9"/>
  <c r="K32" i="9"/>
  <c r="I32" i="9"/>
  <c r="N31" i="9"/>
  <c r="L31" i="9"/>
  <c r="K31" i="9"/>
  <c r="I31" i="9"/>
  <c r="N30" i="9"/>
  <c r="L30" i="9"/>
  <c r="K30" i="9"/>
  <c r="I30" i="9"/>
  <c r="N29" i="9"/>
  <c r="L29" i="9"/>
  <c r="K29" i="9"/>
  <c r="I29" i="9"/>
  <c r="N28" i="9"/>
  <c r="L28" i="9"/>
  <c r="K28" i="9"/>
  <c r="I28" i="9"/>
  <c r="N27" i="9"/>
  <c r="L27" i="9"/>
  <c r="K27" i="9"/>
  <c r="I27" i="9"/>
  <c r="N26" i="9"/>
  <c r="L26" i="9"/>
  <c r="K26" i="9"/>
  <c r="I26" i="9"/>
  <c r="N25" i="9"/>
  <c r="L25" i="9"/>
  <c r="K25" i="9"/>
  <c r="I25" i="9"/>
  <c r="N24" i="9"/>
  <c r="L24" i="9"/>
  <c r="K24" i="9"/>
  <c r="I24" i="9"/>
  <c r="N23" i="9"/>
  <c r="L23" i="9"/>
  <c r="K23" i="9"/>
  <c r="I23" i="9"/>
  <c r="N22" i="9"/>
  <c r="L22" i="9"/>
  <c r="K22" i="9"/>
  <c r="I22" i="9"/>
  <c r="N21" i="9"/>
  <c r="L21" i="9"/>
  <c r="K21" i="9"/>
  <c r="N20" i="9"/>
  <c r="L20" i="9"/>
  <c r="K20" i="9"/>
  <c r="N19" i="9"/>
  <c r="L19" i="9"/>
  <c r="K19" i="9"/>
  <c r="A15" i="9"/>
  <c r="N18" i="9"/>
  <c r="L18" i="9"/>
  <c r="K18" i="9"/>
  <c r="I18" i="9"/>
  <c r="N17" i="9"/>
  <c r="L17" i="9"/>
  <c r="K17" i="9"/>
  <c r="I17" i="9"/>
  <c r="N16" i="9"/>
  <c r="L16" i="9"/>
  <c r="K16" i="9"/>
  <c r="I16" i="9"/>
  <c r="N15" i="9"/>
  <c r="L15" i="9"/>
  <c r="K15" i="9"/>
  <c r="N13" i="9"/>
  <c r="L13" i="9"/>
  <c r="K13" i="9"/>
  <c r="I13" i="9"/>
  <c r="I14" i="9"/>
  <c r="R26" i="9" l="1"/>
  <c r="R28" i="9"/>
  <c r="R30" i="9"/>
  <c r="R32" i="9"/>
  <c r="R34" i="9"/>
  <c r="R36" i="9"/>
  <c r="R38" i="9"/>
  <c r="R40" i="9"/>
  <c r="R42" i="9"/>
  <c r="R44" i="9"/>
  <c r="R46" i="9"/>
  <c r="R48" i="9"/>
  <c r="R50" i="9"/>
  <c r="R52" i="9"/>
  <c r="R54" i="9"/>
  <c r="R56" i="9"/>
  <c r="R58" i="9"/>
  <c r="R60" i="9"/>
  <c r="R62" i="9"/>
  <c r="R64" i="9"/>
  <c r="R66" i="9"/>
  <c r="R68" i="9"/>
  <c r="R70" i="9"/>
  <c r="R22" i="9"/>
  <c r="R74" i="9"/>
  <c r="R72" i="9"/>
  <c r="R25" i="9"/>
  <c r="R29" i="9"/>
  <c r="R33" i="9"/>
  <c r="R37" i="9"/>
  <c r="R39" i="9"/>
  <c r="R43" i="9"/>
  <c r="R45" i="9"/>
  <c r="R47" i="9"/>
  <c r="R49" i="9"/>
  <c r="R51" i="9"/>
  <c r="R53" i="9"/>
  <c r="R55" i="9"/>
  <c r="R57" i="9"/>
  <c r="R59" i="9"/>
  <c r="R61" i="9"/>
  <c r="R63" i="9"/>
  <c r="R65" i="9"/>
  <c r="R67" i="9"/>
  <c r="R69" i="9"/>
  <c r="R71" i="9"/>
  <c r="R73" i="9"/>
  <c r="R75" i="9"/>
  <c r="R23" i="9"/>
  <c r="R27" i="9"/>
  <c r="R31" i="9"/>
  <c r="R35" i="9"/>
  <c r="R41" i="9"/>
  <c r="R19" i="9"/>
  <c r="R76" i="9"/>
  <c r="R77" i="9"/>
  <c r="R78" i="9"/>
  <c r="R79" i="9"/>
  <c r="R80" i="9"/>
  <c r="R81" i="9"/>
  <c r="R82" i="9"/>
  <c r="R83" i="9"/>
  <c r="R84" i="9"/>
  <c r="R85" i="9"/>
  <c r="R86" i="9"/>
  <c r="R88" i="9"/>
  <c r="R89" i="9"/>
  <c r="R90" i="9"/>
  <c r="R20" i="9"/>
  <c r="R21" i="9"/>
  <c r="R87" i="9"/>
  <c r="R24" i="9"/>
  <c r="R16" i="9"/>
  <c r="R18" i="9"/>
  <c r="R15" i="9"/>
  <c r="R17" i="9"/>
  <c r="R13" i="9"/>
  <c r="L12" i="9" l="1"/>
  <c r="L14" i="9"/>
  <c r="L11" i="9"/>
  <c r="H14" i="30"/>
  <c r="I14" i="30" s="1"/>
  <c r="H15" i="30"/>
  <c r="I15" i="30" s="1"/>
  <c r="H16" i="30"/>
  <c r="I16" i="30" s="1"/>
  <c r="H17" i="30"/>
  <c r="I17" i="30" s="1"/>
  <c r="H18" i="30"/>
  <c r="I18" i="30" s="1"/>
  <c r="H19" i="30"/>
  <c r="I19" i="30" s="1"/>
  <c r="H20" i="30"/>
  <c r="I20" i="30" s="1"/>
  <c r="H21" i="30"/>
  <c r="I21" i="30" s="1"/>
  <c r="H22" i="30"/>
  <c r="I22" i="30" s="1"/>
  <c r="H23" i="30"/>
  <c r="I23" i="30" s="1"/>
  <c r="H24" i="30"/>
  <c r="I24" i="30" s="1"/>
  <c r="H25" i="30"/>
  <c r="I25" i="30" s="1"/>
  <c r="H26" i="30"/>
  <c r="I26" i="30" s="1"/>
  <c r="H27" i="30"/>
  <c r="I27" i="30" s="1"/>
  <c r="H28" i="30"/>
  <c r="I28" i="30" s="1"/>
  <c r="H29" i="30"/>
  <c r="I29" i="30" s="1"/>
  <c r="H30" i="30"/>
  <c r="I30" i="30" s="1"/>
  <c r="H11" i="15" l="1"/>
  <c r="H12" i="15"/>
  <c r="H13" i="15"/>
  <c r="H14" i="15"/>
  <c r="H15" i="15"/>
  <c r="H16" i="15"/>
  <c r="H17" i="15"/>
  <c r="H18" i="15"/>
  <c r="H19" i="15"/>
  <c r="H20" i="15"/>
  <c r="H21" i="15"/>
  <c r="H22" i="15"/>
  <c r="H23" i="15"/>
  <c r="H24" i="15"/>
  <c r="H25" i="15"/>
  <c r="H26" i="15"/>
  <c r="H27" i="15"/>
  <c r="H28" i="15"/>
  <c r="H29" i="15"/>
  <c r="H30" i="15"/>
  <c r="L11" i="15"/>
  <c r="K12" i="15"/>
  <c r="L12" i="15"/>
  <c r="K13" i="15"/>
  <c r="L13" i="15"/>
  <c r="K14" i="15"/>
  <c r="L14" i="15"/>
  <c r="K15" i="15"/>
  <c r="L15" i="15"/>
  <c r="K16" i="15"/>
  <c r="M16" i="15" s="1"/>
  <c r="D31" i="9" s="1"/>
  <c r="T31" i="9" s="1"/>
  <c r="T32" i="9" s="1"/>
  <c r="T33" i="9" s="1"/>
  <c r="T34" i="9" s="1"/>
  <c r="V31" i="9" s="1"/>
  <c r="L16" i="15"/>
  <c r="K17" i="15"/>
  <c r="L17" i="15"/>
  <c r="K18" i="15"/>
  <c r="L18" i="15"/>
  <c r="K19" i="15"/>
  <c r="L19" i="15"/>
  <c r="K20" i="15"/>
  <c r="L20" i="15"/>
  <c r="K21" i="15"/>
  <c r="L21" i="15"/>
  <c r="K22" i="15"/>
  <c r="L22" i="15"/>
  <c r="K23" i="15"/>
  <c r="L23" i="15"/>
  <c r="K24" i="15"/>
  <c r="L24" i="15"/>
  <c r="K25" i="15"/>
  <c r="L25" i="15"/>
  <c r="K26" i="15"/>
  <c r="L26" i="15"/>
  <c r="K27" i="15"/>
  <c r="L27" i="15"/>
  <c r="K28" i="15"/>
  <c r="L28" i="15"/>
  <c r="K29" i="15"/>
  <c r="L29" i="15"/>
  <c r="K30" i="15"/>
  <c r="L30" i="15"/>
  <c r="K11" i="15"/>
  <c r="I12" i="15"/>
  <c r="I13" i="15"/>
  <c r="I14" i="15"/>
  <c r="I15" i="15"/>
  <c r="I16" i="15"/>
  <c r="I17" i="15"/>
  <c r="I18" i="15"/>
  <c r="I19" i="15"/>
  <c r="I20" i="15"/>
  <c r="I21" i="15"/>
  <c r="I22" i="15"/>
  <c r="I23" i="15"/>
  <c r="I24" i="15"/>
  <c r="I25" i="15"/>
  <c r="I26" i="15"/>
  <c r="I27" i="15"/>
  <c r="I28" i="15"/>
  <c r="I29" i="15"/>
  <c r="I30" i="15"/>
  <c r="I11" i="15"/>
  <c r="D11" i="15"/>
  <c r="D12" i="15"/>
  <c r="D13" i="15"/>
  <c r="D14" i="15"/>
  <c r="D15" i="15"/>
  <c r="D16" i="15"/>
  <c r="D17" i="15"/>
  <c r="D18" i="15"/>
  <c r="D19" i="15"/>
  <c r="D20" i="15"/>
  <c r="D21" i="15"/>
  <c r="D22" i="15"/>
  <c r="D23" i="15"/>
  <c r="D24" i="15"/>
  <c r="D25" i="15"/>
  <c r="D26" i="15"/>
  <c r="D27" i="15"/>
  <c r="D28" i="15"/>
  <c r="D29" i="15"/>
  <c r="D30" i="15"/>
  <c r="M11" i="15" l="1"/>
  <c r="D11" i="36" s="1"/>
  <c r="E23" i="15"/>
  <c r="C59" i="9" s="1"/>
  <c r="S59" i="9" s="1"/>
  <c r="S60" i="9" s="1"/>
  <c r="S61" i="9" s="1"/>
  <c r="S62" i="9" s="1"/>
  <c r="U59" i="9" s="1"/>
  <c r="E15" i="15"/>
  <c r="C27" i="9" s="1"/>
  <c r="S27" i="9" s="1"/>
  <c r="S28" i="9" s="1"/>
  <c r="S29" i="9" s="1"/>
  <c r="S30" i="9" s="1"/>
  <c r="U27" i="9" s="1"/>
  <c r="E27" i="15"/>
  <c r="E19" i="15"/>
  <c r="C43" i="9" s="1"/>
  <c r="S43" i="9" s="1"/>
  <c r="S44" i="9" s="1"/>
  <c r="S45" i="9" s="1"/>
  <c r="S46" i="9" s="1"/>
  <c r="U43" i="9" s="1"/>
  <c r="E11" i="15"/>
  <c r="C11" i="36" s="1"/>
  <c r="E30" i="15"/>
  <c r="E26" i="15"/>
  <c r="E22" i="15"/>
  <c r="E18" i="15"/>
  <c r="C39" i="9" s="1"/>
  <c r="S39" i="9" s="1"/>
  <c r="S40" i="9" s="1"/>
  <c r="S41" i="9" s="1"/>
  <c r="S42" i="9" s="1"/>
  <c r="U39" i="9" s="1"/>
  <c r="E14" i="15"/>
  <c r="E28" i="15"/>
  <c r="C79" i="9" s="1"/>
  <c r="S79" i="9" s="1"/>
  <c r="S80" i="9" s="1"/>
  <c r="S81" i="9" s="1"/>
  <c r="S82" i="9" s="1"/>
  <c r="U79" i="9" s="1"/>
  <c r="E24" i="15"/>
  <c r="C63" i="9" s="1"/>
  <c r="S63" i="9" s="1"/>
  <c r="S64" i="9" s="1"/>
  <c r="S65" i="9" s="1"/>
  <c r="S66" i="9" s="1"/>
  <c r="U63" i="9" s="1"/>
  <c r="E20" i="15"/>
  <c r="C47" i="9" s="1"/>
  <c r="S47" i="9" s="1"/>
  <c r="S48" i="9" s="1"/>
  <c r="S49" i="9" s="1"/>
  <c r="S50" i="9" s="1"/>
  <c r="U47" i="9" s="1"/>
  <c r="E16" i="15"/>
  <c r="E29" i="15"/>
  <c r="C83" i="9" s="1"/>
  <c r="S83" i="9" s="1"/>
  <c r="S84" i="9" s="1"/>
  <c r="S85" i="9" s="1"/>
  <c r="S86" i="9" s="1"/>
  <c r="U83" i="9" s="1"/>
  <c r="E25" i="15"/>
  <c r="C67" i="9" s="1"/>
  <c r="S67" i="9" s="1"/>
  <c r="S68" i="9" s="1"/>
  <c r="S69" i="9" s="1"/>
  <c r="S70" i="9" s="1"/>
  <c r="U67" i="9" s="1"/>
  <c r="E21" i="15"/>
  <c r="E17" i="15"/>
  <c r="E13" i="15"/>
  <c r="C19" i="9" s="1"/>
  <c r="S19" i="9" s="1"/>
  <c r="S20" i="9" s="1"/>
  <c r="S21" i="9" s="1"/>
  <c r="S22" i="9" s="1"/>
  <c r="U19" i="9" s="1"/>
  <c r="M12" i="15"/>
  <c r="C18" i="36"/>
  <c r="N16" i="15"/>
  <c r="D16" i="31" s="1"/>
  <c r="D16" i="36"/>
  <c r="M14" i="15"/>
  <c r="E12" i="15"/>
  <c r="C15" i="9" s="1"/>
  <c r="S15" i="9" s="1"/>
  <c r="S16" i="9" s="1"/>
  <c r="S17" i="9" s="1"/>
  <c r="S18" i="9" s="1"/>
  <c r="U15" i="9" s="1"/>
  <c r="M23" i="15"/>
  <c r="M19" i="15"/>
  <c r="F11" i="15"/>
  <c r="M27" i="15"/>
  <c r="M15" i="15"/>
  <c r="M30" i="15"/>
  <c r="M26" i="15"/>
  <c r="M22" i="15"/>
  <c r="M18" i="15"/>
  <c r="M28" i="15"/>
  <c r="M20" i="15"/>
  <c r="M29" i="15"/>
  <c r="M25" i="15"/>
  <c r="M21" i="15"/>
  <c r="M17" i="15"/>
  <c r="M13" i="15"/>
  <c r="M24" i="15"/>
  <c r="B15" i="9"/>
  <c r="B19" i="9"/>
  <c r="E14" i="30"/>
  <c r="B23" i="9" s="1"/>
  <c r="E15" i="30"/>
  <c r="B27" i="9" s="1"/>
  <c r="E16" i="30"/>
  <c r="B31" i="9" s="1"/>
  <c r="E17" i="30"/>
  <c r="B35" i="9" s="1"/>
  <c r="E18" i="30"/>
  <c r="B39" i="9" s="1"/>
  <c r="E19" i="30"/>
  <c r="B43" i="9" s="1"/>
  <c r="E20" i="30"/>
  <c r="B47" i="9" s="1"/>
  <c r="E21" i="30"/>
  <c r="B51" i="9" s="1"/>
  <c r="E22" i="30"/>
  <c r="B55" i="9" s="1"/>
  <c r="E23" i="30"/>
  <c r="B59" i="9" s="1"/>
  <c r="E24" i="30"/>
  <c r="B63" i="9" s="1"/>
  <c r="E25" i="30"/>
  <c r="B67" i="9" s="1"/>
  <c r="E26" i="30"/>
  <c r="B71" i="9" s="1"/>
  <c r="E27" i="30"/>
  <c r="B75" i="9" s="1"/>
  <c r="E28" i="30"/>
  <c r="B79" i="9" s="1"/>
  <c r="E29" i="30"/>
  <c r="B83" i="9" s="1"/>
  <c r="E30" i="30"/>
  <c r="C15" i="36" l="1"/>
  <c r="C24" i="36"/>
  <c r="C19" i="36"/>
  <c r="D17" i="36"/>
  <c r="D35" i="9"/>
  <c r="T35" i="9" s="1"/>
  <c r="T36" i="9" s="1"/>
  <c r="T37" i="9" s="1"/>
  <c r="T38" i="9" s="1"/>
  <c r="V35" i="9" s="1"/>
  <c r="D20" i="36"/>
  <c r="D47" i="9"/>
  <c r="T47" i="9" s="1"/>
  <c r="T48" i="9" s="1"/>
  <c r="T49" i="9" s="1"/>
  <c r="T50" i="9" s="1"/>
  <c r="V47" i="9" s="1"/>
  <c r="D26" i="36"/>
  <c r="D71" i="9"/>
  <c r="T71" i="9" s="1"/>
  <c r="T72" i="9" s="1"/>
  <c r="T73" i="9" s="1"/>
  <c r="T74" i="9" s="1"/>
  <c r="V71" i="9" s="1"/>
  <c r="C26" i="36"/>
  <c r="C71" i="9"/>
  <c r="S71" i="9" s="1"/>
  <c r="S72" i="9" s="1"/>
  <c r="S73" i="9" s="1"/>
  <c r="S74" i="9" s="1"/>
  <c r="U71" i="9" s="1"/>
  <c r="C27" i="36"/>
  <c r="C75" i="9"/>
  <c r="S75" i="9" s="1"/>
  <c r="S76" i="9" s="1"/>
  <c r="S77" i="9" s="1"/>
  <c r="S78" i="9" s="1"/>
  <c r="U75" i="9" s="1"/>
  <c r="D21" i="36"/>
  <c r="D51" i="9"/>
  <c r="T51" i="9" s="1"/>
  <c r="T52" i="9" s="1"/>
  <c r="T53" i="9" s="1"/>
  <c r="T54" i="9" s="1"/>
  <c r="V51" i="9" s="1"/>
  <c r="D28" i="36"/>
  <c r="D79" i="9"/>
  <c r="T79" i="9" s="1"/>
  <c r="T80" i="9" s="1"/>
  <c r="T81" i="9" s="1"/>
  <c r="T82" i="9" s="1"/>
  <c r="V79" i="9" s="1"/>
  <c r="D19" i="36"/>
  <c r="D43" i="9"/>
  <c r="T43" i="9" s="1"/>
  <c r="T44" i="9" s="1"/>
  <c r="T45" i="9" s="1"/>
  <c r="T46" i="9" s="1"/>
  <c r="V43" i="9" s="1"/>
  <c r="C17" i="36"/>
  <c r="C35" i="9"/>
  <c r="S35" i="9" s="1"/>
  <c r="S36" i="9" s="1"/>
  <c r="S37" i="9" s="1"/>
  <c r="S38" i="9" s="1"/>
  <c r="U35" i="9" s="1"/>
  <c r="C16" i="36"/>
  <c r="C31" i="9"/>
  <c r="S31" i="9" s="1"/>
  <c r="S32" i="9" s="1"/>
  <c r="S33" i="9" s="1"/>
  <c r="S34" i="9" s="1"/>
  <c r="U31" i="9" s="1"/>
  <c r="D24" i="36"/>
  <c r="D63" i="9"/>
  <c r="T63" i="9" s="1"/>
  <c r="T64" i="9" s="1"/>
  <c r="T65" i="9" s="1"/>
  <c r="T66" i="9" s="1"/>
  <c r="V63" i="9" s="1"/>
  <c r="D25" i="36"/>
  <c r="D67" i="9"/>
  <c r="T67" i="9" s="1"/>
  <c r="T68" i="9" s="1"/>
  <c r="T69" i="9" s="1"/>
  <c r="T70" i="9" s="1"/>
  <c r="V67" i="9" s="1"/>
  <c r="D18" i="36"/>
  <c r="D39" i="9"/>
  <c r="T39" i="9" s="1"/>
  <c r="T40" i="9" s="1"/>
  <c r="T41" i="9" s="1"/>
  <c r="T42" i="9" s="1"/>
  <c r="V39" i="9" s="1"/>
  <c r="D15" i="36"/>
  <c r="D27" i="9"/>
  <c r="T27" i="9" s="1"/>
  <c r="T28" i="9" s="1"/>
  <c r="T29" i="9" s="1"/>
  <c r="T30" i="9" s="1"/>
  <c r="V27" i="9" s="1"/>
  <c r="D23" i="36"/>
  <c r="D59" i="9"/>
  <c r="T59" i="9" s="1"/>
  <c r="T60" i="9" s="1"/>
  <c r="T61" i="9" s="1"/>
  <c r="T62" i="9" s="1"/>
  <c r="V59" i="9" s="1"/>
  <c r="C21" i="36"/>
  <c r="C51" i="9"/>
  <c r="S51" i="9" s="1"/>
  <c r="S52" i="9" s="1"/>
  <c r="S53" i="9" s="1"/>
  <c r="S54" i="9" s="1"/>
  <c r="U51" i="9" s="1"/>
  <c r="D29" i="36"/>
  <c r="D83" i="9"/>
  <c r="T83" i="9" s="1"/>
  <c r="T84" i="9" s="1"/>
  <c r="T85" i="9" s="1"/>
  <c r="T86" i="9" s="1"/>
  <c r="V83" i="9" s="1"/>
  <c r="D22" i="36"/>
  <c r="D55" i="9"/>
  <c r="T55" i="9" s="1"/>
  <c r="T56" i="9" s="1"/>
  <c r="T57" i="9" s="1"/>
  <c r="T58" i="9" s="1"/>
  <c r="V55" i="9" s="1"/>
  <c r="D27" i="36"/>
  <c r="D75" i="9"/>
  <c r="T75" i="9" s="1"/>
  <c r="T76" i="9" s="1"/>
  <c r="T77" i="9" s="1"/>
  <c r="T78" i="9" s="1"/>
  <c r="V75" i="9" s="1"/>
  <c r="C22" i="36"/>
  <c r="C55" i="9"/>
  <c r="S55" i="9" s="1"/>
  <c r="S56" i="9" s="1"/>
  <c r="S57" i="9" s="1"/>
  <c r="S58" i="9" s="1"/>
  <c r="U55" i="9" s="1"/>
  <c r="D14" i="36"/>
  <c r="D23" i="9"/>
  <c r="T23" i="9" s="1"/>
  <c r="T24" i="9" s="1"/>
  <c r="T25" i="9" s="1"/>
  <c r="T26" i="9" s="1"/>
  <c r="V23" i="9" s="1"/>
  <c r="C14" i="36"/>
  <c r="C23" i="9"/>
  <c r="S23" i="9" s="1"/>
  <c r="S24" i="9" s="1"/>
  <c r="S25" i="9" s="1"/>
  <c r="S26" i="9" s="1"/>
  <c r="U23" i="9" s="1"/>
  <c r="D13" i="36"/>
  <c r="D19" i="9"/>
  <c r="T19" i="9" s="1"/>
  <c r="T20" i="9" s="1"/>
  <c r="T21" i="9" s="1"/>
  <c r="T22" i="9" s="1"/>
  <c r="V19" i="9" s="1"/>
  <c r="D12" i="36"/>
  <c r="D15" i="9"/>
  <c r="T15" i="9" s="1"/>
  <c r="T16" i="9" s="1"/>
  <c r="T17" i="9" s="1"/>
  <c r="T18" i="9" s="1"/>
  <c r="V15" i="9" s="1"/>
  <c r="D30" i="36"/>
  <c r="D87" i="9"/>
  <c r="T87" i="9" s="1"/>
  <c r="T88" i="9" s="1"/>
  <c r="T89" i="9" s="1"/>
  <c r="T90" i="9" s="1"/>
  <c r="V87" i="9" s="1"/>
  <c r="C30" i="36"/>
  <c r="C87" i="9"/>
  <c r="S87" i="9" s="1"/>
  <c r="S88" i="9" s="1"/>
  <c r="S89" i="9" s="1"/>
  <c r="S90" i="9" s="1"/>
  <c r="U87" i="9" s="1"/>
  <c r="B30" i="15"/>
  <c r="B87" i="9"/>
  <c r="C23" i="36"/>
  <c r="C20" i="36"/>
  <c r="C11" i="9"/>
  <c r="C29" i="36"/>
  <c r="C28" i="36"/>
  <c r="C13" i="36"/>
  <c r="C25" i="36"/>
  <c r="C12" i="36"/>
  <c r="N24" i="15"/>
  <c r="D24" i="31" s="1"/>
  <c r="N30" i="15"/>
  <c r="D30" i="31" s="1"/>
  <c r="N13" i="15"/>
  <c r="D13" i="31" s="1"/>
  <c r="N25" i="15"/>
  <c r="D25" i="31" s="1"/>
  <c r="N18" i="15"/>
  <c r="D18" i="31" s="1"/>
  <c r="N15" i="15"/>
  <c r="D15" i="31" s="1"/>
  <c r="N23" i="15"/>
  <c r="D23" i="31" s="1"/>
  <c r="N28" i="15"/>
  <c r="D28" i="31" s="1"/>
  <c r="N11" i="15"/>
  <c r="D11" i="31" s="1"/>
  <c r="D11" i="9"/>
  <c r="N22" i="15"/>
  <c r="D22" i="31" s="1"/>
  <c r="N21" i="15"/>
  <c r="D21" i="31" s="1"/>
  <c r="N19" i="15"/>
  <c r="D19" i="31" s="1"/>
  <c r="N29" i="15"/>
  <c r="D29" i="31" s="1"/>
  <c r="N27" i="15"/>
  <c r="D27" i="31" s="1"/>
  <c r="N12" i="15"/>
  <c r="D12" i="31" s="1"/>
  <c r="N17" i="15"/>
  <c r="D17" i="31" s="1"/>
  <c r="N20" i="15"/>
  <c r="D20" i="31" s="1"/>
  <c r="N26" i="15"/>
  <c r="D26" i="31" s="1"/>
  <c r="N14" i="15"/>
  <c r="D14" i="31" s="1"/>
  <c r="B12" i="15"/>
  <c r="B11" i="15"/>
  <c r="C11" i="31" l="1"/>
  <c r="B30" i="36"/>
  <c r="A30" i="36"/>
  <c r="B29" i="36"/>
  <c r="A29" i="36"/>
  <c r="B28" i="36"/>
  <c r="A28" i="36"/>
  <c r="B27" i="36"/>
  <c r="A27" i="36"/>
  <c r="B26" i="36"/>
  <c r="A26" i="36"/>
  <c r="B25" i="36"/>
  <c r="A25" i="36"/>
  <c r="B24" i="36"/>
  <c r="A24" i="36"/>
  <c r="B23" i="36"/>
  <c r="A23" i="36"/>
  <c r="B22" i="36"/>
  <c r="A22" i="36"/>
  <c r="B21" i="36"/>
  <c r="A21" i="36"/>
  <c r="B20" i="36"/>
  <c r="A20" i="36"/>
  <c r="B19" i="36"/>
  <c r="A19" i="36"/>
  <c r="B18" i="36"/>
  <c r="A18" i="36"/>
  <c r="B17" i="36"/>
  <c r="A17" i="36"/>
  <c r="B16" i="36"/>
  <c r="A16" i="36"/>
  <c r="B15" i="36"/>
  <c r="A15" i="36"/>
  <c r="B14" i="36"/>
  <c r="A14" i="36"/>
  <c r="B13" i="36"/>
  <c r="A13" i="36"/>
  <c r="B12" i="36"/>
  <c r="A12" i="36"/>
  <c r="B11" i="36"/>
  <c r="A11" i="36"/>
  <c r="E11" i="36" l="1"/>
  <c r="B30" i="35"/>
  <c r="A30" i="35"/>
  <c r="B29" i="35"/>
  <c r="A29" i="35"/>
  <c r="B28" i="35"/>
  <c r="A28" i="35"/>
  <c r="B27" i="35"/>
  <c r="A27" i="35"/>
  <c r="B26" i="35"/>
  <c r="A26" i="35"/>
  <c r="B25" i="35"/>
  <c r="A25" i="35"/>
  <c r="B24" i="35"/>
  <c r="A24" i="35"/>
  <c r="B23" i="35"/>
  <c r="A23" i="35"/>
  <c r="B22" i="35"/>
  <c r="A22" i="35"/>
  <c r="B21" i="35"/>
  <c r="A21" i="35"/>
  <c r="B20" i="35"/>
  <c r="A20" i="35"/>
  <c r="B19" i="35"/>
  <c r="A19" i="35"/>
  <c r="B18" i="35"/>
  <c r="A18" i="35"/>
  <c r="B17" i="35"/>
  <c r="A17" i="35"/>
  <c r="B16" i="35"/>
  <c r="A16" i="35"/>
  <c r="B15" i="35"/>
  <c r="A15" i="35"/>
  <c r="B14" i="35"/>
  <c r="A14" i="35"/>
  <c r="B13" i="35"/>
  <c r="A13" i="35"/>
  <c r="B12" i="35"/>
  <c r="A12" i="35"/>
  <c r="A11" i="35"/>
  <c r="N11" i="9"/>
  <c r="N12" i="9"/>
  <c r="N14" i="9"/>
  <c r="A11" i="9"/>
  <c r="K14" i="9"/>
  <c r="K11" i="9"/>
  <c r="R11" i="9" l="1"/>
  <c r="R12" i="9"/>
  <c r="R14" i="9"/>
  <c r="S11" i="9" l="1"/>
  <c r="S12" i="9" s="1"/>
  <c r="S13" i="9" s="1"/>
  <c r="S14" i="9" s="1"/>
  <c r="U11" i="9" s="1"/>
  <c r="T11" i="9"/>
  <c r="T12" i="9" s="1"/>
  <c r="T13" i="9" s="1"/>
  <c r="T14" i="9" s="1"/>
  <c r="V11" i="9" s="1"/>
  <c r="F12" i="36"/>
  <c r="F13" i="36"/>
  <c r="F14" i="36"/>
  <c r="F15" i="36"/>
  <c r="F16" i="36"/>
  <c r="F17" i="36"/>
  <c r="F18" i="36"/>
  <c r="F19" i="36"/>
  <c r="F20" i="36"/>
  <c r="F21" i="36"/>
  <c r="F22" i="36"/>
  <c r="F23" i="36"/>
  <c r="F24" i="36"/>
  <c r="F25" i="36"/>
  <c r="F26" i="36"/>
  <c r="F27" i="36"/>
  <c r="F28" i="36"/>
  <c r="F29" i="36"/>
  <c r="F30" i="36"/>
  <c r="E11" i="31"/>
  <c r="F12" i="15"/>
  <c r="C12" i="31" s="1"/>
  <c r="F13" i="15"/>
  <c r="C13" i="31" s="1"/>
  <c r="E13" i="36" s="1"/>
  <c r="F14" i="15"/>
  <c r="F15" i="15"/>
  <c r="C15" i="31" s="1"/>
  <c r="E15" i="36" s="1"/>
  <c r="F16" i="15"/>
  <c r="C16" i="31" s="1"/>
  <c r="F17" i="15"/>
  <c r="C17" i="31" s="1"/>
  <c r="F18" i="15"/>
  <c r="C18" i="31" s="1"/>
  <c r="F19" i="15"/>
  <c r="C19" i="31" s="1"/>
  <c r="F20" i="15"/>
  <c r="C20" i="31" s="1"/>
  <c r="F21" i="15"/>
  <c r="C21" i="31" s="1"/>
  <c r="F22" i="15"/>
  <c r="F23" i="15"/>
  <c r="C23" i="31" s="1"/>
  <c r="F24" i="15"/>
  <c r="C24" i="31" s="1"/>
  <c r="F25" i="15"/>
  <c r="C25" i="31" s="1"/>
  <c r="F26" i="15"/>
  <c r="C26" i="31" s="1"/>
  <c r="F27" i="15"/>
  <c r="C27" i="31" s="1"/>
  <c r="F28" i="15"/>
  <c r="C28" i="31" s="1"/>
  <c r="F29" i="15"/>
  <c r="C29" i="31" s="1"/>
  <c r="F30" i="15"/>
  <c r="C30" i="31" s="1"/>
  <c r="E12" i="36" l="1"/>
  <c r="C22" i="31"/>
  <c r="E22" i="36" s="1"/>
  <c r="E29" i="31"/>
  <c r="G29" i="36" s="1"/>
  <c r="E29" i="36"/>
  <c r="E25" i="31"/>
  <c r="G25" i="36" s="1"/>
  <c r="E25" i="36"/>
  <c r="E21" i="31"/>
  <c r="G21" i="36" s="1"/>
  <c r="E21" i="36"/>
  <c r="E28" i="31"/>
  <c r="G28" i="36" s="1"/>
  <c r="E28" i="36"/>
  <c r="E24" i="31"/>
  <c r="G24" i="36" s="1"/>
  <c r="E24" i="36"/>
  <c r="E20" i="31"/>
  <c r="G20" i="36" s="1"/>
  <c r="E20" i="36"/>
  <c r="E27" i="31"/>
  <c r="G27" i="36" s="1"/>
  <c r="E27" i="36"/>
  <c r="E23" i="31"/>
  <c r="G23" i="36" s="1"/>
  <c r="E23" i="36"/>
  <c r="E19" i="31"/>
  <c r="G19" i="36" s="1"/>
  <c r="E19" i="36"/>
  <c r="E26" i="31"/>
  <c r="G26" i="36" s="1"/>
  <c r="E26" i="36"/>
  <c r="E18" i="31"/>
  <c r="G18" i="36" s="1"/>
  <c r="E18" i="36"/>
  <c r="E30" i="31"/>
  <c r="G30" i="36" s="1"/>
  <c r="E30" i="36"/>
  <c r="E17" i="31"/>
  <c r="G17" i="36" s="1"/>
  <c r="E17" i="36"/>
  <c r="E16" i="31"/>
  <c r="G16" i="36" s="1"/>
  <c r="E16" i="36"/>
  <c r="C11" i="35"/>
  <c r="E11" i="35" s="1"/>
  <c r="F11" i="36"/>
  <c r="G11" i="36"/>
  <c r="D11" i="35"/>
  <c r="C14" i="31"/>
  <c r="E14" i="36" s="1"/>
  <c r="E15" i="31"/>
  <c r="G15" i="36" s="1"/>
  <c r="E13" i="31"/>
  <c r="G13" i="36" s="1"/>
  <c r="E12" i="31"/>
  <c r="G12" i="36" s="1"/>
  <c r="J12" i="31" l="1"/>
  <c r="D13" i="37" s="1"/>
  <c r="K12" i="31"/>
  <c r="E13" i="37" s="1"/>
  <c r="L15" i="31"/>
  <c r="F16" i="37" s="1"/>
  <c r="J13" i="31"/>
  <c r="D14" i="37" s="1"/>
  <c r="I18" i="36"/>
  <c r="K18" i="36" s="1"/>
  <c r="D18" i="35"/>
  <c r="F18" i="35" s="1"/>
  <c r="I22" i="36"/>
  <c r="K22" i="36" s="1"/>
  <c r="D22" i="35"/>
  <c r="F22" i="35" s="1"/>
  <c r="I26" i="36"/>
  <c r="K26" i="36" s="1"/>
  <c r="D26" i="35"/>
  <c r="F26" i="35" s="1"/>
  <c r="H23" i="36"/>
  <c r="J23" i="36" s="1"/>
  <c r="L23" i="36" s="1"/>
  <c r="N23" i="36" s="1"/>
  <c r="M23" i="36" s="1"/>
  <c r="P23" i="36" s="1"/>
  <c r="C23" i="35"/>
  <c r="E23" i="35" s="1"/>
  <c r="G23" i="35" s="1"/>
  <c r="H25" i="36"/>
  <c r="J25" i="36" s="1"/>
  <c r="L25" i="36" s="1"/>
  <c r="N25" i="36" s="1"/>
  <c r="M25" i="36" s="1"/>
  <c r="P25" i="36" s="1"/>
  <c r="C25" i="35"/>
  <c r="E25" i="35" s="1"/>
  <c r="G25" i="35" s="1"/>
  <c r="H24" i="36"/>
  <c r="J24" i="36" s="1"/>
  <c r="L24" i="36" s="1"/>
  <c r="N24" i="36" s="1"/>
  <c r="M24" i="36" s="1"/>
  <c r="P24" i="36" s="1"/>
  <c r="C24" i="35"/>
  <c r="E24" i="35" s="1"/>
  <c r="G24" i="35" s="1"/>
  <c r="I19" i="36"/>
  <c r="K19" i="36" s="1"/>
  <c r="D19" i="35"/>
  <c r="F19" i="35" s="1"/>
  <c r="I23" i="36"/>
  <c r="K23" i="36" s="1"/>
  <c r="D23" i="35"/>
  <c r="F23" i="35" s="1"/>
  <c r="I27" i="36"/>
  <c r="K27" i="36" s="1"/>
  <c r="D27" i="35"/>
  <c r="F27" i="35" s="1"/>
  <c r="H21" i="36"/>
  <c r="J21" i="36" s="1"/>
  <c r="L21" i="36" s="1"/>
  <c r="N21" i="36" s="1"/>
  <c r="M21" i="36" s="1"/>
  <c r="P21" i="36" s="1"/>
  <c r="C21" i="35"/>
  <c r="E21" i="35" s="1"/>
  <c r="G21" i="35" s="1"/>
  <c r="H29" i="36"/>
  <c r="J29" i="36" s="1"/>
  <c r="L29" i="36" s="1"/>
  <c r="N29" i="36" s="1"/>
  <c r="M29" i="36" s="1"/>
  <c r="P29" i="36" s="1"/>
  <c r="C29" i="35"/>
  <c r="E29" i="35" s="1"/>
  <c r="G29" i="35" s="1"/>
  <c r="E22" i="31"/>
  <c r="G22" i="36" s="1"/>
  <c r="H22" i="36"/>
  <c r="J22" i="36" s="1"/>
  <c r="L22" i="36" s="1"/>
  <c r="N22" i="36" s="1"/>
  <c r="M22" i="36" s="1"/>
  <c r="P22" i="36" s="1"/>
  <c r="C22" i="35"/>
  <c r="E22" i="35" s="1"/>
  <c r="G22" i="35" s="1"/>
  <c r="H18" i="36"/>
  <c r="J18" i="36" s="1"/>
  <c r="L18" i="36" s="1"/>
  <c r="N18" i="36" s="1"/>
  <c r="M18" i="36" s="1"/>
  <c r="P18" i="36" s="1"/>
  <c r="C18" i="35"/>
  <c r="E18" i="35" s="1"/>
  <c r="G18" i="35" s="1"/>
  <c r="H26" i="36"/>
  <c r="J26" i="36" s="1"/>
  <c r="L26" i="36" s="1"/>
  <c r="N26" i="36" s="1"/>
  <c r="M26" i="36" s="1"/>
  <c r="P26" i="36" s="1"/>
  <c r="C26" i="35"/>
  <c r="E26" i="35" s="1"/>
  <c r="G26" i="35" s="1"/>
  <c r="I20" i="36"/>
  <c r="K20" i="36" s="1"/>
  <c r="D20" i="35"/>
  <c r="F20" i="35" s="1"/>
  <c r="I24" i="36"/>
  <c r="K24" i="36" s="1"/>
  <c r="D24" i="35"/>
  <c r="F24" i="35" s="1"/>
  <c r="I28" i="36"/>
  <c r="K28" i="36" s="1"/>
  <c r="D28" i="35"/>
  <c r="F28" i="35" s="1"/>
  <c r="H19" i="36"/>
  <c r="J19" i="36" s="1"/>
  <c r="L19" i="36" s="1"/>
  <c r="N19" i="36" s="1"/>
  <c r="M19" i="36" s="1"/>
  <c r="P19" i="36" s="1"/>
  <c r="C19" i="35"/>
  <c r="E19" i="35" s="1"/>
  <c r="G19" i="35" s="1"/>
  <c r="H27" i="36"/>
  <c r="J27" i="36" s="1"/>
  <c r="L27" i="36" s="1"/>
  <c r="N27" i="36" s="1"/>
  <c r="M27" i="36" s="1"/>
  <c r="P27" i="36" s="1"/>
  <c r="C27" i="35"/>
  <c r="E27" i="35" s="1"/>
  <c r="G27" i="35" s="1"/>
  <c r="H20" i="36"/>
  <c r="J20" i="36" s="1"/>
  <c r="L20" i="36" s="1"/>
  <c r="N20" i="36" s="1"/>
  <c r="M20" i="36" s="1"/>
  <c r="P20" i="36" s="1"/>
  <c r="C20" i="35"/>
  <c r="E20" i="35" s="1"/>
  <c r="G20" i="35" s="1"/>
  <c r="H28" i="36"/>
  <c r="J28" i="36" s="1"/>
  <c r="L28" i="36" s="1"/>
  <c r="N28" i="36" s="1"/>
  <c r="M28" i="36" s="1"/>
  <c r="P28" i="36" s="1"/>
  <c r="C28" i="35"/>
  <c r="E28" i="35" s="1"/>
  <c r="G28" i="35" s="1"/>
  <c r="I21" i="36"/>
  <c r="K21" i="36" s="1"/>
  <c r="D21" i="35"/>
  <c r="F21" i="35" s="1"/>
  <c r="I25" i="36"/>
  <c r="K25" i="36" s="1"/>
  <c r="D25" i="35"/>
  <c r="F25" i="35" s="1"/>
  <c r="I29" i="36"/>
  <c r="K29" i="36" s="1"/>
  <c r="D29" i="35"/>
  <c r="F29" i="35" s="1"/>
  <c r="C30" i="35"/>
  <c r="E30" i="35" s="1"/>
  <c r="I12" i="36"/>
  <c r="K12" i="36" s="1"/>
  <c r="D12" i="35"/>
  <c r="F12" i="35" s="1"/>
  <c r="I16" i="36"/>
  <c r="K16" i="36" s="1"/>
  <c r="D16" i="35"/>
  <c r="F16" i="35" s="1"/>
  <c r="I17" i="36"/>
  <c r="K17" i="36" s="1"/>
  <c r="D17" i="35"/>
  <c r="F17" i="35" s="1"/>
  <c r="D13" i="35"/>
  <c r="F13" i="35" s="1"/>
  <c r="I13" i="36"/>
  <c r="K13" i="36" s="1"/>
  <c r="H13" i="36"/>
  <c r="J13" i="36" s="1"/>
  <c r="C13" i="35"/>
  <c r="E13" i="35" s="1"/>
  <c r="H16" i="36"/>
  <c r="J16" i="36" s="1"/>
  <c r="L16" i="36" s="1"/>
  <c r="N16" i="36" s="1"/>
  <c r="M16" i="36" s="1"/>
  <c r="P16" i="36" s="1"/>
  <c r="C16" i="35"/>
  <c r="E16" i="35" s="1"/>
  <c r="G16" i="35" s="1"/>
  <c r="H12" i="36"/>
  <c r="J12" i="36" s="1"/>
  <c r="C12" i="35"/>
  <c r="E12" i="35" s="1"/>
  <c r="H17" i="36"/>
  <c r="J17" i="36" s="1"/>
  <c r="L17" i="36" s="1"/>
  <c r="N17" i="36" s="1"/>
  <c r="M17" i="36" s="1"/>
  <c r="P17" i="36" s="1"/>
  <c r="C17" i="35"/>
  <c r="E17" i="35" s="1"/>
  <c r="G17" i="35" s="1"/>
  <c r="H11" i="36"/>
  <c r="I11" i="36"/>
  <c r="F11" i="35"/>
  <c r="I15" i="36"/>
  <c r="K15" i="36" s="1"/>
  <c r="D15" i="35"/>
  <c r="F15" i="35" s="1"/>
  <c r="H15" i="36"/>
  <c r="J15" i="36" s="1"/>
  <c r="L15" i="36" s="1"/>
  <c r="N15" i="36" s="1"/>
  <c r="M15" i="36" s="1"/>
  <c r="P15" i="36" s="1"/>
  <c r="C15" i="35"/>
  <c r="E15" i="35" s="1"/>
  <c r="I14" i="36"/>
  <c r="K14" i="36" s="1"/>
  <c r="D14" i="35"/>
  <c r="F14" i="35" s="1"/>
  <c r="I15" i="31"/>
  <c r="C16" i="37" s="1"/>
  <c r="I13" i="31"/>
  <c r="C14" i="37" s="1"/>
  <c r="L14" i="31"/>
  <c r="F15" i="37" s="1"/>
  <c r="L12" i="31"/>
  <c r="F13" i="37" s="1"/>
  <c r="K11" i="31"/>
  <c r="E12" i="37" s="1"/>
  <c r="I12" i="31"/>
  <c r="C13" i="37" s="1"/>
  <c r="M11" i="31"/>
  <c r="G12" i="37" s="1"/>
  <c r="H14" i="36"/>
  <c r="J14" i="36" s="1"/>
  <c r="C14" i="35"/>
  <c r="E14" i="35" s="1"/>
  <c r="J14" i="31"/>
  <c r="D15" i="37" s="1"/>
  <c r="K14" i="31"/>
  <c r="E15" i="37" s="1"/>
  <c r="J15" i="31"/>
  <c r="D16" i="37" s="1"/>
  <c r="E14" i="31"/>
  <c r="G14" i="36" s="1"/>
  <c r="B15" i="15"/>
  <c r="B11" i="9"/>
  <c r="A12" i="31"/>
  <c r="M15" i="31" s="1"/>
  <c r="G16" i="37" s="1"/>
  <c r="B12" i="31"/>
  <c r="A13" i="31"/>
  <c r="I14" i="31" s="1"/>
  <c r="C15" i="37" s="1"/>
  <c r="B13" i="31"/>
  <c r="A14" i="31"/>
  <c r="L11" i="31" s="1"/>
  <c r="F12" i="37" s="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J11" i="31" s="1"/>
  <c r="D12" i="37" s="1"/>
  <c r="B30" i="31"/>
  <c r="A19" i="15"/>
  <c r="B19" i="15"/>
  <c r="A20" i="15"/>
  <c r="B20" i="15"/>
  <c r="A21" i="15"/>
  <c r="B21" i="15"/>
  <c r="A22" i="15"/>
  <c r="B22" i="15"/>
  <c r="A23" i="15"/>
  <c r="B23" i="15"/>
  <c r="A24" i="15"/>
  <c r="B24" i="15"/>
  <c r="A25" i="15"/>
  <c r="B25" i="15"/>
  <c r="A26" i="15"/>
  <c r="B26" i="15"/>
  <c r="A27" i="15"/>
  <c r="B27" i="15"/>
  <c r="A28" i="15"/>
  <c r="B28" i="15"/>
  <c r="A29" i="15"/>
  <c r="B29" i="15"/>
  <c r="A30" i="15"/>
  <c r="B11" i="31"/>
  <c r="A11" i="31"/>
  <c r="I11" i="31" s="1"/>
  <c r="C12" i="37" s="1"/>
  <c r="B18" i="15"/>
  <c r="A18" i="15"/>
  <c r="B17" i="15"/>
  <c r="A17" i="15"/>
  <c r="B16" i="15"/>
  <c r="A16" i="15"/>
  <c r="A15" i="15"/>
  <c r="B14" i="15"/>
  <c r="A14" i="15"/>
  <c r="B13" i="15"/>
  <c r="A13" i="15"/>
  <c r="A12" i="15"/>
  <c r="A11" i="15"/>
  <c r="K15" i="31" l="1"/>
  <c r="E16" i="37" s="1"/>
  <c r="G12" i="35"/>
  <c r="L13" i="31"/>
  <c r="F14" i="37" s="1"/>
  <c r="L12" i="36"/>
  <c r="N12" i="36" s="1"/>
  <c r="M12" i="36" s="1"/>
  <c r="P12" i="36" s="1"/>
  <c r="B17" i="33"/>
  <c r="K13" i="31"/>
  <c r="E14" i="37" s="1"/>
  <c r="M13" i="31"/>
  <c r="G14" i="37" s="1"/>
  <c r="L13" i="36"/>
  <c r="N13" i="36" s="1"/>
  <c r="M13" i="36" s="1"/>
  <c r="P13" i="36" s="1"/>
  <c r="J11" i="36"/>
  <c r="G11" i="35"/>
  <c r="L11" i="36" s="1"/>
  <c r="M14" i="31"/>
  <c r="G15" i="37" s="1"/>
  <c r="M12" i="31"/>
  <c r="G13" i="37" s="1"/>
  <c r="D30" i="35"/>
  <c r="F30" i="35" s="1"/>
  <c r="K11" i="35" s="1"/>
  <c r="K12" i="37" s="1"/>
  <c r="I30" i="36"/>
  <c r="K30" i="36" s="1"/>
  <c r="G13" i="35"/>
  <c r="H30" i="36"/>
  <c r="J30" i="36" s="1"/>
  <c r="G30" i="35"/>
  <c r="B16" i="33"/>
  <c r="B19" i="33"/>
  <c r="K11" i="36"/>
  <c r="L14" i="36"/>
  <c r="N14" i="36" s="1"/>
  <c r="M14" i="36" s="1"/>
  <c r="P14" i="36" s="1"/>
  <c r="G15" i="35"/>
  <c r="G14" i="35"/>
  <c r="B18" i="33"/>
  <c r="N11" i="36" l="1"/>
  <c r="B20" i="33"/>
  <c r="N11" i="35"/>
  <c r="N12" i="37" s="1"/>
  <c r="K12" i="35"/>
  <c r="K13" i="37" s="1"/>
  <c r="L14" i="35"/>
  <c r="L15" i="37" s="1"/>
  <c r="M14" i="35"/>
  <c r="M15" i="37" s="1"/>
  <c r="N13" i="35"/>
  <c r="N14" i="37" s="1"/>
  <c r="N14" i="35"/>
  <c r="N15" i="37" s="1"/>
  <c r="M12" i="35"/>
  <c r="M13" i="37" s="1"/>
  <c r="O11" i="35"/>
  <c r="O12" i="37" s="1"/>
  <c r="O15" i="35"/>
  <c r="O16" i="37" s="1"/>
  <c r="M11" i="35"/>
  <c r="M12" i="37" s="1"/>
  <c r="K13" i="35"/>
  <c r="K14" i="37" s="1"/>
  <c r="N12" i="35"/>
  <c r="N13" i="37" s="1"/>
  <c r="O14" i="35"/>
  <c r="O15" i="37" s="1"/>
  <c r="K15" i="35"/>
  <c r="K16" i="37" s="1"/>
  <c r="L15" i="35"/>
  <c r="L16" i="37" s="1"/>
  <c r="L11" i="35"/>
  <c r="L12" i="37" s="1"/>
  <c r="K14" i="35"/>
  <c r="K15" i="37" s="1"/>
  <c r="O13" i="35"/>
  <c r="O14" i="37" s="1"/>
  <c r="L13" i="35"/>
  <c r="L14" i="37" s="1"/>
  <c r="L12" i="35"/>
  <c r="L13" i="37" s="1"/>
  <c r="M15" i="35"/>
  <c r="M16" i="37" s="1"/>
  <c r="O12" i="35"/>
  <c r="O13" i="37" s="1"/>
  <c r="M13" i="35"/>
  <c r="M14" i="37" s="1"/>
  <c r="N15" i="35"/>
  <c r="N16" i="37" s="1"/>
  <c r="L30" i="36"/>
  <c r="M11" i="36" l="1"/>
  <c r="P11" i="36" s="1"/>
  <c r="D16" i="33"/>
  <c r="D18" i="33"/>
  <c r="D19" i="33"/>
  <c r="D17" i="33"/>
  <c r="N30" i="36"/>
  <c r="M30" i="36" s="1"/>
  <c r="P30" i="36" s="1"/>
  <c r="B23" i="33"/>
  <c r="D20" i="33" l="1"/>
  <c r="E16" i="33" s="1"/>
  <c r="C20" i="33"/>
  <c r="C19" i="33"/>
  <c r="C18" i="33"/>
  <c r="C16" i="33"/>
  <c r="C17" i="33"/>
  <c r="E19" i="33" l="1"/>
  <c r="E18" i="33"/>
  <c r="E20" i="33"/>
  <c r="D23" i="33"/>
  <c r="E17" i="33"/>
</calcChain>
</file>

<file path=xl/sharedStrings.xml><?xml version="1.0" encoding="utf-8"?>
<sst xmlns="http://schemas.openxmlformats.org/spreadsheetml/2006/main" count="694" uniqueCount="266">
  <si>
    <t>No. DEL RIESGO</t>
  </si>
  <si>
    <t>RIESGO</t>
  </si>
  <si>
    <t>PROBABILIDAD</t>
  </si>
  <si>
    <t>Frecuencia</t>
  </si>
  <si>
    <t>IMPACTO</t>
  </si>
  <si>
    <t>Moderado</t>
  </si>
  <si>
    <t>Mayor</t>
  </si>
  <si>
    <t>Menor</t>
  </si>
  <si>
    <t>TIPO</t>
  </si>
  <si>
    <t>Probabilidad Residual</t>
  </si>
  <si>
    <t>Impacto Residual</t>
  </si>
  <si>
    <t>R1</t>
  </si>
  <si>
    <t>R2</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</si>
  <si>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</si>
  <si>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</si>
  <si>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</si>
  <si>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</si>
  <si>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</si>
  <si>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</si>
  <si>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</si>
  <si>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</si>
  <si>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</si>
  <si>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</si>
  <si>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</si>
  <si>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</si>
  <si>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</si>
  <si>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</si>
  <si>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</si>
  <si>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</si>
  <si>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</si>
  <si>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</si>
  <si>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</si>
  <si>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</si>
  <si>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</si>
  <si>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</si>
  <si>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</si>
  <si>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</si>
  <si>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</si>
  <si>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</si>
  <si>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</si>
  <si>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</si>
  <si>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</si>
  <si>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</si>
  <si>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</si>
  <si>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</si>
  <si>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</si>
  <si>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</si>
  <si>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</si>
  <si>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</si>
  <si>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</si>
  <si>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</si>
  <si>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</si>
  <si>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</si>
  <si>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</si>
  <si>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</si>
  <si>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</si>
  <si>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</si>
  <si>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</si>
  <si>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</si>
  <si>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</si>
  <si>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</si>
  <si>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</si>
  <si>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</si>
  <si>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</si>
  <si>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</si>
  <si>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</si>
  <si>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</si>
  <si>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</si>
  <si>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</si>
  <si>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</si>
  <si>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</si>
  <si>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</si>
  <si>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</si>
  <si>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</si>
  <si>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</si>
  <si>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</si>
  <si>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</si>
  <si>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</si>
  <si>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</si>
  <si>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</si>
  <si>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</si>
  <si>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</si>
  <si>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</si>
  <si>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</si>
  <si>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</si>
  <si>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</si>
  <si>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</si>
  <si>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</si>
  <si>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</si>
  <si>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</si>
  <si>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</si>
  <si>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</si>
  <si>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</si>
  <si>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</si>
  <si>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</si>
  <si>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</si>
  <si>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</si>
  <si>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</si>
  <si>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</si>
  <si>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</si>
  <si>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</si>
  <si>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</si>
  <si>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</si>
  <si>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</si>
  <si>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</si>
  <si>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</si>
  <si>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</si>
  <si>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</si>
  <si>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</si>
  <si>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</si>
  <si>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</si>
  <si>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</si>
  <si>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</si>
  <si>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</si>
  <si>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</si>
  <si>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</si>
  <si>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</si>
  <si>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</si>
  <si>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</si>
  <si>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</si>
  <si>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</si>
  <si>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</si>
  <si>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</si>
  <si>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</si>
  <si>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</si>
  <si>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</si>
  <si>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</si>
  <si>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</si>
  <si>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</si>
  <si>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</si>
  <si>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</si>
  <si>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</si>
  <si>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</si>
  <si>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</si>
  <si>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</si>
  <si>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</si>
  <si>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</si>
  <si>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</si>
  <si>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</si>
  <si>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</si>
  <si>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</si>
  <si>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</si>
  <si>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</si>
  <si>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</si>
  <si>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</si>
  <si>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</si>
  <si>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</si>
  <si>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</si>
  <si>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</si>
  <si>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</si>
  <si>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</si>
  <si>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</si>
  <si>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</si>
  <si>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</si>
  <si>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</si>
  <si>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</si>
  <si>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</si>
  <si>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</si>
  <si>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</si>
  <si>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</si>
  <si>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</si>
  <si>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</si>
  <si>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</si>
  <si>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</si>
  <si>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</si>
  <si>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</si>
  <si>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</si>
  <si>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</si>
  <si>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</si>
  <si>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</si>
  <si>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</si>
  <si>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</si>
  <si>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</si>
  <si>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</si>
  <si>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</si>
  <si>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</si>
  <si>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</si>
  <si>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</si>
  <si>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</si>
  <si>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</si>
  <si>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</si>
  <si>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</si>
  <si>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</si>
  <si>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</si>
  <si>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</si>
  <si>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</si>
  <si>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</si>
  <si>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</si>
  <si>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</si>
  <si>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</si>
  <si>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</si>
  <si>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</si>
  <si>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</si>
  <si>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</si>
  <si>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</si>
  <si>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</si>
  <si>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</si>
  <si>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</si>
  <si>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</si>
  <si>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</si>
  <si>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</si>
  <si>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</si>
  <si>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</si>
  <si>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</si>
  <si>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</si>
  <si>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</si>
  <si>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</si>
  <si>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</si>
  <si>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</si>
  <si>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</si>
  <si>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</si>
  <si>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</si>
  <si>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</si>
  <si>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</si>
  <si>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</si>
  <si>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</si>
  <si>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</si>
  <si>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</si>
  <si>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</si>
  <si>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</si>
  <si>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</si>
  <si>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</si>
  <si>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</si>
  <si>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</si>
  <si>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</si>
  <si>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</si>
  <si>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</si>
  <si>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</si>
  <si>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</si>
  <si>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</si>
  <si>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</si>
  <si>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</si>
  <si>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</si>
  <si>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</si>
  <si>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</si>
  <si>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</si>
  <si>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</si>
  <si>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</si>
  <si>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</si>
  <si>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</si>
  <si>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</si>
  <si>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</si>
  <si>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</si>
  <si>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</si>
  <si>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Definición del Tratamiento</t>
  </si>
  <si>
    <t>Validación del tratamiento</t>
  </si>
  <si>
    <t>Reducir_Mitigar</t>
  </si>
  <si>
    <t>Redicir_Transferir</t>
  </si>
  <si>
    <t>Reducir_mitigar_Transferir_Evitar</t>
  </si>
  <si>
    <t>Esta hoja se utiliza para realizar cálculos en las demás, en ella no se ingresan datos</t>
  </si>
  <si>
    <t>Página:</t>
  </si>
  <si>
    <r>
      <t>11 FORMULAS:</t>
    </r>
    <r>
      <rPr>
        <sz val="11"/>
        <rFont val="Arial Narrow"/>
        <family val="2"/>
      </rPr>
      <t xml:space="preserve"> La información que contiene se utiliza para realizar operaciones en las demás hojas (En esta hoja no se ingresan datos)</t>
    </r>
    <r>
      <rPr>
        <b/>
        <u/>
        <sz val="11"/>
        <rFont val="Arial Narrow"/>
        <family val="2"/>
      </rPr>
      <t xml:space="preserve"> (OCULTA)</t>
    </r>
  </si>
  <si>
    <t>MAPA RIESGOS OPERATIVOS  POR PROCESOS</t>
  </si>
  <si>
    <t xml:space="preserve">El abogado de contratación aplicará el acuerdo de confidencialidad en cada uno de los contratos realizados.
El director y el líder del proceso de defensa judicial realizarán dos capacitaciones en defensa judicial en el transcurso del año.
El abogado de contratación  confirmará en el formato denominado verificación de idoneidad y en los estudios previos el cumplimiento de los requisitos de experiencia e idoneidad de cada contratista cada vez que se elabore un contrato.
</t>
  </si>
  <si>
    <t xml:space="preserve">Abogado contratación
Director
Lider del proceso de Defensa Judicial 
Abogado de contratación
</t>
  </si>
  <si>
    <r>
      <t xml:space="preserve">Versión: </t>
    </r>
    <r>
      <rPr>
        <sz val="11"/>
        <rFont val="Arial"/>
        <family val="2"/>
      </rPr>
      <t>001</t>
    </r>
  </si>
  <si>
    <t xml:space="preserve">Código: </t>
  </si>
  <si>
    <t xml:space="preserve">Fecha: </t>
  </si>
  <si>
    <t xml:space="preserve">Coordinador de área social, SST y ambiental </t>
  </si>
  <si>
    <t>verificar el cumplimiento de las actividades establecidas en el proceso de estructuración, ejecución del proyecto de cultura ciudadana y socialización para la entrada en operación del SETP de Armenia.</t>
  </si>
  <si>
    <t>La persona designada por el gerente, valida mensualmente el cumplimiento de la labor proceso de estructuración, ejecución del proyecto de cultura ciudadana y socialización para la entrada en operación del SETP de Armenia., con la finalidad de verificar que se este cumpliendo con su labor.</t>
  </si>
  <si>
    <t xml:space="preserve">ADQUISICION PREDIAL </t>
  </si>
  <si>
    <t>por sobrecostos por adquisición (incluyendo expropiacion) y compensaciones  socioeconómicas </t>
  </si>
  <si>
    <t>debido a la falta de un adecuado avalúo</t>
  </si>
  <si>
    <t>por falta de inscripción de expropiaciones o compraventa por tener un gravamen inscrito en el folio de matrícula correspondiente</t>
  </si>
  <si>
    <t>debido a la falta en la realizacion de un estudio de título</t>
  </si>
</sst>
</file>

<file path=xl/styles.xml><?xml version="1.0" encoding="utf-8"?>
<styleSheet xmlns="http://schemas.openxmlformats.org/spreadsheetml/2006/main" xmlns:mc="http://schemas.openxmlformats.org/markup-compatibility/2006" xmlns:x14ac="http://schemas.microsoft.com/office/spreadsheetml/2009/9/ac" mc:Ignorable="x14ac">
  <fonts count="48"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sz val="11"/>
      <name val="Arial"/>
      <family val="2"/>
    </font>
    <font>
      <b/>
      <sz val="11"/>
      <name val="Arial"/>
      <family val="2"/>
    </font>
    <font>
      <b/>
      <sz val="10"/>
      <name val="Arial"/>
      <family val="2"/>
    </font>
    <font>
      <sz val="14"/>
      <name val="Arial"/>
      <family val="2"/>
    </font>
    <font>
      <sz val="8"/>
      <name val="Calibri"/>
      <family val="2"/>
      <scheme val="minor"/>
    </font>
    <font>
      <b/>
      <sz val="11"/>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12"/>
      <color rgb="FFFF0000"/>
      <name val="Tahoma"/>
      <family val="2"/>
    </font>
    <font>
      <b/>
      <sz val="12"/>
      <name val="Arial"/>
      <family val="2"/>
    </font>
    <font>
      <b/>
      <sz val="8"/>
      <name val="Arial"/>
      <family val="2"/>
    </font>
    <font>
      <b/>
      <sz val="14"/>
      <name val="Arial"/>
      <family val="2"/>
    </font>
  </fonts>
  <fills count="14">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style="thin">
        <color indexed="64"/>
      </left>
      <right/>
      <top style="thin">
        <color indexed="64"/>
      </top>
      <bottom/>
      <diagonal/>
    </border>
    <border>
      <left style="double">
        <color indexed="64"/>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double">
        <color indexed="64"/>
      </right>
      <top/>
      <bottom style="double">
        <color indexed="64"/>
      </bottom>
      <diagonal/>
    </border>
    <border>
      <left style="thin">
        <color theme="0"/>
      </left>
      <right/>
      <top style="double">
        <color indexed="64"/>
      </top>
      <bottom/>
      <diagonal/>
    </border>
    <border>
      <left/>
      <right style="double">
        <color indexed="64"/>
      </right>
      <top style="double">
        <color indexed="64"/>
      </top>
      <bottom/>
      <diagonal/>
    </border>
    <border>
      <left style="thin">
        <color indexed="64"/>
      </left>
      <right/>
      <top/>
      <bottom/>
      <diagonal/>
    </border>
  </borders>
  <cellStyleXfs count="6">
    <xf numFmtId="0" fontId="0" fillId="0" borderId="0"/>
    <xf numFmtId="0" fontId="2" fillId="0" borderId="0"/>
    <xf numFmtId="0" fontId="2" fillId="0" borderId="0"/>
    <xf numFmtId="0" fontId="1" fillId="0" borderId="0"/>
    <xf numFmtId="0" fontId="2" fillId="0" borderId="0"/>
    <xf numFmtId="0" fontId="40" fillId="0" borderId="0"/>
  </cellStyleXfs>
  <cellXfs count="469">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3"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4" fillId="0" borderId="0" xfId="0" applyFont="1" applyAlignment="1">
      <alignment vertical="center" wrapText="1"/>
    </xf>
    <xf numFmtId="0" fontId="5" fillId="0" borderId="0" xfId="2" applyFont="1" applyAlignment="1">
      <alignment vertical="center" wrapText="1"/>
    </xf>
    <xf numFmtId="0" fontId="19" fillId="0" borderId="3"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0" fillId="7" borderId="3" xfId="0" applyFont="1" applyFill="1" applyBorder="1" applyAlignment="1">
      <alignment horizontal="center" vertical="center" wrapText="1"/>
    </xf>
    <xf numFmtId="0" fontId="20" fillId="0" borderId="1" xfId="0" applyFont="1" applyBorder="1" applyAlignment="1">
      <alignment vertical="center" wrapText="1"/>
    </xf>
    <xf numFmtId="9" fontId="20" fillId="0" borderId="26" xfId="0" applyNumberFormat="1" applyFont="1" applyBorder="1" applyAlignment="1">
      <alignment horizontal="center" vertical="center" wrapText="1"/>
    </xf>
    <xf numFmtId="9" fontId="20" fillId="0" borderId="1" xfId="0" applyNumberFormat="1" applyFont="1" applyBorder="1" applyAlignment="1">
      <alignment horizontal="center" vertical="center" wrapText="1"/>
    </xf>
    <xf numFmtId="0" fontId="20" fillId="0" borderId="33" xfId="0" applyFont="1" applyBorder="1" applyAlignment="1">
      <alignment vertical="center" wrapText="1"/>
    </xf>
    <xf numFmtId="0" fontId="20" fillId="6" borderId="3" xfId="0" applyFont="1" applyFill="1" applyBorder="1" applyAlignment="1">
      <alignment horizontal="center" vertical="center" wrapText="1"/>
    </xf>
    <xf numFmtId="0" fontId="20" fillId="0" borderId="1" xfId="0" applyFont="1" applyBorder="1" applyAlignment="1">
      <alignment horizontal="justify" vertical="center" wrapText="1"/>
    </xf>
    <xf numFmtId="0" fontId="20" fillId="0" borderId="26" xfId="0" applyFont="1" applyBorder="1" applyAlignment="1">
      <alignment vertical="center" wrapText="1"/>
    </xf>
    <xf numFmtId="0" fontId="20" fillId="3" borderId="3" xfId="0" applyFont="1" applyFill="1" applyBorder="1" applyAlignment="1">
      <alignment horizontal="center" vertical="center" wrapText="1"/>
    </xf>
    <xf numFmtId="0" fontId="20" fillId="9" borderId="3" xfId="0" applyFont="1" applyFill="1" applyBorder="1" applyAlignment="1">
      <alignment horizontal="center" vertical="center" wrapText="1"/>
    </xf>
    <xf numFmtId="0" fontId="20" fillId="8"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0" fillId="2" borderId="0" xfId="2" applyFont="1" applyFill="1" applyAlignment="1">
      <alignment horizontal="center" vertical="center" wrapText="1"/>
    </xf>
    <xf numFmtId="0" fontId="14" fillId="0" borderId="0" xfId="0" applyFont="1" applyAlignment="1">
      <alignment horizontal="left" vertical="center" wrapText="1"/>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0" borderId="0" xfId="2" applyFont="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2" fillId="2" borderId="0" xfId="2" applyFill="1"/>
    <xf numFmtId="0" fontId="2" fillId="2" borderId="0" xfId="2" applyFill="1" applyAlignment="1">
      <alignment horizontal="center" vertical="center"/>
    </xf>
    <xf numFmtId="0" fontId="14" fillId="0" borderId="0" xfId="2" applyFont="1" applyAlignment="1">
      <alignment horizontal="center" vertical="center"/>
    </xf>
    <xf numFmtId="0" fontId="14"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4" fillId="0" borderId="24" xfId="2" applyFont="1" applyBorder="1" applyAlignment="1">
      <alignment vertical="center" wrapText="1"/>
    </xf>
    <xf numFmtId="0" fontId="14" fillId="0" borderId="4" xfId="2" applyFont="1" applyBorder="1" applyAlignment="1">
      <alignment vertical="center" wrapText="1"/>
    </xf>
    <xf numFmtId="0" fontId="14"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4" fillId="0" borderId="0" xfId="2" applyFont="1" applyAlignment="1">
      <alignment vertical="center" wrapText="1"/>
    </xf>
    <xf numFmtId="0" fontId="2" fillId="0" borderId="0" xfId="2" applyAlignment="1">
      <alignment horizontal="center" vertical="center" wrapText="1"/>
    </xf>
    <xf numFmtId="0" fontId="14" fillId="0" borderId="24" xfId="2" applyFont="1" applyBorder="1" applyAlignment="1">
      <alignment horizontal="center" vertical="center" wrapText="1"/>
    </xf>
    <xf numFmtId="0" fontId="14" fillId="0" borderId="4" xfId="2" applyFont="1" applyBorder="1" applyAlignment="1">
      <alignment horizontal="center" vertical="center" wrapText="1"/>
    </xf>
    <xf numFmtId="0" fontId="14" fillId="0" borderId="1" xfId="2" applyFont="1" applyBorder="1" applyAlignment="1">
      <alignment horizontal="center" vertical="center" wrapText="1"/>
    </xf>
    <xf numFmtId="0" fontId="14" fillId="0" borderId="8" xfId="2" applyFont="1" applyBorder="1" applyAlignment="1">
      <alignment horizontal="center" vertical="center" wrapText="1"/>
    </xf>
    <xf numFmtId="0" fontId="14" fillId="0" borderId="1" xfId="2" applyFont="1" applyBorder="1" applyAlignment="1">
      <alignment vertical="center" wrapText="1"/>
    </xf>
    <xf numFmtId="0" fontId="25" fillId="0" borderId="1" xfId="0" applyFont="1" applyBorder="1" applyAlignment="1">
      <alignment horizontal="center" vertical="center" wrapText="1" readingOrder="1"/>
    </xf>
    <xf numFmtId="0" fontId="25"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6"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1" fillId="0" borderId="4" xfId="0" applyNumberFormat="1" applyFont="1" applyBorder="1" applyAlignment="1">
      <alignment horizontal="center" vertical="center" wrapText="1"/>
    </xf>
    <xf numFmtId="0" fontId="2" fillId="0" borderId="0" xfId="2" applyAlignment="1">
      <alignment horizontal="justify" vertical="center" wrapText="1"/>
    </xf>
    <xf numFmtId="0" fontId="27" fillId="10" borderId="1" xfId="0" applyFont="1" applyFill="1" applyBorder="1" applyAlignment="1">
      <alignment horizontal="center" vertical="center" wrapText="1" readingOrder="1"/>
    </xf>
    <xf numFmtId="0" fontId="2" fillId="8"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6" fillId="0" borderId="0" xfId="3" applyFont="1" applyAlignment="1">
      <alignment horizontal="center" vertical="center"/>
    </xf>
    <xf numFmtId="0" fontId="27" fillId="11" borderId="1" xfId="0" applyFont="1" applyFill="1" applyBorder="1" applyAlignment="1">
      <alignment horizontal="center" vertical="center" wrapText="1" readingOrder="1"/>
    </xf>
    <xf numFmtId="0" fontId="28" fillId="0" borderId="0" xfId="3" applyFont="1" applyAlignment="1">
      <alignment vertical="center" textRotation="90" wrapText="1"/>
    </xf>
    <xf numFmtId="0" fontId="29" fillId="0" borderId="0" xfId="3" applyFont="1" applyAlignment="1">
      <alignment horizontal="center" vertical="center" wrapText="1"/>
    </xf>
    <xf numFmtId="0" fontId="26" fillId="0" borderId="0" xfId="3" applyFont="1" applyAlignment="1">
      <alignment horizontal="center" vertical="center" wrapText="1"/>
    </xf>
    <xf numFmtId="0" fontId="27" fillId="7" borderId="1" xfId="0" applyFont="1" applyFill="1" applyBorder="1" applyAlignment="1">
      <alignment horizontal="center" vertical="center" wrapText="1" readingOrder="1"/>
    </xf>
    <xf numFmtId="0" fontId="25" fillId="0" borderId="28" xfId="0" applyFont="1" applyBorder="1" applyAlignment="1">
      <alignment horizontal="center" vertical="center" wrapText="1" readingOrder="1"/>
    </xf>
    <xf numFmtId="0" fontId="27" fillId="7" borderId="28" xfId="0" applyFont="1" applyFill="1" applyBorder="1" applyAlignment="1">
      <alignment horizontal="center" vertical="center" wrapText="1" readingOrder="1"/>
    </xf>
    <xf numFmtId="0" fontId="27" fillId="11" borderId="28" xfId="0" applyFont="1" applyFill="1" applyBorder="1" applyAlignment="1">
      <alignment horizontal="center" vertical="center" wrapText="1" readingOrder="1"/>
    </xf>
    <xf numFmtId="0" fontId="27" fillId="10" borderId="28" xfId="0" applyFont="1" applyFill="1" applyBorder="1" applyAlignment="1">
      <alignment horizontal="center" vertical="center" wrapText="1" readingOrder="1"/>
    </xf>
    <xf numFmtId="0" fontId="2" fillId="8"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6" fillId="0" borderId="0" xfId="3" applyFont="1" applyAlignment="1">
      <alignment vertical="center"/>
    </xf>
    <xf numFmtId="0" fontId="2" fillId="8" borderId="1" xfId="0" applyFont="1" applyFill="1" applyBorder="1" applyAlignment="1">
      <alignment horizontal="center" vertical="center" wrapText="1" readingOrder="1"/>
    </xf>
    <xf numFmtId="0" fontId="24" fillId="0" borderId="0" xfId="0" applyFont="1" applyAlignment="1">
      <alignment vertical="center" readingOrder="1"/>
    </xf>
    <xf numFmtId="0" fontId="30"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2" fillId="2" borderId="0" xfId="2" applyFill="1" applyAlignment="1">
      <alignment horizontal="left"/>
    </xf>
    <xf numFmtId="0" fontId="14" fillId="0" borderId="0" xfId="2" applyFont="1" applyAlignment="1">
      <alignment horizontal="left" vertical="center"/>
    </xf>
    <xf numFmtId="0" fontId="14" fillId="0" borderId="0" xfId="2" applyFont="1" applyAlignment="1">
      <alignment vertical="center" wrapText="1"/>
    </xf>
    <xf numFmtId="9" fontId="2" fillId="0" borderId="4" xfId="2" applyNumberFormat="1" applyBorder="1" applyAlignment="1">
      <alignment horizontal="center" vertical="center" wrapText="1"/>
    </xf>
    <xf numFmtId="9" fontId="21"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4" fillId="0" borderId="0" xfId="2" applyNumberFormat="1" applyFont="1" applyAlignment="1">
      <alignment horizontal="center" vertical="center"/>
    </xf>
    <xf numFmtId="14" fontId="14"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18" fillId="0" borderId="1" xfId="0" applyFont="1" applyBorder="1" applyAlignment="1">
      <alignment horizontal="center" vertical="center"/>
    </xf>
    <xf numFmtId="0" fontId="21" fillId="0" borderId="0" xfId="0" applyFont="1" applyAlignment="1">
      <alignment wrapText="1"/>
    </xf>
    <xf numFmtId="0" fontId="23" fillId="0" borderId="1" xfId="0" applyFont="1" applyBorder="1" applyAlignment="1">
      <alignment wrapText="1"/>
    </xf>
    <xf numFmtId="0" fontId="21" fillId="0" borderId="1" xfId="0" applyFont="1" applyBorder="1" applyAlignment="1">
      <alignment wrapText="1"/>
    </xf>
    <xf numFmtId="0" fontId="23" fillId="0" borderId="4" xfId="0" applyFont="1" applyBorder="1" applyAlignment="1">
      <alignment wrapText="1"/>
    </xf>
    <xf numFmtId="9" fontId="21" fillId="0" borderId="1" xfId="0" applyNumberFormat="1" applyFont="1" applyBorder="1" applyAlignment="1">
      <alignment wrapText="1"/>
    </xf>
    <xf numFmtId="0" fontId="21" fillId="0" borderId="4" xfId="0" applyFont="1" applyBorder="1" applyAlignment="1">
      <alignment wrapText="1"/>
    </xf>
    <xf numFmtId="0" fontId="13" fillId="0" borderId="1" xfId="2" applyFont="1" applyBorder="1" applyAlignment="1">
      <alignment horizontal="center" vertical="center" wrapText="1"/>
    </xf>
    <xf numFmtId="0" fontId="23" fillId="0" borderId="1" xfId="0" applyFont="1" applyBorder="1" applyAlignment="1">
      <alignment horizontal="center" wrapText="1"/>
    </xf>
    <xf numFmtId="0" fontId="21" fillId="0" borderId="8" xfId="0" applyFont="1" applyBorder="1" applyAlignment="1">
      <alignment wrapText="1"/>
    </xf>
    <xf numFmtId="0" fontId="23" fillId="0" borderId="0" xfId="0" applyFont="1" applyAlignment="1">
      <alignment wrapText="1"/>
    </xf>
    <xf numFmtId="0" fontId="21" fillId="0" borderId="11" xfId="0" applyFont="1" applyBorder="1" applyAlignment="1">
      <alignment wrapText="1"/>
    </xf>
    <xf numFmtId="0" fontId="21" fillId="0" borderId="34" xfId="0" applyFont="1" applyBorder="1" applyAlignment="1">
      <alignment wrapText="1"/>
    </xf>
    <xf numFmtId="0" fontId="21" fillId="0" borderId="3" xfId="0" applyFont="1" applyBorder="1" applyAlignment="1">
      <alignment wrapText="1"/>
    </xf>
    <xf numFmtId="0" fontId="21" fillId="0" borderId="26" xfId="0" applyFont="1" applyBorder="1" applyAlignment="1">
      <alignment wrapText="1"/>
    </xf>
    <xf numFmtId="0" fontId="2" fillId="2" borderId="3" xfId="2" applyFill="1" applyBorder="1" applyAlignment="1">
      <alignment wrapText="1"/>
    </xf>
    <xf numFmtId="0" fontId="21" fillId="0" borderId="27" xfId="0" applyFont="1" applyBorder="1" applyAlignment="1">
      <alignment wrapText="1"/>
    </xf>
    <xf numFmtId="0" fontId="21" fillId="0" borderId="29" xfId="0" applyFont="1" applyBorder="1" applyAlignment="1">
      <alignment wrapText="1"/>
    </xf>
    <xf numFmtId="0" fontId="21" fillId="0" borderId="24" xfId="0" applyFont="1" applyBorder="1" applyAlignment="1">
      <alignment wrapText="1"/>
    </xf>
    <xf numFmtId="0" fontId="21" fillId="0" borderId="33" xfId="0" applyFont="1" applyBorder="1" applyAlignment="1">
      <alignment wrapText="1"/>
    </xf>
    <xf numFmtId="0" fontId="2" fillId="2" borderId="27" xfId="2" applyFill="1" applyBorder="1" applyAlignment="1">
      <alignment wrapText="1"/>
    </xf>
    <xf numFmtId="0" fontId="22"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19"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1"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0" fillId="0" borderId="28" xfId="0" applyNumberForma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1" fillId="0" borderId="38" xfId="2" applyFont="1" applyBorder="1" applyAlignment="1">
      <alignment horizontal="center" vertical="center" wrapText="1"/>
    </xf>
    <xf numFmtId="0" fontId="5" fillId="0" borderId="0" xfId="2" applyFont="1" applyAlignment="1">
      <alignment horizontal="center" vertical="center" wrapText="1"/>
    </xf>
    <xf numFmtId="0" fontId="2" fillId="0" borderId="1" xfId="0" applyFont="1" applyBorder="1" applyAlignment="1">
      <alignment wrapText="1"/>
    </xf>
    <xf numFmtId="0" fontId="27" fillId="0" borderId="0" xfId="0" applyFont="1" applyAlignment="1">
      <alignment horizontal="center" vertical="center" wrapText="1" readingOrder="1"/>
    </xf>
    <xf numFmtId="9" fontId="2" fillId="0" borderId="0" xfId="2" applyNumberFormat="1" applyAlignment="1">
      <alignment horizontal="center" vertical="center" wrapText="1"/>
    </xf>
    <xf numFmtId="9" fontId="21" fillId="0" borderId="0" xfId="0" applyNumberFormat="1" applyFont="1" applyAlignment="1">
      <alignment horizontal="center" vertical="center" wrapText="1"/>
    </xf>
    <xf numFmtId="9" fontId="21" fillId="0" borderId="0" xfId="0" applyNumberFormat="1" applyFont="1" applyAlignment="1">
      <alignment horizontal="left" vertical="center" wrapText="1"/>
    </xf>
    <xf numFmtId="0" fontId="0" fillId="5" borderId="0" xfId="0" applyFill="1"/>
    <xf numFmtId="0" fontId="35" fillId="5" borderId="15" xfId="4" quotePrefix="1" applyFont="1" applyFill="1" applyBorder="1" applyAlignment="1">
      <alignment horizontal="left" vertical="top" wrapText="1"/>
    </xf>
    <xf numFmtId="0" fontId="36" fillId="5" borderId="2" xfId="4" quotePrefix="1" applyFont="1" applyFill="1" applyBorder="1" applyAlignment="1">
      <alignment horizontal="left" vertical="top" wrapText="1"/>
    </xf>
    <xf numFmtId="0" fontId="33"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9" fontId="14"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14" fillId="0" borderId="0" xfId="0" applyFont="1" applyAlignment="1">
      <alignment horizontal="center" vertical="center" wrapText="1"/>
    </xf>
    <xf numFmtId="0" fontId="13" fillId="0" borderId="0" xfId="2" applyFont="1" applyAlignment="1">
      <alignment horizontal="left" vertical="center" wrapText="1"/>
    </xf>
    <xf numFmtId="0" fontId="6" fillId="5" borderId="0" xfId="2" applyFont="1" applyFill="1" applyAlignment="1">
      <alignment horizontal="left" vertical="center" wrapText="1"/>
    </xf>
    <xf numFmtId="0" fontId="13" fillId="0" borderId="0" xfId="2" applyFont="1" applyAlignment="1">
      <alignment vertical="center" wrapText="1"/>
    </xf>
    <xf numFmtId="0" fontId="13"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3"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13" fillId="0" borderId="0" xfId="2" applyFont="1" applyAlignment="1">
      <alignment horizontal="center" vertical="center"/>
    </xf>
    <xf numFmtId="0" fontId="13" fillId="0" borderId="0" xfId="0" applyFont="1" applyAlignment="1">
      <alignment horizontal="left" vertical="center" wrapText="1"/>
    </xf>
    <xf numFmtId="49" fontId="13" fillId="0" borderId="0" xfId="0" applyNumberFormat="1" applyFont="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3" fillId="2" borderId="0" xfId="2" applyFont="1" applyFill="1" applyAlignment="1">
      <alignment horizontal="center"/>
    </xf>
    <xf numFmtId="0" fontId="2" fillId="2" borderId="15" xfId="2" applyFill="1" applyBorder="1"/>
    <xf numFmtId="0" fontId="14" fillId="0" borderId="11" xfId="2" applyFont="1" applyBorder="1" applyAlignment="1">
      <alignment horizontal="center" vertical="center" wrapText="1"/>
    </xf>
    <xf numFmtId="0" fontId="14" fillId="0" borderId="9" xfId="2" applyFont="1" applyBorder="1" applyAlignment="1">
      <alignment horizontal="center" vertical="center" wrapText="1"/>
    </xf>
    <xf numFmtId="0" fontId="14" fillId="0" borderId="46" xfId="2" applyFont="1" applyBorder="1" applyAlignment="1">
      <alignment horizontal="center" vertical="center" wrapText="1"/>
    </xf>
    <xf numFmtId="0" fontId="37" fillId="5" borderId="15" xfId="4" quotePrefix="1" applyFont="1" applyFill="1" applyBorder="1" applyAlignment="1">
      <alignment horizontal="justify" vertical="center" wrapText="1"/>
    </xf>
    <xf numFmtId="0" fontId="37" fillId="5" borderId="0" xfId="4" quotePrefix="1" applyFont="1" applyFill="1" applyAlignment="1">
      <alignment horizontal="justify" vertical="center" wrapText="1"/>
    </xf>
    <xf numFmtId="0" fontId="37" fillId="5" borderId="2" xfId="4" quotePrefix="1" applyFont="1" applyFill="1" applyBorder="1" applyAlignment="1">
      <alignment horizontal="justify" vertical="center" wrapText="1"/>
    </xf>
    <xf numFmtId="0" fontId="35" fillId="5" borderId="42" xfId="4" quotePrefix="1" applyFont="1" applyFill="1" applyBorder="1" applyAlignment="1">
      <alignment horizontal="left" vertical="top" wrapText="1"/>
    </xf>
    <xf numFmtId="0" fontId="35" fillId="5" borderId="43" xfId="4" quotePrefix="1" applyFont="1" applyFill="1" applyBorder="1" applyAlignment="1">
      <alignment horizontal="left" vertical="top" wrapText="1"/>
    </xf>
    <xf numFmtId="0" fontId="35" fillId="5" borderId="44" xfId="4" quotePrefix="1" applyFont="1" applyFill="1" applyBorder="1" applyAlignment="1">
      <alignment horizontal="left" vertical="top" wrapText="1"/>
    </xf>
    <xf numFmtId="0" fontId="37" fillId="5" borderId="42" xfId="4" quotePrefix="1" applyFont="1" applyFill="1" applyBorder="1" applyAlignment="1">
      <alignment horizontal="left" vertical="top" wrapText="1"/>
    </xf>
    <xf numFmtId="0" fontId="37" fillId="5" borderId="43" xfId="4" quotePrefix="1" applyFont="1" applyFill="1" applyBorder="1" applyAlignment="1">
      <alignment horizontal="left" vertical="top" wrapText="1"/>
    </xf>
    <xf numFmtId="0" fontId="37" fillId="5" borderId="44" xfId="4" quotePrefix="1" applyFont="1" applyFill="1" applyBorder="1" applyAlignment="1">
      <alignment horizontal="left" vertical="top" wrapText="1"/>
    </xf>
    <xf numFmtId="0" fontId="35" fillId="5" borderId="0" xfId="4" quotePrefix="1" applyFont="1" applyFill="1" applyAlignment="1">
      <alignment horizontal="left" vertical="top" wrapText="1"/>
    </xf>
    <xf numFmtId="0" fontId="35" fillId="5" borderId="2" xfId="4" quotePrefix="1" applyFont="1" applyFill="1" applyBorder="1" applyAlignment="1">
      <alignment horizontal="left" vertical="top" wrapText="1"/>
    </xf>
    <xf numFmtId="0" fontId="35" fillId="5" borderId="52" xfId="4" quotePrefix="1" applyFont="1" applyFill="1" applyBorder="1" applyAlignment="1">
      <alignment horizontal="left" vertical="top" wrapText="1"/>
    </xf>
    <xf numFmtId="0" fontId="35" fillId="5" borderId="10" xfId="4" quotePrefix="1" applyFont="1" applyFill="1" applyBorder="1" applyAlignment="1">
      <alignment horizontal="left" vertical="top" wrapText="1"/>
    </xf>
    <xf numFmtId="0" fontId="35" fillId="5" borderId="54" xfId="4" quotePrefix="1" applyFont="1" applyFill="1" applyBorder="1" applyAlignment="1">
      <alignment horizontal="left" vertical="top" wrapText="1"/>
    </xf>
    <xf numFmtId="0" fontId="41" fillId="5" borderId="43" xfId="5" applyFont="1" applyFill="1" applyBorder="1" applyAlignment="1">
      <alignment horizontal="left" vertical="top" wrapText="1" readingOrder="1"/>
    </xf>
    <xf numFmtId="0" fontId="42" fillId="5" borderId="43" xfId="4" applyFont="1" applyFill="1" applyBorder="1" applyAlignment="1">
      <alignment horizontal="justify" vertical="center" wrapText="1"/>
    </xf>
    <xf numFmtId="0" fontId="35" fillId="5" borderId="42" xfId="4" quotePrefix="1" applyFont="1" applyFill="1" applyBorder="1" applyAlignment="1">
      <alignment vertical="top" wrapText="1"/>
    </xf>
    <xf numFmtId="0" fontId="35" fillId="5" borderId="43" xfId="4" quotePrefix="1" applyFont="1" applyFill="1" applyBorder="1" applyAlignment="1">
      <alignment vertical="top" wrapText="1"/>
    </xf>
    <xf numFmtId="0" fontId="35" fillId="5" borderId="44" xfId="4" quotePrefix="1" applyFont="1" applyFill="1" applyBorder="1" applyAlignment="1">
      <alignment vertical="top" wrapText="1"/>
    </xf>
    <xf numFmtId="0" fontId="35" fillId="5" borderId="0" xfId="4" quotePrefix="1" applyFont="1" applyFill="1" applyAlignment="1">
      <alignment vertical="top" wrapText="1"/>
    </xf>
    <xf numFmtId="0" fontId="0" fillId="5" borderId="0" xfId="0" applyFill="1" applyAlignment="1">
      <alignment wrapText="1"/>
    </xf>
    <xf numFmtId="0" fontId="33" fillId="5" borderId="42" xfId="4" applyFont="1" applyFill="1" applyBorder="1" applyAlignment="1">
      <alignment wrapText="1"/>
    </xf>
    <xf numFmtId="0" fontId="33" fillId="5" borderId="43" xfId="4" applyFont="1" applyFill="1" applyBorder="1" applyAlignment="1">
      <alignment wrapText="1"/>
    </xf>
    <xf numFmtId="0" fontId="33" fillId="5" borderId="44" xfId="4" applyFont="1" applyFill="1" applyBorder="1" applyAlignment="1">
      <alignment wrapText="1"/>
    </xf>
    <xf numFmtId="0" fontId="33" fillId="5" borderId="15" xfId="4" applyFont="1" applyFill="1" applyBorder="1" applyAlignment="1">
      <alignment wrapText="1"/>
    </xf>
    <xf numFmtId="0" fontId="33" fillId="5" borderId="2" xfId="4" applyFont="1" applyFill="1" applyBorder="1" applyAlignment="1">
      <alignment wrapText="1"/>
    </xf>
    <xf numFmtId="0" fontId="33" fillId="5" borderId="14" xfId="4" applyFont="1" applyFill="1" applyBorder="1" applyAlignment="1">
      <alignment wrapText="1"/>
    </xf>
    <xf numFmtId="0" fontId="33" fillId="5" borderId="13" xfId="4" applyFont="1" applyFill="1" applyBorder="1" applyAlignment="1">
      <alignment wrapText="1"/>
    </xf>
    <xf numFmtId="0" fontId="33" fillId="5" borderId="12" xfId="4" applyFont="1" applyFill="1" applyBorder="1" applyAlignment="1">
      <alignment wrapText="1"/>
    </xf>
    <xf numFmtId="0" fontId="33" fillId="5" borderId="0" xfId="4" applyFont="1" applyFill="1" applyAlignment="1">
      <alignment wrapText="1"/>
    </xf>
    <xf numFmtId="0" fontId="35" fillId="5" borderId="15" xfId="4" quotePrefix="1" applyFont="1" applyFill="1" applyBorder="1" applyAlignment="1">
      <alignment vertical="top" wrapText="1"/>
    </xf>
    <xf numFmtId="0" fontId="35" fillId="5" borderId="2" xfId="4" quotePrefix="1" applyFont="1" applyFill="1" applyBorder="1" applyAlignment="1">
      <alignment vertical="top" wrapText="1"/>
    </xf>
    <xf numFmtId="0" fontId="36" fillId="5" borderId="0" xfId="4" quotePrefix="1" applyFont="1" applyFill="1" applyAlignment="1">
      <alignment horizontal="left" vertical="top" wrapText="1"/>
    </xf>
    <xf numFmtId="0" fontId="39" fillId="5" borderId="0" xfId="4" applyFont="1" applyFill="1" applyAlignment="1">
      <alignment horizontal="left" vertical="center" wrapText="1"/>
    </xf>
    <xf numFmtId="0" fontId="33" fillId="5" borderId="0" xfId="4" applyFont="1" applyFill="1" applyAlignment="1">
      <alignment horizontal="left" vertical="center" wrapText="1"/>
    </xf>
    <xf numFmtId="0" fontId="33" fillId="5" borderId="0" xfId="4" quotePrefix="1" applyFont="1" applyFill="1" applyAlignment="1">
      <alignment horizontal="left" vertical="center" wrapText="1"/>
    </xf>
    <xf numFmtId="0" fontId="39" fillId="13" borderId="3" xfId="4" applyFont="1" applyFill="1" applyBorder="1" applyAlignment="1">
      <alignment horizontal="center" wrapText="1"/>
    </xf>
    <xf numFmtId="0" fontId="33" fillId="5" borderId="0" xfId="4" applyFont="1" applyFill="1"/>
    <xf numFmtId="0" fontId="41" fillId="5" borderId="0" xfId="0" applyFont="1" applyFill="1" applyAlignment="1">
      <alignment horizontal="left" vertical="center" wrapText="1"/>
    </xf>
    <xf numFmtId="0" fontId="42" fillId="5" borderId="0" xfId="0" applyFont="1" applyFill="1" applyAlignment="1">
      <alignment horizontal="left" vertical="top" wrapText="1"/>
    </xf>
    <xf numFmtId="0" fontId="39" fillId="5" borderId="3" xfId="4" applyFont="1" applyFill="1" applyBorder="1" applyAlignment="1">
      <alignment horizontal="center" vertical="center"/>
    </xf>
    <xf numFmtId="0" fontId="39" fillId="5" borderId="3" xfId="4" applyFont="1" applyFill="1" applyBorder="1" applyAlignment="1">
      <alignment horizontal="center" vertical="center" wrapText="1"/>
    </xf>
    <xf numFmtId="0" fontId="37" fillId="0" borderId="42" xfId="4" quotePrefix="1" applyFont="1" applyBorder="1" applyAlignment="1">
      <alignment horizontal="left" vertical="top" wrapText="1"/>
    </xf>
    <xf numFmtId="0" fontId="37" fillId="0" borderId="43" xfId="4" quotePrefix="1" applyFont="1" applyBorder="1" applyAlignment="1">
      <alignment horizontal="left" vertical="top" wrapText="1"/>
    </xf>
    <xf numFmtId="0" fontId="37"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44" fillId="0" borderId="0" xfId="2" applyNumberFormat="1" applyFont="1" applyAlignment="1">
      <alignment vertical="center"/>
    </xf>
    <xf numFmtId="49" fontId="9" fillId="0" borderId="0" xfId="2" applyNumberFormat="1" applyFont="1" applyAlignment="1">
      <alignment vertical="center"/>
    </xf>
    <xf numFmtId="0" fontId="20" fillId="0" borderId="0" xfId="0" applyFont="1" applyAlignment="1">
      <alignment horizontal="center" vertical="center" wrapText="1"/>
    </xf>
    <xf numFmtId="9" fontId="20"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24" fillId="0" borderId="1" xfId="2" applyFont="1" applyBorder="1" applyAlignment="1">
      <alignment horizontal="left" vertical="center"/>
    </xf>
    <xf numFmtId="0" fontId="45" fillId="0" borderId="0" xfId="2" applyFont="1" applyAlignment="1">
      <alignment vertical="center"/>
    </xf>
    <xf numFmtId="0" fontId="13" fillId="0" borderId="10" xfId="2" applyFont="1" applyBorder="1" applyAlignment="1">
      <alignment horizontal="center" vertical="center" wrapText="1"/>
    </xf>
    <xf numFmtId="0" fontId="13" fillId="0" borderId="5" xfId="2" applyFont="1" applyBorder="1" applyAlignment="1">
      <alignment vertical="center" wrapText="1"/>
    </xf>
    <xf numFmtId="0" fontId="13" fillId="0" borderId="5" xfId="2" applyFont="1" applyBorder="1" applyAlignment="1">
      <alignment horizontal="center" vertical="center" wrapText="1"/>
    </xf>
    <xf numFmtId="9" fontId="13" fillId="0" borderId="5" xfId="2" applyNumberFormat="1" applyFont="1" applyBorder="1" applyAlignment="1">
      <alignment horizontal="center" vertical="center" wrapText="1"/>
    </xf>
    <xf numFmtId="9" fontId="13" fillId="0" borderId="56" xfId="2" applyNumberFormat="1" applyFont="1" applyBorder="1" applyAlignment="1">
      <alignment horizontal="center" vertical="center" wrapText="1"/>
    </xf>
    <xf numFmtId="0" fontId="13" fillId="0" borderId="34" xfId="2" applyFont="1" applyBorder="1" applyAlignment="1">
      <alignment vertical="center" wrapText="1"/>
    </xf>
    <xf numFmtId="0" fontId="13" fillId="0" borderId="36" xfId="2" applyFont="1" applyBorder="1" applyAlignment="1">
      <alignment vertical="center" wrapText="1"/>
    </xf>
    <xf numFmtId="0" fontId="13" fillId="0" borderId="3" xfId="2" applyFont="1" applyBorder="1" applyAlignment="1">
      <alignment horizontal="center" vertical="center" wrapText="1"/>
    </xf>
    <xf numFmtId="0" fontId="13" fillId="0" borderId="8" xfId="2" applyFont="1" applyBorder="1" applyAlignment="1">
      <alignment horizontal="center" vertical="center" wrapText="1"/>
    </xf>
    <xf numFmtId="0" fontId="13" fillId="0" borderId="24" xfId="2" applyFont="1" applyBorder="1" applyAlignment="1">
      <alignment horizontal="center" vertical="center" wrapText="1"/>
    </xf>
    <xf numFmtId="0" fontId="13" fillId="0" borderId="51" xfId="2" applyFont="1" applyBorder="1" applyAlignment="1">
      <alignment horizontal="center" vertical="center" wrapText="1"/>
    </xf>
    <xf numFmtId="9" fontId="13" fillId="0" borderId="11" xfId="2" applyNumberFormat="1" applyFont="1" applyBorder="1" applyAlignment="1">
      <alignment horizontal="center" vertical="center" wrapText="1"/>
    </xf>
    <xf numFmtId="0" fontId="13" fillId="0" borderId="33" xfId="2" applyFont="1" applyBorder="1" applyAlignment="1">
      <alignment horizontal="center" vertical="center" wrapText="1"/>
    </xf>
    <xf numFmtId="9" fontId="13" fillId="0" borderId="34" xfId="2" applyNumberFormat="1" applyFont="1" applyBorder="1" applyAlignment="1">
      <alignment horizontal="center" vertical="center" wrapText="1"/>
    </xf>
    <xf numFmtId="9" fontId="13" fillId="0" borderId="6" xfId="2" applyNumberFormat="1" applyFont="1" applyBorder="1" applyAlignment="1">
      <alignment horizontal="center" vertical="center" wrapText="1"/>
    </xf>
    <xf numFmtId="9" fontId="13" fillId="0" borderId="36" xfId="2" applyNumberFormat="1" applyFont="1" applyBorder="1" applyAlignment="1">
      <alignment horizontal="center" vertical="center" wrapText="1"/>
    </xf>
    <xf numFmtId="9" fontId="13" fillId="0" borderId="25" xfId="2" applyNumberFormat="1" applyFont="1" applyBorder="1" applyAlignment="1">
      <alignment horizontal="center" vertical="center" wrapText="1"/>
    </xf>
    <xf numFmtId="0" fontId="14" fillId="0" borderId="1" xfId="0" applyFont="1" applyBorder="1" applyAlignment="1">
      <alignment horizontal="left" vertical="center" wrapText="1"/>
    </xf>
    <xf numFmtId="0" fontId="2" fillId="4" borderId="1" xfId="2" applyFill="1" applyBorder="1" applyAlignment="1" applyProtection="1">
      <alignment horizontal="left" vertical="center" wrapText="1"/>
      <protection locked="0"/>
    </xf>
    <xf numFmtId="0" fontId="6" fillId="0" borderId="1" xfId="0" applyFont="1" applyBorder="1" applyAlignment="1">
      <alignment horizontal="justify" vertical="center" wrapText="1"/>
    </xf>
    <xf numFmtId="0" fontId="4" fillId="0" borderId="6" xfId="2" applyFont="1" applyBorder="1" applyAlignment="1">
      <alignment horizontal="justify" vertical="center" wrapText="1"/>
    </xf>
    <xf numFmtId="9" fontId="11" fillId="0" borderId="1" xfId="0" applyNumberFormat="1" applyFont="1" applyBorder="1" applyAlignment="1">
      <alignment horizontal="justify" vertical="center" wrapText="1"/>
    </xf>
    <xf numFmtId="0" fontId="4" fillId="4" borderId="6" xfId="0" applyFont="1" applyFill="1" applyBorder="1" applyAlignment="1" applyProtection="1">
      <alignment horizontal="center" vertical="center" wrapText="1"/>
      <protection locked="0"/>
    </xf>
    <xf numFmtId="0" fontId="6" fillId="0" borderId="0" xfId="2" applyFont="1" applyAlignment="1" applyProtection="1">
      <alignment horizontal="center" vertical="center" wrapText="1"/>
      <protection locked="0"/>
    </xf>
    <xf numFmtId="0" fontId="6" fillId="0" borderId="0" xfId="2" applyFont="1" applyAlignment="1" applyProtection="1">
      <alignment horizontal="justify" vertical="center" wrapText="1"/>
      <protection locked="0"/>
    </xf>
    <xf numFmtId="0" fontId="6" fillId="0" borderId="0" xfId="0" applyFont="1" applyAlignment="1">
      <alignment horizontal="justify" vertical="center" wrapText="1"/>
    </xf>
    <xf numFmtId="0" fontId="6" fillId="0" borderId="0" xfId="2" applyFont="1" applyAlignment="1" applyProtection="1">
      <alignment horizontal="left" vertical="center" wrapText="1"/>
      <protection locked="0"/>
    </xf>
    <xf numFmtId="0" fontId="4" fillId="0" borderId="0" xfId="2" applyFont="1" applyAlignment="1">
      <alignment horizontal="justify" vertical="center" wrapText="1"/>
    </xf>
    <xf numFmtId="0" fontId="6" fillId="0" borderId="0" xfId="0" applyFont="1" applyAlignment="1">
      <alignment horizontal="left" vertical="center" wrapText="1"/>
    </xf>
    <xf numFmtId="0" fontId="6" fillId="0" borderId="0" xfId="2" applyFont="1" applyAlignment="1">
      <alignment horizontal="center" vertical="center" wrapText="1"/>
    </xf>
    <xf numFmtId="0" fontId="15" fillId="0" borderId="0" xfId="0" applyFont="1" applyAlignment="1">
      <alignment horizontal="left" vertical="center" wrapText="1"/>
    </xf>
    <xf numFmtId="0" fontId="15" fillId="0" borderId="0" xfId="2" applyFont="1" applyAlignment="1">
      <alignment horizontal="center" vertical="center" wrapText="1"/>
    </xf>
    <xf numFmtId="0" fontId="3" fillId="0" borderId="0" xfId="2" applyFont="1"/>
    <xf numFmtId="0" fontId="3" fillId="0" borderId="0" xfId="2" applyFont="1" applyAlignment="1">
      <alignment vertical="center"/>
    </xf>
    <xf numFmtId="0" fontId="4" fillId="0" borderId="9" xfId="2" applyFont="1" applyBorder="1" applyAlignment="1">
      <alignment horizontal="justify" vertical="top" wrapText="1"/>
    </xf>
    <xf numFmtId="0" fontId="2" fillId="0" borderId="0" xfId="2" applyAlignment="1">
      <alignment horizontal="center" vertical="center" wrapText="1"/>
    </xf>
    <xf numFmtId="0" fontId="14" fillId="0" borderId="1" xfId="2" applyFont="1" applyBorder="1" applyAlignment="1">
      <alignment horizontal="center" vertical="center" wrapText="1"/>
    </xf>
    <xf numFmtId="0" fontId="42" fillId="5" borderId="1" xfId="4" applyFont="1" applyFill="1" applyBorder="1" applyAlignment="1">
      <alignment horizontal="justify" vertical="center" wrapText="1"/>
    </xf>
    <xf numFmtId="0" fontId="41" fillId="5" borderId="1" xfId="5" applyFont="1" applyFill="1" applyBorder="1" applyAlignment="1">
      <alignment horizontal="left" vertical="top" wrapText="1" readingOrder="1"/>
    </xf>
    <xf numFmtId="0" fontId="41" fillId="5" borderId="1" xfId="0" applyFont="1" applyFill="1" applyBorder="1" applyAlignment="1">
      <alignment horizontal="left" vertical="center" wrapText="1"/>
    </xf>
    <xf numFmtId="0" fontId="35" fillId="5" borderId="52" xfId="4" quotePrefix="1" applyFont="1" applyFill="1" applyBorder="1" applyAlignment="1">
      <alignment horizontal="left" vertical="top" wrapText="1"/>
    </xf>
    <xf numFmtId="0" fontId="35" fillId="5" borderId="10" xfId="4" quotePrefix="1" applyFont="1" applyFill="1" applyBorder="1" applyAlignment="1">
      <alignment horizontal="left" vertical="top" wrapText="1"/>
    </xf>
    <xf numFmtId="0" fontId="35" fillId="5" borderId="54" xfId="4" quotePrefix="1" applyFont="1" applyFill="1" applyBorder="1" applyAlignment="1">
      <alignment horizontal="left" vertical="top" wrapText="1"/>
    </xf>
    <xf numFmtId="0" fontId="41" fillId="13" borderId="47" xfId="5" applyFont="1" applyFill="1" applyBorder="1" applyAlignment="1">
      <alignment horizontal="center" vertical="center" wrapText="1"/>
    </xf>
    <xf numFmtId="0" fontId="41" fillId="13" borderId="48" xfId="5" applyFont="1" applyFill="1" applyBorder="1" applyAlignment="1">
      <alignment horizontal="center" vertical="center" wrapText="1"/>
    </xf>
    <xf numFmtId="0" fontId="41" fillId="13" borderId="61" xfId="4" applyFont="1" applyFill="1" applyBorder="1" applyAlignment="1">
      <alignment horizontal="center" vertical="center" wrapText="1"/>
    </xf>
    <xf numFmtId="0" fontId="41" fillId="13" borderId="62" xfId="4" applyFont="1" applyFill="1" applyBorder="1" applyAlignment="1">
      <alignment horizontal="center" vertical="center" wrapText="1"/>
    </xf>
    <xf numFmtId="0" fontId="41" fillId="13" borderId="49" xfId="4" applyFont="1" applyFill="1" applyBorder="1" applyAlignment="1">
      <alignment horizontal="center" vertical="center" wrapText="1"/>
    </xf>
    <xf numFmtId="0" fontId="41" fillId="13" borderId="50" xfId="4" applyFont="1" applyFill="1" applyBorder="1" applyAlignment="1">
      <alignment horizontal="center" vertical="center" wrapText="1"/>
    </xf>
    <xf numFmtId="0" fontId="35" fillId="5" borderId="15" xfId="4" quotePrefix="1" applyFont="1" applyFill="1" applyBorder="1" applyAlignment="1">
      <alignment horizontal="left" vertical="top" wrapText="1"/>
    </xf>
    <xf numFmtId="0" fontId="35" fillId="5" borderId="0" xfId="4" quotePrefix="1" applyFont="1" applyFill="1" applyAlignment="1">
      <alignment horizontal="left" vertical="top" wrapText="1"/>
    </xf>
    <xf numFmtId="0" fontId="35" fillId="5" borderId="2" xfId="4" quotePrefix="1" applyFont="1" applyFill="1" applyBorder="1" applyAlignment="1">
      <alignment horizontal="left" vertical="top" wrapText="1"/>
    </xf>
    <xf numFmtId="0" fontId="35" fillId="5" borderId="42" xfId="4" quotePrefix="1" applyFont="1" applyFill="1" applyBorder="1" applyAlignment="1">
      <alignment horizontal="left" vertical="top" wrapText="1"/>
    </xf>
    <xf numFmtId="0" fontId="35" fillId="5" borderId="43" xfId="4" quotePrefix="1" applyFont="1" applyFill="1" applyBorder="1" applyAlignment="1">
      <alignment horizontal="left" vertical="top" wrapText="1"/>
    </xf>
    <xf numFmtId="0" fontId="35" fillId="5" borderId="44" xfId="4" quotePrefix="1" applyFont="1" applyFill="1" applyBorder="1" applyAlignment="1">
      <alignment horizontal="left" vertical="top" wrapText="1"/>
    </xf>
    <xf numFmtId="0" fontId="35" fillId="5" borderId="3" xfId="4" quotePrefix="1" applyFont="1" applyFill="1" applyBorder="1" applyAlignment="1">
      <alignment horizontal="left" vertical="top" wrapText="1"/>
    </xf>
    <xf numFmtId="0" fontId="35" fillId="5" borderId="1" xfId="4" quotePrefix="1" applyFont="1" applyFill="1" applyBorder="1" applyAlignment="1">
      <alignment horizontal="left" vertical="top" wrapText="1"/>
    </xf>
    <xf numFmtId="0" fontId="35" fillId="5" borderId="26" xfId="4" quotePrefix="1" applyFont="1" applyFill="1" applyBorder="1" applyAlignment="1">
      <alignment horizontal="left" vertical="top" wrapText="1"/>
    </xf>
    <xf numFmtId="0" fontId="41" fillId="5" borderId="57" xfId="0" applyFont="1" applyFill="1" applyBorder="1" applyAlignment="1">
      <alignment horizontal="left" vertical="center" wrapText="1"/>
    </xf>
    <xf numFmtId="0" fontId="41" fillId="5" borderId="58" xfId="0" applyFont="1" applyFill="1" applyBorder="1" applyAlignment="1">
      <alignment horizontal="left" vertical="center" wrapText="1"/>
    </xf>
    <xf numFmtId="0" fontId="42" fillId="5" borderId="59" xfId="0" applyFont="1" applyFill="1" applyBorder="1" applyAlignment="1">
      <alignment horizontal="justify" vertical="center" wrapText="1"/>
    </xf>
    <xf numFmtId="0" fontId="42" fillId="5" borderId="60" xfId="0" applyFont="1" applyFill="1" applyBorder="1" applyAlignment="1">
      <alignment horizontal="justify" vertical="center" wrapText="1"/>
    </xf>
    <xf numFmtId="0" fontId="32" fillId="12" borderId="30" xfId="4" applyFont="1" applyFill="1" applyBorder="1" applyAlignment="1">
      <alignment horizontal="center" vertical="center" wrapText="1"/>
    </xf>
    <xf numFmtId="0" fontId="32" fillId="12" borderId="31" xfId="4" applyFont="1" applyFill="1" applyBorder="1" applyAlignment="1">
      <alignment horizontal="center" vertical="center" wrapText="1"/>
    </xf>
    <xf numFmtId="0" fontId="32" fillId="12" borderId="32" xfId="4" applyFont="1" applyFill="1" applyBorder="1" applyAlignment="1">
      <alignment horizontal="center" vertical="center" wrapText="1"/>
    </xf>
    <xf numFmtId="0" fontId="33" fillId="0" borderId="15" xfId="4" quotePrefix="1" applyFont="1" applyBorder="1" applyAlignment="1">
      <alignment horizontal="left" vertical="center" wrapText="1"/>
    </xf>
    <xf numFmtId="0" fontId="33" fillId="0" borderId="0" xfId="4" quotePrefix="1" applyFont="1" applyAlignment="1">
      <alignment horizontal="left" vertical="center" wrapText="1"/>
    </xf>
    <xf numFmtId="0" fontId="33" fillId="0" borderId="2" xfId="4" quotePrefix="1" applyFont="1" applyBorder="1" applyAlignment="1">
      <alignment horizontal="left" vertical="center" wrapText="1"/>
    </xf>
    <xf numFmtId="0" fontId="33" fillId="0" borderId="45" xfId="4" quotePrefix="1" applyFont="1" applyBorder="1" applyAlignment="1">
      <alignment horizontal="left" vertical="center" wrapText="1"/>
    </xf>
    <xf numFmtId="0" fontId="33" fillId="0" borderId="9" xfId="4" quotePrefix="1" applyFont="1" applyBorder="1" applyAlignment="1">
      <alignment horizontal="left" vertical="center" wrapText="1"/>
    </xf>
    <xf numFmtId="0" fontId="33" fillId="0" borderId="46" xfId="4" quotePrefix="1" applyFont="1" applyBorder="1" applyAlignment="1">
      <alignment horizontal="left" vertical="center" wrapText="1"/>
    </xf>
    <xf numFmtId="0" fontId="36" fillId="5" borderId="43" xfId="4" quotePrefix="1" applyFont="1" applyFill="1" applyBorder="1" applyAlignment="1">
      <alignment horizontal="left" vertical="top" wrapText="1"/>
    </xf>
    <xf numFmtId="0" fontId="36" fillId="5" borderId="44" xfId="4" quotePrefix="1" applyFont="1" applyFill="1" applyBorder="1" applyAlignment="1">
      <alignment horizontal="left" vertical="top" wrapText="1"/>
    </xf>
    <xf numFmtId="0" fontId="37" fillId="5" borderId="45" xfId="4" quotePrefix="1" applyFont="1" applyFill="1" applyBorder="1" applyAlignment="1">
      <alignment horizontal="justify" vertical="center" wrapText="1"/>
    </xf>
    <xf numFmtId="0" fontId="37" fillId="5" borderId="9" xfId="4" quotePrefix="1" applyFont="1" applyFill="1" applyBorder="1" applyAlignment="1">
      <alignment horizontal="justify" vertical="center" wrapText="1"/>
    </xf>
    <xf numFmtId="0" fontId="37" fillId="5" borderId="46" xfId="4" quotePrefix="1" applyFont="1" applyFill="1" applyBorder="1" applyAlignment="1">
      <alignment horizontal="justify" vertical="center" wrapText="1"/>
    </xf>
    <xf numFmtId="0" fontId="41" fillId="13" borderId="55" xfId="5" applyFont="1" applyFill="1" applyBorder="1" applyAlignment="1">
      <alignment horizontal="center" vertical="center" wrapText="1"/>
    </xf>
    <xf numFmtId="0" fontId="37" fillId="5" borderId="42" xfId="4" quotePrefix="1" applyFont="1" applyFill="1" applyBorder="1" applyAlignment="1">
      <alignment horizontal="left" vertical="top" wrapText="1"/>
    </xf>
    <xf numFmtId="0" fontId="37" fillId="5" borderId="43" xfId="4" quotePrefix="1" applyFont="1" applyFill="1" applyBorder="1" applyAlignment="1">
      <alignment horizontal="left" vertical="top" wrapText="1"/>
    </xf>
    <xf numFmtId="0" fontId="37" fillId="5" borderId="44" xfId="4" quotePrefix="1" applyFont="1" applyFill="1" applyBorder="1" applyAlignment="1">
      <alignment horizontal="left" vertical="top" wrapText="1"/>
    </xf>
    <xf numFmtId="0" fontId="37" fillId="4" borderId="42" xfId="4" quotePrefix="1" applyFont="1" applyFill="1" applyBorder="1" applyAlignment="1">
      <alignment horizontal="left" vertical="top" wrapText="1"/>
    </xf>
    <xf numFmtId="0" fontId="37" fillId="4" borderId="43" xfId="4" quotePrefix="1" applyFont="1" applyFill="1" applyBorder="1" applyAlignment="1">
      <alignment horizontal="left" vertical="top" wrapText="1"/>
    </xf>
    <xf numFmtId="0" fontId="37" fillId="4" borderId="44" xfId="4" quotePrefix="1" applyFont="1" applyFill="1" applyBorder="1" applyAlignment="1">
      <alignment horizontal="left" vertical="top" wrapText="1"/>
    </xf>
    <xf numFmtId="0" fontId="13" fillId="0" borderId="1" xfId="2" applyFont="1" applyBorder="1" applyAlignment="1">
      <alignment horizontal="center" vertical="center"/>
    </xf>
    <xf numFmtId="0" fontId="13" fillId="0" borderId="1" xfId="2" applyFont="1" applyBorder="1" applyAlignment="1">
      <alignment horizontal="center" vertical="center" wrapText="1"/>
    </xf>
    <xf numFmtId="0" fontId="47" fillId="0" borderId="1" xfId="2" applyFont="1" applyBorder="1" applyAlignment="1" applyProtection="1">
      <alignment horizontal="center" vertical="center"/>
      <protection locked="0"/>
    </xf>
    <xf numFmtId="0" fontId="6" fillId="4" borderId="8" xfId="2" applyFont="1" applyFill="1" applyBorder="1" applyAlignment="1" applyProtection="1">
      <alignment horizontal="center" vertical="center" wrapText="1"/>
      <protection locked="0"/>
    </xf>
    <xf numFmtId="0" fontId="6" fillId="4" borderId="10" xfId="2" applyFont="1" applyFill="1" applyBorder="1" applyAlignment="1" applyProtection="1">
      <alignment horizontal="center" vertical="center" wrapText="1"/>
      <protection locked="0"/>
    </xf>
    <xf numFmtId="0" fontId="6" fillId="4" borderId="19" xfId="2" applyFont="1" applyFill="1" applyBorder="1" applyAlignment="1" applyProtection="1">
      <alignment horizontal="center" vertical="center" wrapText="1"/>
      <protection locked="0"/>
    </xf>
    <xf numFmtId="0" fontId="19" fillId="0" borderId="30"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25" xfId="0" applyFont="1" applyBorder="1" applyAlignment="1">
      <alignment horizontal="center" vertical="center" wrapText="1"/>
    </xf>
    <xf numFmtId="0" fontId="3" fillId="2" borderId="1" xfId="2" applyFont="1" applyFill="1" applyBorder="1" applyAlignment="1">
      <alignment horizontal="center"/>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3" fillId="0" borderId="21" xfId="2" applyFont="1" applyBorder="1" applyAlignment="1">
      <alignment horizontal="center" vertical="center" wrapText="1"/>
    </xf>
    <xf numFmtId="0" fontId="13" fillId="0" borderId="22" xfId="2" applyFont="1" applyBorder="1" applyAlignment="1">
      <alignment horizontal="center" vertical="center" wrapText="1"/>
    </xf>
    <xf numFmtId="0" fontId="13" fillId="0" borderId="23" xfId="2" applyFont="1" applyBorder="1" applyAlignment="1">
      <alignment horizontal="center" vertical="center" wrapText="1"/>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52" xfId="2" applyFont="1" applyBorder="1" applyAlignment="1">
      <alignment horizontal="center" vertical="center" textRotation="90" wrapText="1"/>
    </xf>
    <xf numFmtId="0" fontId="14" fillId="0" borderId="53" xfId="2" applyFont="1" applyBorder="1" applyAlignment="1">
      <alignment horizontal="center" vertical="center" textRotation="90" wrapText="1"/>
    </xf>
    <xf numFmtId="0" fontId="14" fillId="0" borderId="6" xfId="2" applyFont="1" applyBorder="1" applyAlignment="1">
      <alignment horizontal="center" vertical="center" wrapText="1"/>
    </xf>
    <xf numFmtId="0" fontId="14" fillId="0" borderId="25" xfId="2" applyFont="1" applyBorder="1" applyAlignment="1">
      <alignment horizontal="center" vertical="center" wrapText="1"/>
    </xf>
    <xf numFmtId="0" fontId="14" fillId="0" borderId="3" xfId="2" applyFont="1" applyBorder="1" applyAlignment="1">
      <alignment horizontal="center" vertical="center" textRotation="90" wrapText="1"/>
    </xf>
    <xf numFmtId="0" fontId="14" fillId="0" borderId="27" xfId="2" applyFont="1" applyBorder="1" applyAlignment="1">
      <alignment horizontal="center" vertical="center" textRotation="90" wrapText="1"/>
    </xf>
    <xf numFmtId="0" fontId="14" fillId="2" borderId="21" xfId="2" applyFont="1" applyFill="1" applyBorder="1" applyAlignment="1">
      <alignment horizontal="center"/>
    </xf>
    <xf numFmtId="0" fontId="14" fillId="2" borderId="22" xfId="2" applyFont="1" applyFill="1" applyBorder="1" applyAlignment="1">
      <alignment horizontal="center"/>
    </xf>
    <xf numFmtId="0" fontId="14" fillId="2" borderId="23" xfId="2" applyFont="1" applyFill="1" applyBorder="1" applyAlignment="1">
      <alignment horizontal="center"/>
    </xf>
    <xf numFmtId="0" fontId="2" fillId="0" borderId="0" xfId="2" applyAlignment="1">
      <alignment horizontal="center" vertical="center" wrapText="1"/>
    </xf>
    <xf numFmtId="0" fontId="2" fillId="0" borderId="9" xfId="2" applyBorder="1" applyAlignment="1">
      <alignment horizontal="center" vertical="center" wrapText="1"/>
    </xf>
    <xf numFmtId="0" fontId="14" fillId="0" borderId="1" xfId="2" applyFont="1" applyBorder="1" applyAlignment="1">
      <alignment horizontal="center" vertical="center"/>
    </xf>
    <xf numFmtId="0" fontId="14" fillId="0" borderId="1" xfId="2" applyFont="1" applyBorder="1" applyAlignment="1">
      <alignment horizontal="center" vertical="center" wrapText="1"/>
    </xf>
    <xf numFmtId="0" fontId="13" fillId="0" borderId="5" xfId="2" applyFont="1" applyBorder="1" applyAlignment="1">
      <alignment horizontal="center" vertical="center" wrapText="1"/>
    </xf>
    <xf numFmtId="9" fontId="21" fillId="0" borderId="6" xfId="0" applyNumberFormat="1" applyFont="1" applyBorder="1" applyAlignment="1">
      <alignment horizontal="center" vertical="center" wrapText="1"/>
    </xf>
    <xf numFmtId="9" fontId="21" fillId="0" borderId="1" xfId="0" applyNumberFormat="1" applyFont="1" applyBorder="1" applyAlignment="1">
      <alignment horizontal="center" vertical="center" wrapText="1"/>
    </xf>
    <xf numFmtId="9" fontId="21" fillId="0" borderId="28" xfId="0" applyNumberFormat="1" applyFont="1" applyBorder="1" applyAlignment="1">
      <alignment horizontal="center" vertical="center" wrapText="1"/>
    </xf>
    <xf numFmtId="9" fontId="21" fillId="0" borderId="25" xfId="0" applyNumberFormat="1" applyFont="1" applyBorder="1" applyAlignment="1">
      <alignment horizontal="center" vertical="center" wrapText="1"/>
    </xf>
    <xf numFmtId="9" fontId="21" fillId="0" borderId="26" xfId="0" applyNumberFormat="1" applyFont="1" applyBorder="1" applyAlignment="1">
      <alignment horizontal="center" vertical="center" wrapText="1"/>
    </xf>
    <xf numFmtId="9" fontId="21" fillId="0" borderId="29" xfId="0" applyNumberFormat="1" applyFont="1" applyBorder="1" applyAlignment="1">
      <alignment horizontal="center" vertical="center" wrapText="1"/>
    </xf>
    <xf numFmtId="9" fontId="46" fillId="0" borderId="7" xfId="2" applyNumberFormat="1" applyFont="1" applyBorder="1" applyAlignment="1">
      <alignment horizontal="center" vertical="center" wrapText="1"/>
    </xf>
    <xf numFmtId="9" fontId="46" fillId="0" borderId="4" xfId="2" applyNumberFormat="1" applyFont="1" applyBorder="1" applyAlignment="1">
      <alignment horizontal="center" vertical="center" wrapText="1"/>
    </xf>
    <xf numFmtId="0" fontId="13" fillId="0" borderId="19" xfId="2" applyFont="1" applyBorder="1" applyAlignment="1">
      <alignment horizontal="center" vertical="center" wrapText="1"/>
    </xf>
    <xf numFmtId="0" fontId="13" fillId="0" borderId="20" xfId="2" applyFont="1" applyBorder="1" applyAlignment="1">
      <alignment horizontal="center" vertical="center" wrapText="1"/>
    </xf>
    <xf numFmtId="9" fontId="13" fillId="0" borderId="8" xfId="2" applyNumberFormat="1" applyFont="1" applyBorder="1" applyAlignment="1">
      <alignment horizontal="center" vertical="center" wrapText="1"/>
    </xf>
    <xf numFmtId="9" fontId="13" fillId="0" borderId="10" xfId="2" applyNumberFormat="1" applyFont="1" applyBorder="1" applyAlignment="1">
      <alignment horizontal="center" vertical="center" wrapText="1"/>
    </xf>
    <xf numFmtId="9" fontId="13" fillId="0" borderId="19" xfId="2" applyNumberFormat="1" applyFont="1" applyBorder="1" applyAlignment="1">
      <alignment horizontal="center" vertical="center" wrapText="1"/>
    </xf>
    <xf numFmtId="0" fontId="13" fillId="0" borderId="8" xfId="2" applyFont="1" applyBorder="1" applyAlignment="1">
      <alignment horizontal="center" vertical="center" wrapText="1"/>
    </xf>
    <xf numFmtId="0" fontId="13" fillId="0" borderId="10" xfId="2" applyFont="1" applyBorder="1" applyAlignment="1">
      <alignment horizontal="center" vertical="center" wrapText="1"/>
    </xf>
    <xf numFmtId="0" fontId="11" fillId="0" borderId="0" xfId="2" applyFont="1" applyAlignment="1">
      <alignment horizontal="center" vertical="center" wrapText="1"/>
    </xf>
    <xf numFmtId="0" fontId="11" fillId="0" borderId="9" xfId="2" applyFont="1" applyBorder="1" applyAlignment="1">
      <alignment horizontal="center" vertical="center" wrapText="1"/>
    </xf>
    <xf numFmtId="0" fontId="12" fillId="0" borderId="34" xfId="2" applyFont="1" applyBorder="1" applyAlignment="1">
      <alignment horizontal="center" vertical="center" wrapText="1"/>
    </xf>
    <xf numFmtId="0" fontId="12" fillId="0" borderId="3" xfId="2" applyFont="1" applyBorder="1" applyAlignment="1">
      <alignment horizontal="center" vertical="center" wrapText="1"/>
    </xf>
    <xf numFmtId="0" fontId="12" fillId="0" borderId="27" xfId="2" applyFont="1" applyBorder="1" applyAlignment="1">
      <alignment horizontal="center" vertical="center" wrapText="1"/>
    </xf>
    <xf numFmtId="0" fontId="12" fillId="0" borderId="6" xfId="2" applyFont="1" applyBorder="1" applyAlignment="1">
      <alignment horizontal="left" vertical="center" wrapText="1"/>
    </xf>
    <xf numFmtId="0" fontId="12" fillId="0" borderId="1" xfId="2" applyFont="1" applyBorder="1" applyAlignment="1">
      <alignment horizontal="left" vertical="center" wrapText="1"/>
    </xf>
    <xf numFmtId="0" fontId="12" fillId="0" borderId="28" xfId="2" applyFont="1" applyBorder="1" applyAlignment="1">
      <alignment horizontal="left" vertical="center" wrapText="1"/>
    </xf>
    <xf numFmtId="0" fontId="12" fillId="0" borderId="6" xfId="2" applyFont="1" applyBorder="1" applyAlignment="1">
      <alignment horizontal="justify" vertical="center" wrapText="1"/>
    </xf>
    <xf numFmtId="0" fontId="12" fillId="0" borderId="1" xfId="2" applyFont="1" applyBorder="1" applyAlignment="1">
      <alignment horizontal="justify" vertical="center" wrapText="1"/>
    </xf>
    <xf numFmtId="0" fontId="12" fillId="0" borderId="28" xfId="2" applyFont="1" applyBorder="1" applyAlignment="1">
      <alignment horizontal="justify" vertical="center" wrapText="1"/>
    </xf>
    <xf numFmtId="9" fontId="23" fillId="0" borderId="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9" fontId="23" fillId="0" borderId="28" xfId="0" applyNumberFormat="1" applyFont="1" applyBorder="1" applyAlignment="1">
      <alignment horizontal="center" vertical="center" wrapText="1"/>
    </xf>
    <xf numFmtId="9" fontId="23" fillId="0" borderId="25" xfId="0" applyNumberFormat="1" applyFont="1" applyBorder="1" applyAlignment="1">
      <alignment horizontal="center" vertical="center" wrapText="1"/>
    </xf>
    <xf numFmtId="9" fontId="23" fillId="0" borderId="26" xfId="0" applyNumberFormat="1" applyFont="1" applyBorder="1" applyAlignment="1">
      <alignment horizontal="center" vertical="center" wrapText="1"/>
    </xf>
    <xf numFmtId="9" fontId="23" fillId="0" borderId="29" xfId="0" applyNumberFormat="1" applyFont="1" applyBorder="1" applyAlignment="1">
      <alignment horizontal="center" vertical="center" wrapText="1"/>
    </xf>
    <xf numFmtId="0" fontId="14" fillId="0" borderId="8" xfId="2" applyFont="1" applyBorder="1" applyAlignment="1">
      <alignment horizontal="center" vertical="center" textRotation="90" wrapText="1"/>
    </xf>
    <xf numFmtId="0" fontId="6" fillId="5" borderId="63" xfId="2" applyFont="1" applyFill="1" applyBorder="1" applyAlignment="1">
      <alignment horizontal="left" vertical="center" wrapText="1"/>
    </xf>
    <xf numFmtId="0" fontId="6" fillId="5" borderId="0" xfId="2" applyFont="1" applyFill="1" applyAlignment="1">
      <alignment horizontal="left" vertical="center" wrapText="1"/>
    </xf>
    <xf numFmtId="0" fontId="14" fillId="2" borderId="18" xfId="2" applyFont="1" applyFill="1" applyBorder="1" applyAlignment="1">
      <alignment horizontal="center"/>
    </xf>
    <xf numFmtId="0" fontId="14" fillId="2" borderId="17" xfId="2" applyFont="1" applyFill="1" applyBorder="1" applyAlignment="1">
      <alignment horizontal="center"/>
    </xf>
    <xf numFmtId="0" fontId="14" fillId="2" borderId="16" xfId="2" applyFont="1" applyFill="1" applyBorder="1" applyAlignment="1">
      <alignment horizontal="center"/>
    </xf>
    <xf numFmtId="0" fontId="6" fillId="5" borderId="8" xfId="2" applyFont="1" applyFill="1" applyBorder="1" applyAlignment="1">
      <alignment horizontal="left" vertical="center" wrapText="1"/>
    </xf>
    <xf numFmtId="0" fontId="6" fillId="5" borderId="10" xfId="2" applyFont="1" applyFill="1" applyBorder="1" applyAlignment="1">
      <alignment horizontal="left" vertical="center" wrapText="1"/>
    </xf>
    <xf numFmtId="0" fontId="6" fillId="5" borderId="19" xfId="2" applyFont="1" applyFill="1" applyBorder="1" applyAlignment="1">
      <alignment horizontal="left" vertical="center" wrapText="1"/>
    </xf>
    <xf numFmtId="0" fontId="14" fillId="0" borderId="39" xfId="2" applyFont="1" applyBorder="1" applyAlignment="1">
      <alignment horizontal="center" vertical="center" textRotation="90" wrapText="1"/>
    </xf>
    <xf numFmtId="0" fontId="14" fillId="0" borderId="40" xfId="2" applyFont="1" applyBorder="1" applyAlignment="1">
      <alignment horizontal="center" vertical="center" textRotation="90" wrapText="1"/>
    </xf>
    <xf numFmtId="0" fontId="14" fillId="0" borderId="33" xfId="2" applyFont="1" applyBorder="1" applyAlignment="1">
      <alignment horizontal="center" vertical="center" textRotation="90" wrapText="1"/>
    </xf>
    <xf numFmtId="0" fontId="14" fillId="0" borderId="36" xfId="2" applyFont="1" applyBorder="1" applyAlignment="1">
      <alignment horizontal="center" vertical="center" wrapText="1"/>
    </xf>
    <xf numFmtId="0" fontId="14" fillId="0" borderId="31" xfId="2" applyFont="1" applyBorder="1" applyAlignment="1">
      <alignment horizontal="center" vertical="center" wrapText="1"/>
    </xf>
    <xf numFmtId="0" fontId="14" fillId="0" borderId="32" xfId="2" applyFont="1" applyBorder="1" applyAlignment="1">
      <alignment horizontal="center" vertical="center" wrapText="1"/>
    </xf>
    <xf numFmtId="0" fontId="23" fillId="0" borderId="1" xfId="0" applyFont="1" applyBorder="1" applyAlignment="1">
      <alignment horizontal="center" wrapText="1"/>
    </xf>
    <xf numFmtId="0" fontId="23" fillId="0" borderId="9" xfId="0" applyFont="1" applyBorder="1" applyAlignment="1">
      <alignment horizontal="center" wrapText="1"/>
    </xf>
    <xf numFmtId="0" fontId="21" fillId="0" borderId="0" xfId="0" applyFont="1" applyAlignment="1">
      <alignment horizontal="center" wrapText="1"/>
    </xf>
    <xf numFmtId="0" fontId="0" fillId="0" borderId="1" xfId="0" applyBorder="1" applyAlignment="1">
      <alignment horizontal="center"/>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0" fontId="17" fillId="5" borderId="21" xfId="0" applyFont="1" applyFill="1" applyBorder="1" applyAlignment="1">
      <alignment horizontal="center" vertical="center"/>
    </xf>
    <xf numFmtId="0" fontId="17" fillId="5" borderId="22" xfId="0" applyFont="1" applyFill="1" applyBorder="1" applyAlignment="1">
      <alignment horizontal="center" vertical="center"/>
    </xf>
    <xf numFmtId="0" fontId="17"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0" fontId="6" fillId="5" borderId="0" xfId="2" applyFont="1" applyFill="1" applyAlignment="1">
      <alignment horizontal="center" vertical="center" wrapText="1"/>
    </xf>
  </cellXfs>
  <cellStyles count="6">
    <cellStyle name="Nor}al" xfId="1"/>
    <cellStyle name="Normal" xfId="0" builtinId="0"/>
    <cellStyle name="Normal - Style1 2" xfId="4"/>
    <cellStyle name="Normal 2" xfId="2"/>
    <cellStyle name="Normal 2 2" xfId="5"/>
    <cellStyle name="Normal 3" xfId="3"/>
  </cellStyles>
  <dxfs count="119">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136072</xdr:rowOff>
    </xdr:from>
    <xdr:to>
      <xdr:col>0</xdr:col>
      <xdr:colOff>1406071</xdr:colOff>
      <xdr:row>3</xdr:row>
      <xdr:rowOff>1</xdr:rowOff>
    </xdr:to>
    <xdr:pic>
      <xdr:nvPicPr>
        <xdr:cNvPr id="3" name="Imagen 2">
          <a:extLst>
            <a:ext uri="{FF2B5EF4-FFF2-40B4-BE49-F238E27FC236}">
              <a16:creationId xmlns="" xmlns:a16="http://schemas.microsoft.com/office/drawing/2014/main" id="{85BA0119-C869-42DD-9818-A5762A4A392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6072"/>
          <a:ext cx="1406071" cy="680358"/>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986117</xdr:colOff>
      <xdr:row>3</xdr:row>
      <xdr:rowOff>156882</xdr:rowOff>
    </xdr:to>
    <xdr:pic>
      <xdr:nvPicPr>
        <xdr:cNvPr id="4" name="Imagen 3">
          <a:extLst>
            <a:ext uri="{FF2B5EF4-FFF2-40B4-BE49-F238E27FC236}">
              <a16:creationId xmlns="" xmlns:a16="http://schemas.microsoft.com/office/drawing/2014/main" id="{2F7E2BC4-E6CB-4F90-9FA5-A70215B5DC5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86117" cy="82923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142876</xdr:rowOff>
    </xdr:from>
    <xdr:to>
      <xdr:col>0</xdr:col>
      <xdr:colOff>819151</xdr:colOff>
      <xdr:row>2</xdr:row>
      <xdr:rowOff>161926</xdr:rowOff>
    </xdr:to>
    <xdr:pic>
      <xdr:nvPicPr>
        <xdr:cNvPr id="3" name="Imagen 2">
          <a:extLst>
            <a:ext uri="{FF2B5EF4-FFF2-40B4-BE49-F238E27FC236}">
              <a16:creationId xmlns="" xmlns:a16="http://schemas.microsoft.com/office/drawing/2014/main" id="{65A9FB65-3424-4E62-84B8-DC9027782C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42876"/>
          <a:ext cx="819150" cy="40005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90</xdr:row>
      <xdr:rowOff>0</xdr:rowOff>
    </xdr:from>
    <xdr:to>
      <xdr:col>4</xdr:col>
      <xdr:colOff>90438</xdr:colOff>
      <xdr:row>98</xdr:row>
      <xdr:rowOff>41460</xdr:rowOff>
    </xdr:to>
    <xdr:sp macro="" textlink="">
      <xdr:nvSpPr>
        <xdr:cNvPr id="6238" name="Text Box 15">
          <a:extLst>
            <a:ext uri="{FF2B5EF4-FFF2-40B4-BE49-F238E27FC236}">
              <a16:creationId xmlns="" xmlns:a16="http://schemas.microsoft.com/office/drawing/2014/main"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0</xdr:rowOff>
    </xdr:from>
    <xdr:to>
      <xdr:col>4</xdr:col>
      <xdr:colOff>95250</xdr:colOff>
      <xdr:row>14</xdr:row>
      <xdr:rowOff>171450</xdr:rowOff>
    </xdr:to>
    <xdr:sp macro="" textlink="">
      <xdr:nvSpPr>
        <xdr:cNvPr id="6239" name="Text Box 16">
          <a:extLst>
            <a:ext uri="{FF2B5EF4-FFF2-40B4-BE49-F238E27FC236}">
              <a16:creationId xmlns="" xmlns:a16="http://schemas.microsoft.com/office/drawing/2014/main"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0</xdr:rowOff>
    </xdr:from>
    <xdr:to>
      <xdr:col>4</xdr:col>
      <xdr:colOff>95250</xdr:colOff>
      <xdr:row>14</xdr:row>
      <xdr:rowOff>171450</xdr:rowOff>
    </xdr:to>
    <xdr:sp macro="" textlink="">
      <xdr:nvSpPr>
        <xdr:cNvPr id="6240" name="Text Box 17">
          <a:extLst>
            <a:ext uri="{FF2B5EF4-FFF2-40B4-BE49-F238E27FC236}">
              <a16:creationId xmlns="" xmlns:a16="http://schemas.microsoft.com/office/drawing/2014/main"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0</xdr:rowOff>
    </xdr:from>
    <xdr:to>
      <xdr:col>4</xdr:col>
      <xdr:colOff>95250</xdr:colOff>
      <xdr:row>14</xdr:row>
      <xdr:rowOff>171450</xdr:rowOff>
    </xdr:to>
    <xdr:sp macro="" textlink="">
      <xdr:nvSpPr>
        <xdr:cNvPr id="6241" name="Text Box 18">
          <a:extLst>
            <a:ext uri="{FF2B5EF4-FFF2-40B4-BE49-F238E27FC236}">
              <a16:creationId xmlns="" xmlns:a16="http://schemas.microsoft.com/office/drawing/2014/main"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0</xdr:rowOff>
    </xdr:from>
    <xdr:to>
      <xdr:col>4</xdr:col>
      <xdr:colOff>95250</xdr:colOff>
      <xdr:row>14</xdr:row>
      <xdr:rowOff>171450</xdr:rowOff>
    </xdr:to>
    <xdr:sp macro="" textlink="">
      <xdr:nvSpPr>
        <xdr:cNvPr id="6242" name="Text Box 19">
          <a:extLst>
            <a:ext uri="{FF2B5EF4-FFF2-40B4-BE49-F238E27FC236}">
              <a16:creationId xmlns="" xmlns:a16="http://schemas.microsoft.com/office/drawing/2014/main"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504825</xdr:rowOff>
    </xdr:from>
    <xdr:to>
      <xdr:col>4</xdr:col>
      <xdr:colOff>95250</xdr:colOff>
      <xdr:row>14</xdr:row>
      <xdr:rowOff>470309</xdr:rowOff>
    </xdr:to>
    <xdr:sp macro="" textlink="">
      <xdr:nvSpPr>
        <xdr:cNvPr id="9" name="Text Box 15">
          <a:extLst>
            <a:ext uri="{FF2B5EF4-FFF2-40B4-BE49-F238E27FC236}">
              <a16:creationId xmlns="" xmlns:a16="http://schemas.microsoft.com/office/drawing/2014/main"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90</xdr:row>
      <xdr:rowOff>0</xdr:rowOff>
    </xdr:from>
    <xdr:ext cx="95250" cy="213632"/>
    <xdr:sp macro="" textlink="">
      <xdr:nvSpPr>
        <xdr:cNvPr id="11" name="Text Box 15">
          <a:extLst>
            <a:ext uri="{FF2B5EF4-FFF2-40B4-BE49-F238E27FC236}">
              <a16:creationId xmlns="" xmlns:a16="http://schemas.microsoft.com/office/drawing/2014/main"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 name="Text Box 15">
          <a:extLst>
            <a:ext uri="{FF2B5EF4-FFF2-40B4-BE49-F238E27FC236}">
              <a16:creationId xmlns="" xmlns:a16="http://schemas.microsoft.com/office/drawing/2014/main"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 name="Text Box 15">
          <a:extLst>
            <a:ext uri="{FF2B5EF4-FFF2-40B4-BE49-F238E27FC236}">
              <a16:creationId xmlns="" xmlns:a16="http://schemas.microsoft.com/office/drawing/2014/main"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 name="Text Box 15">
          <a:extLst>
            <a:ext uri="{FF2B5EF4-FFF2-40B4-BE49-F238E27FC236}">
              <a16:creationId xmlns="" xmlns:a16="http://schemas.microsoft.com/office/drawing/2014/main"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5" name="Text Box 15">
          <a:extLst>
            <a:ext uri="{FF2B5EF4-FFF2-40B4-BE49-F238E27FC236}">
              <a16:creationId xmlns="" xmlns:a16="http://schemas.microsoft.com/office/drawing/2014/main"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 name="Text Box 15">
          <a:extLst>
            <a:ext uri="{FF2B5EF4-FFF2-40B4-BE49-F238E27FC236}">
              <a16:creationId xmlns="" xmlns:a16="http://schemas.microsoft.com/office/drawing/2014/main"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 name="Text Box 15">
          <a:extLst>
            <a:ext uri="{FF2B5EF4-FFF2-40B4-BE49-F238E27FC236}">
              <a16:creationId xmlns="" xmlns:a16="http://schemas.microsoft.com/office/drawing/2014/main"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 name="Text Box 15">
          <a:extLst>
            <a:ext uri="{FF2B5EF4-FFF2-40B4-BE49-F238E27FC236}">
              <a16:creationId xmlns="" xmlns:a16="http://schemas.microsoft.com/office/drawing/2014/main"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 name="Text Box 15">
          <a:extLst>
            <a:ext uri="{FF2B5EF4-FFF2-40B4-BE49-F238E27FC236}">
              <a16:creationId xmlns="" xmlns:a16="http://schemas.microsoft.com/office/drawing/2014/main"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0" name="Text Box 15">
          <a:extLst>
            <a:ext uri="{FF2B5EF4-FFF2-40B4-BE49-F238E27FC236}">
              <a16:creationId xmlns="" xmlns:a16="http://schemas.microsoft.com/office/drawing/2014/main"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 name="Text Box 15">
          <a:extLst>
            <a:ext uri="{FF2B5EF4-FFF2-40B4-BE49-F238E27FC236}">
              <a16:creationId xmlns="" xmlns:a16="http://schemas.microsoft.com/office/drawing/2014/main"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2" name="Text Box 15">
          <a:extLst>
            <a:ext uri="{FF2B5EF4-FFF2-40B4-BE49-F238E27FC236}">
              <a16:creationId xmlns="" xmlns:a16="http://schemas.microsoft.com/office/drawing/2014/main"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 name="Text Box 15">
          <a:extLst>
            <a:ext uri="{FF2B5EF4-FFF2-40B4-BE49-F238E27FC236}">
              <a16:creationId xmlns="" xmlns:a16="http://schemas.microsoft.com/office/drawing/2014/main"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4" name="Text Box 15">
          <a:extLst>
            <a:ext uri="{FF2B5EF4-FFF2-40B4-BE49-F238E27FC236}">
              <a16:creationId xmlns="" xmlns:a16="http://schemas.microsoft.com/office/drawing/2014/main"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26" name="Text Box 16">
          <a:extLst>
            <a:ext uri="{FF2B5EF4-FFF2-40B4-BE49-F238E27FC236}">
              <a16:creationId xmlns="" xmlns:a16="http://schemas.microsoft.com/office/drawing/2014/main"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27" name="Text Box 17">
          <a:extLst>
            <a:ext uri="{FF2B5EF4-FFF2-40B4-BE49-F238E27FC236}">
              <a16:creationId xmlns="" xmlns:a16="http://schemas.microsoft.com/office/drawing/2014/main"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28" name="Text Box 18">
          <a:extLst>
            <a:ext uri="{FF2B5EF4-FFF2-40B4-BE49-F238E27FC236}">
              <a16:creationId xmlns="" xmlns:a16="http://schemas.microsoft.com/office/drawing/2014/main"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29" name="Text Box 19">
          <a:extLst>
            <a:ext uri="{FF2B5EF4-FFF2-40B4-BE49-F238E27FC236}">
              <a16:creationId xmlns="" xmlns:a16="http://schemas.microsoft.com/office/drawing/2014/main"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90</xdr:row>
      <xdr:rowOff>0</xdr:rowOff>
    </xdr:from>
    <xdr:ext cx="95250" cy="213632"/>
    <xdr:sp macro="" textlink="">
      <xdr:nvSpPr>
        <xdr:cNvPr id="30" name="Text Box 15">
          <a:extLst>
            <a:ext uri="{FF2B5EF4-FFF2-40B4-BE49-F238E27FC236}">
              <a16:creationId xmlns="" xmlns:a16="http://schemas.microsoft.com/office/drawing/2014/main"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31" name="Text Box 16">
          <a:extLst>
            <a:ext uri="{FF2B5EF4-FFF2-40B4-BE49-F238E27FC236}">
              <a16:creationId xmlns="" xmlns:a16="http://schemas.microsoft.com/office/drawing/2014/main"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32" name="Text Box 17">
          <a:extLst>
            <a:ext uri="{FF2B5EF4-FFF2-40B4-BE49-F238E27FC236}">
              <a16:creationId xmlns="" xmlns:a16="http://schemas.microsoft.com/office/drawing/2014/main"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33" name="Text Box 18">
          <a:extLst>
            <a:ext uri="{FF2B5EF4-FFF2-40B4-BE49-F238E27FC236}">
              <a16:creationId xmlns="" xmlns:a16="http://schemas.microsoft.com/office/drawing/2014/main"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34" name="Text Box 19">
          <a:extLst>
            <a:ext uri="{FF2B5EF4-FFF2-40B4-BE49-F238E27FC236}">
              <a16:creationId xmlns="" xmlns:a16="http://schemas.microsoft.com/office/drawing/2014/main"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 name="Text Box 15">
          <a:extLst>
            <a:ext uri="{FF2B5EF4-FFF2-40B4-BE49-F238E27FC236}">
              <a16:creationId xmlns="" xmlns:a16="http://schemas.microsoft.com/office/drawing/2014/main"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1" name="Text Box 16">
          <a:extLst>
            <a:ext uri="{FF2B5EF4-FFF2-40B4-BE49-F238E27FC236}">
              <a16:creationId xmlns="" xmlns:a16="http://schemas.microsoft.com/office/drawing/2014/main"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2" name="Text Box 17">
          <a:extLst>
            <a:ext uri="{FF2B5EF4-FFF2-40B4-BE49-F238E27FC236}">
              <a16:creationId xmlns="" xmlns:a16="http://schemas.microsoft.com/office/drawing/2014/main"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3" name="Text Box 18">
          <a:extLst>
            <a:ext uri="{FF2B5EF4-FFF2-40B4-BE49-F238E27FC236}">
              <a16:creationId xmlns="" xmlns:a16="http://schemas.microsoft.com/office/drawing/2014/main"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4" name="Text Box 19">
          <a:extLst>
            <a:ext uri="{FF2B5EF4-FFF2-40B4-BE49-F238E27FC236}">
              <a16:creationId xmlns="" xmlns:a16="http://schemas.microsoft.com/office/drawing/2014/main"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504825</xdr:rowOff>
    </xdr:from>
    <xdr:ext cx="95250" cy="442269"/>
    <xdr:sp macro="" textlink="">
      <xdr:nvSpPr>
        <xdr:cNvPr id="45" name="Text Box 15">
          <a:extLst>
            <a:ext uri="{FF2B5EF4-FFF2-40B4-BE49-F238E27FC236}">
              <a16:creationId xmlns="" xmlns:a16="http://schemas.microsoft.com/office/drawing/2014/main"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6" name="Text Box 15">
          <a:extLst>
            <a:ext uri="{FF2B5EF4-FFF2-40B4-BE49-F238E27FC236}">
              <a16:creationId xmlns="" xmlns:a16="http://schemas.microsoft.com/office/drawing/2014/main"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 name="Text Box 15">
          <a:extLst>
            <a:ext uri="{FF2B5EF4-FFF2-40B4-BE49-F238E27FC236}">
              <a16:creationId xmlns="" xmlns:a16="http://schemas.microsoft.com/office/drawing/2014/main"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8" name="Text Box 15">
          <a:extLst>
            <a:ext uri="{FF2B5EF4-FFF2-40B4-BE49-F238E27FC236}">
              <a16:creationId xmlns="" xmlns:a16="http://schemas.microsoft.com/office/drawing/2014/main"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 name="Text Box 15">
          <a:extLst>
            <a:ext uri="{FF2B5EF4-FFF2-40B4-BE49-F238E27FC236}">
              <a16:creationId xmlns="" xmlns:a16="http://schemas.microsoft.com/office/drawing/2014/main"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0" name="Text Box 15">
          <a:extLst>
            <a:ext uri="{FF2B5EF4-FFF2-40B4-BE49-F238E27FC236}">
              <a16:creationId xmlns="" xmlns:a16="http://schemas.microsoft.com/office/drawing/2014/main"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 name="Text Box 15">
          <a:extLst>
            <a:ext uri="{FF2B5EF4-FFF2-40B4-BE49-F238E27FC236}">
              <a16:creationId xmlns="" xmlns:a16="http://schemas.microsoft.com/office/drawing/2014/main"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 name="Text Box 15">
          <a:extLst>
            <a:ext uri="{FF2B5EF4-FFF2-40B4-BE49-F238E27FC236}">
              <a16:creationId xmlns="" xmlns:a16="http://schemas.microsoft.com/office/drawing/2014/main"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 name="Text Box 15">
          <a:extLst>
            <a:ext uri="{FF2B5EF4-FFF2-40B4-BE49-F238E27FC236}">
              <a16:creationId xmlns="" xmlns:a16="http://schemas.microsoft.com/office/drawing/2014/main"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 name="Text Box 15">
          <a:extLst>
            <a:ext uri="{FF2B5EF4-FFF2-40B4-BE49-F238E27FC236}">
              <a16:creationId xmlns="" xmlns:a16="http://schemas.microsoft.com/office/drawing/2014/main"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5" name="Text Box 15">
          <a:extLst>
            <a:ext uri="{FF2B5EF4-FFF2-40B4-BE49-F238E27FC236}">
              <a16:creationId xmlns="" xmlns:a16="http://schemas.microsoft.com/office/drawing/2014/main"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 name="Text Box 15">
          <a:extLst>
            <a:ext uri="{FF2B5EF4-FFF2-40B4-BE49-F238E27FC236}">
              <a16:creationId xmlns="" xmlns:a16="http://schemas.microsoft.com/office/drawing/2014/main"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7" name="Text Box 15">
          <a:extLst>
            <a:ext uri="{FF2B5EF4-FFF2-40B4-BE49-F238E27FC236}">
              <a16:creationId xmlns="" xmlns:a16="http://schemas.microsoft.com/office/drawing/2014/main"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 name="Text Box 15">
          <a:extLst>
            <a:ext uri="{FF2B5EF4-FFF2-40B4-BE49-F238E27FC236}">
              <a16:creationId xmlns="" xmlns:a16="http://schemas.microsoft.com/office/drawing/2014/main"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9" name="Text Box 15">
          <a:extLst>
            <a:ext uri="{FF2B5EF4-FFF2-40B4-BE49-F238E27FC236}">
              <a16:creationId xmlns="" xmlns:a16="http://schemas.microsoft.com/office/drawing/2014/main"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0" name="Text Box 16">
          <a:extLst>
            <a:ext uri="{FF2B5EF4-FFF2-40B4-BE49-F238E27FC236}">
              <a16:creationId xmlns="" xmlns:a16="http://schemas.microsoft.com/office/drawing/2014/main"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1" name="Text Box 17">
          <a:extLst>
            <a:ext uri="{FF2B5EF4-FFF2-40B4-BE49-F238E27FC236}">
              <a16:creationId xmlns="" xmlns:a16="http://schemas.microsoft.com/office/drawing/2014/main"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2" name="Text Box 18">
          <a:extLst>
            <a:ext uri="{FF2B5EF4-FFF2-40B4-BE49-F238E27FC236}">
              <a16:creationId xmlns="" xmlns:a16="http://schemas.microsoft.com/office/drawing/2014/main"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3" name="Text Box 19">
          <a:extLst>
            <a:ext uri="{FF2B5EF4-FFF2-40B4-BE49-F238E27FC236}">
              <a16:creationId xmlns="" xmlns:a16="http://schemas.microsoft.com/office/drawing/2014/main"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4" name="Text Box 15">
          <a:extLst>
            <a:ext uri="{FF2B5EF4-FFF2-40B4-BE49-F238E27FC236}">
              <a16:creationId xmlns="" xmlns:a16="http://schemas.microsoft.com/office/drawing/2014/main"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5" name="Text Box 16">
          <a:extLst>
            <a:ext uri="{FF2B5EF4-FFF2-40B4-BE49-F238E27FC236}">
              <a16:creationId xmlns="" xmlns:a16="http://schemas.microsoft.com/office/drawing/2014/main"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6" name="Text Box 17">
          <a:extLst>
            <a:ext uri="{FF2B5EF4-FFF2-40B4-BE49-F238E27FC236}">
              <a16:creationId xmlns="" xmlns:a16="http://schemas.microsoft.com/office/drawing/2014/main"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7" name="Text Box 18">
          <a:extLst>
            <a:ext uri="{FF2B5EF4-FFF2-40B4-BE49-F238E27FC236}">
              <a16:creationId xmlns="" xmlns:a16="http://schemas.microsoft.com/office/drawing/2014/main"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8" name="Text Box 19">
          <a:extLst>
            <a:ext uri="{FF2B5EF4-FFF2-40B4-BE49-F238E27FC236}">
              <a16:creationId xmlns="" xmlns:a16="http://schemas.microsoft.com/office/drawing/2014/main"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 name="Text Box 15">
          <a:extLst>
            <a:ext uri="{FF2B5EF4-FFF2-40B4-BE49-F238E27FC236}">
              <a16:creationId xmlns="" xmlns:a16="http://schemas.microsoft.com/office/drawing/2014/main"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0" name="Text Box 16">
          <a:extLst>
            <a:ext uri="{FF2B5EF4-FFF2-40B4-BE49-F238E27FC236}">
              <a16:creationId xmlns="" xmlns:a16="http://schemas.microsoft.com/office/drawing/2014/main"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1" name="Text Box 17">
          <a:extLst>
            <a:ext uri="{FF2B5EF4-FFF2-40B4-BE49-F238E27FC236}">
              <a16:creationId xmlns="" xmlns:a16="http://schemas.microsoft.com/office/drawing/2014/main"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2" name="Text Box 18">
          <a:extLst>
            <a:ext uri="{FF2B5EF4-FFF2-40B4-BE49-F238E27FC236}">
              <a16:creationId xmlns="" xmlns:a16="http://schemas.microsoft.com/office/drawing/2014/main"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3" name="Text Box 19">
          <a:extLst>
            <a:ext uri="{FF2B5EF4-FFF2-40B4-BE49-F238E27FC236}">
              <a16:creationId xmlns="" xmlns:a16="http://schemas.microsoft.com/office/drawing/2014/main"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13</xdr:row>
      <xdr:rowOff>504825</xdr:rowOff>
    </xdr:from>
    <xdr:ext cx="95250" cy="442269"/>
    <xdr:sp macro="" textlink="">
      <xdr:nvSpPr>
        <xdr:cNvPr id="74" name="Text Box 15">
          <a:extLst>
            <a:ext uri="{FF2B5EF4-FFF2-40B4-BE49-F238E27FC236}">
              <a16:creationId xmlns="" xmlns:a16="http://schemas.microsoft.com/office/drawing/2014/main"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5" name="Text Box 15">
          <a:extLst>
            <a:ext uri="{FF2B5EF4-FFF2-40B4-BE49-F238E27FC236}">
              <a16:creationId xmlns="" xmlns:a16="http://schemas.microsoft.com/office/drawing/2014/main"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6" name="Text Box 15">
          <a:extLst>
            <a:ext uri="{FF2B5EF4-FFF2-40B4-BE49-F238E27FC236}">
              <a16:creationId xmlns="" xmlns:a16="http://schemas.microsoft.com/office/drawing/2014/main"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7" name="Text Box 15">
          <a:extLst>
            <a:ext uri="{FF2B5EF4-FFF2-40B4-BE49-F238E27FC236}">
              <a16:creationId xmlns="" xmlns:a16="http://schemas.microsoft.com/office/drawing/2014/main"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8" name="Text Box 15">
          <a:extLst>
            <a:ext uri="{FF2B5EF4-FFF2-40B4-BE49-F238E27FC236}">
              <a16:creationId xmlns="" xmlns:a16="http://schemas.microsoft.com/office/drawing/2014/main"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9" name="Text Box 15">
          <a:extLst>
            <a:ext uri="{FF2B5EF4-FFF2-40B4-BE49-F238E27FC236}">
              <a16:creationId xmlns="" xmlns:a16="http://schemas.microsoft.com/office/drawing/2014/main"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0" name="Text Box 15">
          <a:extLst>
            <a:ext uri="{FF2B5EF4-FFF2-40B4-BE49-F238E27FC236}">
              <a16:creationId xmlns="" xmlns:a16="http://schemas.microsoft.com/office/drawing/2014/main"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1" name="Text Box 15">
          <a:extLst>
            <a:ext uri="{FF2B5EF4-FFF2-40B4-BE49-F238E27FC236}">
              <a16:creationId xmlns="" xmlns:a16="http://schemas.microsoft.com/office/drawing/2014/main"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2" name="Text Box 15">
          <a:extLst>
            <a:ext uri="{FF2B5EF4-FFF2-40B4-BE49-F238E27FC236}">
              <a16:creationId xmlns="" xmlns:a16="http://schemas.microsoft.com/office/drawing/2014/main"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3" name="Text Box 15">
          <a:extLst>
            <a:ext uri="{FF2B5EF4-FFF2-40B4-BE49-F238E27FC236}">
              <a16:creationId xmlns="" xmlns:a16="http://schemas.microsoft.com/office/drawing/2014/main"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4" name="Text Box 15">
          <a:extLst>
            <a:ext uri="{FF2B5EF4-FFF2-40B4-BE49-F238E27FC236}">
              <a16:creationId xmlns="" xmlns:a16="http://schemas.microsoft.com/office/drawing/2014/main"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5" name="Text Box 15">
          <a:extLst>
            <a:ext uri="{FF2B5EF4-FFF2-40B4-BE49-F238E27FC236}">
              <a16:creationId xmlns="" xmlns:a16="http://schemas.microsoft.com/office/drawing/2014/main"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6" name="Text Box 15">
          <a:extLst>
            <a:ext uri="{FF2B5EF4-FFF2-40B4-BE49-F238E27FC236}">
              <a16:creationId xmlns="" xmlns:a16="http://schemas.microsoft.com/office/drawing/2014/main"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7" name="Text Box 15">
          <a:extLst>
            <a:ext uri="{FF2B5EF4-FFF2-40B4-BE49-F238E27FC236}">
              <a16:creationId xmlns="" xmlns:a16="http://schemas.microsoft.com/office/drawing/2014/main"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8" name="Text Box 15">
          <a:extLst>
            <a:ext uri="{FF2B5EF4-FFF2-40B4-BE49-F238E27FC236}">
              <a16:creationId xmlns="" xmlns:a16="http://schemas.microsoft.com/office/drawing/2014/main"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89" name="Text Box 16">
          <a:extLst>
            <a:ext uri="{FF2B5EF4-FFF2-40B4-BE49-F238E27FC236}">
              <a16:creationId xmlns="" xmlns:a16="http://schemas.microsoft.com/office/drawing/2014/main"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0" name="Text Box 17">
          <a:extLst>
            <a:ext uri="{FF2B5EF4-FFF2-40B4-BE49-F238E27FC236}">
              <a16:creationId xmlns="" xmlns:a16="http://schemas.microsoft.com/office/drawing/2014/main"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1" name="Text Box 18">
          <a:extLst>
            <a:ext uri="{FF2B5EF4-FFF2-40B4-BE49-F238E27FC236}">
              <a16:creationId xmlns="" xmlns:a16="http://schemas.microsoft.com/office/drawing/2014/main"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2" name="Text Box 19">
          <a:extLst>
            <a:ext uri="{FF2B5EF4-FFF2-40B4-BE49-F238E27FC236}">
              <a16:creationId xmlns="" xmlns:a16="http://schemas.microsoft.com/office/drawing/2014/main"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93" name="Text Box 15">
          <a:extLst>
            <a:ext uri="{FF2B5EF4-FFF2-40B4-BE49-F238E27FC236}">
              <a16:creationId xmlns="" xmlns:a16="http://schemas.microsoft.com/office/drawing/2014/main"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4" name="Text Box 16">
          <a:extLst>
            <a:ext uri="{FF2B5EF4-FFF2-40B4-BE49-F238E27FC236}">
              <a16:creationId xmlns="" xmlns:a16="http://schemas.microsoft.com/office/drawing/2014/main"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5" name="Text Box 17">
          <a:extLst>
            <a:ext uri="{FF2B5EF4-FFF2-40B4-BE49-F238E27FC236}">
              <a16:creationId xmlns="" xmlns:a16="http://schemas.microsoft.com/office/drawing/2014/main"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6" name="Text Box 18">
          <a:extLst>
            <a:ext uri="{FF2B5EF4-FFF2-40B4-BE49-F238E27FC236}">
              <a16:creationId xmlns="" xmlns:a16="http://schemas.microsoft.com/office/drawing/2014/main"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7" name="Text Box 19">
          <a:extLst>
            <a:ext uri="{FF2B5EF4-FFF2-40B4-BE49-F238E27FC236}">
              <a16:creationId xmlns="" xmlns:a16="http://schemas.microsoft.com/office/drawing/2014/main"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98" name="Text Box 15">
          <a:extLst>
            <a:ext uri="{FF2B5EF4-FFF2-40B4-BE49-F238E27FC236}">
              <a16:creationId xmlns="" xmlns:a16="http://schemas.microsoft.com/office/drawing/2014/main"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99" name="Text Box 15">
          <a:extLst>
            <a:ext uri="{FF2B5EF4-FFF2-40B4-BE49-F238E27FC236}">
              <a16:creationId xmlns="" xmlns:a16="http://schemas.microsoft.com/office/drawing/2014/main"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0" name="Text Box 15">
          <a:extLst>
            <a:ext uri="{FF2B5EF4-FFF2-40B4-BE49-F238E27FC236}">
              <a16:creationId xmlns="" xmlns:a16="http://schemas.microsoft.com/office/drawing/2014/main"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01" name="Text Box 15">
          <a:extLst>
            <a:ext uri="{FF2B5EF4-FFF2-40B4-BE49-F238E27FC236}">
              <a16:creationId xmlns="" xmlns:a16="http://schemas.microsoft.com/office/drawing/2014/main"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02" name="Text Box 15">
          <a:extLst>
            <a:ext uri="{FF2B5EF4-FFF2-40B4-BE49-F238E27FC236}">
              <a16:creationId xmlns="" xmlns:a16="http://schemas.microsoft.com/office/drawing/2014/main"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103" name="Text Box 15">
          <a:extLst>
            <a:ext uri="{FF2B5EF4-FFF2-40B4-BE49-F238E27FC236}">
              <a16:creationId xmlns="" xmlns:a16="http://schemas.microsoft.com/office/drawing/2014/main"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104" name="Text Box 15">
          <a:extLst>
            <a:ext uri="{FF2B5EF4-FFF2-40B4-BE49-F238E27FC236}">
              <a16:creationId xmlns="" xmlns:a16="http://schemas.microsoft.com/office/drawing/2014/main"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5" name="Text Box 15">
          <a:extLst>
            <a:ext uri="{FF2B5EF4-FFF2-40B4-BE49-F238E27FC236}">
              <a16:creationId xmlns="" xmlns:a16="http://schemas.microsoft.com/office/drawing/2014/main"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6" name="Text Box 15">
          <a:extLst>
            <a:ext uri="{FF2B5EF4-FFF2-40B4-BE49-F238E27FC236}">
              <a16:creationId xmlns="" xmlns:a16="http://schemas.microsoft.com/office/drawing/2014/main"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7" name="Text Box 15">
          <a:extLst>
            <a:ext uri="{FF2B5EF4-FFF2-40B4-BE49-F238E27FC236}">
              <a16:creationId xmlns="" xmlns:a16="http://schemas.microsoft.com/office/drawing/2014/main"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8" name="Text Box 15">
          <a:extLst>
            <a:ext uri="{FF2B5EF4-FFF2-40B4-BE49-F238E27FC236}">
              <a16:creationId xmlns="" xmlns:a16="http://schemas.microsoft.com/office/drawing/2014/main"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9" name="Text Box 15">
          <a:extLst>
            <a:ext uri="{FF2B5EF4-FFF2-40B4-BE49-F238E27FC236}">
              <a16:creationId xmlns="" xmlns:a16="http://schemas.microsoft.com/office/drawing/2014/main"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10" name="Text Box 15">
          <a:extLst>
            <a:ext uri="{FF2B5EF4-FFF2-40B4-BE49-F238E27FC236}">
              <a16:creationId xmlns="" xmlns:a16="http://schemas.microsoft.com/office/drawing/2014/main"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11" name="Text Box 15">
          <a:extLst>
            <a:ext uri="{FF2B5EF4-FFF2-40B4-BE49-F238E27FC236}">
              <a16:creationId xmlns="" xmlns:a16="http://schemas.microsoft.com/office/drawing/2014/main"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2" name="Text Box 15">
          <a:extLst>
            <a:ext uri="{FF2B5EF4-FFF2-40B4-BE49-F238E27FC236}">
              <a16:creationId xmlns="" xmlns:a16="http://schemas.microsoft.com/office/drawing/2014/main"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3" name="Text Box 15">
          <a:extLst>
            <a:ext uri="{FF2B5EF4-FFF2-40B4-BE49-F238E27FC236}">
              <a16:creationId xmlns="" xmlns:a16="http://schemas.microsoft.com/office/drawing/2014/main"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4" name="Text Box 15">
          <a:extLst>
            <a:ext uri="{FF2B5EF4-FFF2-40B4-BE49-F238E27FC236}">
              <a16:creationId xmlns="" xmlns:a16="http://schemas.microsoft.com/office/drawing/2014/main"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5" name="Text Box 15">
          <a:extLst>
            <a:ext uri="{FF2B5EF4-FFF2-40B4-BE49-F238E27FC236}">
              <a16:creationId xmlns="" xmlns:a16="http://schemas.microsoft.com/office/drawing/2014/main"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6" name="Text Box 15">
          <a:extLst>
            <a:ext uri="{FF2B5EF4-FFF2-40B4-BE49-F238E27FC236}">
              <a16:creationId xmlns="" xmlns:a16="http://schemas.microsoft.com/office/drawing/2014/main"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7" name="Text Box 15">
          <a:extLst>
            <a:ext uri="{FF2B5EF4-FFF2-40B4-BE49-F238E27FC236}">
              <a16:creationId xmlns="" xmlns:a16="http://schemas.microsoft.com/office/drawing/2014/main"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8" name="Text Box 15">
          <a:extLst>
            <a:ext uri="{FF2B5EF4-FFF2-40B4-BE49-F238E27FC236}">
              <a16:creationId xmlns="" xmlns:a16="http://schemas.microsoft.com/office/drawing/2014/main"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19" name="Text Box 15">
          <a:extLst>
            <a:ext uri="{FF2B5EF4-FFF2-40B4-BE49-F238E27FC236}">
              <a16:creationId xmlns="" xmlns:a16="http://schemas.microsoft.com/office/drawing/2014/main"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0" name="Text Box 15">
          <a:extLst>
            <a:ext uri="{FF2B5EF4-FFF2-40B4-BE49-F238E27FC236}">
              <a16:creationId xmlns="" xmlns:a16="http://schemas.microsoft.com/office/drawing/2014/main"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1" name="Text Box 15">
          <a:extLst>
            <a:ext uri="{FF2B5EF4-FFF2-40B4-BE49-F238E27FC236}">
              <a16:creationId xmlns="" xmlns:a16="http://schemas.microsoft.com/office/drawing/2014/main"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2" name="Text Box 15">
          <a:extLst>
            <a:ext uri="{FF2B5EF4-FFF2-40B4-BE49-F238E27FC236}">
              <a16:creationId xmlns="" xmlns:a16="http://schemas.microsoft.com/office/drawing/2014/main"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3" name="Text Box 15">
          <a:extLst>
            <a:ext uri="{FF2B5EF4-FFF2-40B4-BE49-F238E27FC236}">
              <a16:creationId xmlns="" xmlns:a16="http://schemas.microsoft.com/office/drawing/2014/main"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4" name="Text Box 15">
          <a:extLst>
            <a:ext uri="{FF2B5EF4-FFF2-40B4-BE49-F238E27FC236}">
              <a16:creationId xmlns="" xmlns:a16="http://schemas.microsoft.com/office/drawing/2014/main"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5" name="Text Box 15">
          <a:extLst>
            <a:ext uri="{FF2B5EF4-FFF2-40B4-BE49-F238E27FC236}">
              <a16:creationId xmlns="" xmlns:a16="http://schemas.microsoft.com/office/drawing/2014/main"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6" name="Text Box 15">
          <a:extLst>
            <a:ext uri="{FF2B5EF4-FFF2-40B4-BE49-F238E27FC236}">
              <a16:creationId xmlns="" xmlns:a16="http://schemas.microsoft.com/office/drawing/2014/main"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7" name="Text Box 15">
          <a:extLst>
            <a:ext uri="{FF2B5EF4-FFF2-40B4-BE49-F238E27FC236}">
              <a16:creationId xmlns="" xmlns:a16="http://schemas.microsoft.com/office/drawing/2014/main"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8" name="Text Box 15">
          <a:extLst>
            <a:ext uri="{FF2B5EF4-FFF2-40B4-BE49-F238E27FC236}">
              <a16:creationId xmlns="" xmlns:a16="http://schemas.microsoft.com/office/drawing/2014/main"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9" name="Text Box 15">
          <a:extLst>
            <a:ext uri="{FF2B5EF4-FFF2-40B4-BE49-F238E27FC236}">
              <a16:creationId xmlns="" xmlns:a16="http://schemas.microsoft.com/office/drawing/2014/main"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0" name="Text Box 15">
          <a:extLst>
            <a:ext uri="{FF2B5EF4-FFF2-40B4-BE49-F238E27FC236}">
              <a16:creationId xmlns="" xmlns:a16="http://schemas.microsoft.com/office/drawing/2014/main"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1" name="Text Box 15">
          <a:extLst>
            <a:ext uri="{FF2B5EF4-FFF2-40B4-BE49-F238E27FC236}">
              <a16:creationId xmlns="" xmlns:a16="http://schemas.microsoft.com/office/drawing/2014/main"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2" name="Text Box 15">
          <a:extLst>
            <a:ext uri="{FF2B5EF4-FFF2-40B4-BE49-F238E27FC236}">
              <a16:creationId xmlns="" xmlns:a16="http://schemas.microsoft.com/office/drawing/2014/main"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3" name="Text Box 15">
          <a:extLst>
            <a:ext uri="{FF2B5EF4-FFF2-40B4-BE49-F238E27FC236}">
              <a16:creationId xmlns="" xmlns:a16="http://schemas.microsoft.com/office/drawing/2014/main"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4" name="Text Box 15">
          <a:extLst>
            <a:ext uri="{FF2B5EF4-FFF2-40B4-BE49-F238E27FC236}">
              <a16:creationId xmlns="" xmlns:a16="http://schemas.microsoft.com/office/drawing/2014/main"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5" name="Text Box 15">
          <a:extLst>
            <a:ext uri="{FF2B5EF4-FFF2-40B4-BE49-F238E27FC236}">
              <a16:creationId xmlns="" xmlns:a16="http://schemas.microsoft.com/office/drawing/2014/main"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6" name="Text Box 15">
          <a:extLst>
            <a:ext uri="{FF2B5EF4-FFF2-40B4-BE49-F238E27FC236}">
              <a16:creationId xmlns="" xmlns:a16="http://schemas.microsoft.com/office/drawing/2014/main"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7" name="Text Box 15">
          <a:extLst>
            <a:ext uri="{FF2B5EF4-FFF2-40B4-BE49-F238E27FC236}">
              <a16:creationId xmlns="" xmlns:a16="http://schemas.microsoft.com/office/drawing/2014/main"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8" name="Text Box 15">
          <a:extLst>
            <a:ext uri="{FF2B5EF4-FFF2-40B4-BE49-F238E27FC236}">
              <a16:creationId xmlns="" xmlns:a16="http://schemas.microsoft.com/office/drawing/2014/main"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9" name="Text Box 15">
          <a:extLst>
            <a:ext uri="{FF2B5EF4-FFF2-40B4-BE49-F238E27FC236}">
              <a16:creationId xmlns="" xmlns:a16="http://schemas.microsoft.com/office/drawing/2014/main"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40" name="Text Box 15">
          <a:extLst>
            <a:ext uri="{FF2B5EF4-FFF2-40B4-BE49-F238E27FC236}">
              <a16:creationId xmlns="" xmlns:a16="http://schemas.microsoft.com/office/drawing/2014/main"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1" name="Text Box 15">
          <a:extLst>
            <a:ext uri="{FF2B5EF4-FFF2-40B4-BE49-F238E27FC236}">
              <a16:creationId xmlns="" xmlns:a16="http://schemas.microsoft.com/office/drawing/2014/main"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2" name="Text Box 15">
          <a:extLst>
            <a:ext uri="{FF2B5EF4-FFF2-40B4-BE49-F238E27FC236}">
              <a16:creationId xmlns="" xmlns:a16="http://schemas.microsoft.com/office/drawing/2014/main"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3" name="Text Box 15">
          <a:extLst>
            <a:ext uri="{FF2B5EF4-FFF2-40B4-BE49-F238E27FC236}">
              <a16:creationId xmlns="" xmlns:a16="http://schemas.microsoft.com/office/drawing/2014/main"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4" name="Text Box 15">
          <a:extLst>
            <a:ext uri="{FF2B5EF4-FFF2-40B4-BE49-F238E27FC236}">
              <a16:creationId xmlns="" xmlns:a16="http://schemas.microsoft.com/office/drawing/2014/main"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5" name="Text Box 15">
          <a:extLst>
            <a:ext uri="{FF2B5EF4-FFF2-40B4-BE49-F238E27FC236}">
              <a16:creationId xmlns="" xmlns:a16="http://schemas.microsoft.com/office/drawing/2014/main"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6" name="Text Box 15">
          <a:extLst>
            <a:ext uri="{FF2B5EF4-FFF2-40B4-BE49-F238E27FC236}">
              <a16:creationId xmlns="" xmlns:a16="http://schemas.microsoft.com/office/drawing/2014/main"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7" name="Text Box 15">
          <a:extLst>
            <a:ext uri="{FF2B5EF4-FFF2-40B4-BE49-F238E27FC236}">
              <a16:creationId xmlns="" xmlns:a16="http://schemas.microsoft.com/office/drawing/2014/main"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48" name="Text Box 15">
          <a:extLst>
            <a:ext uri="{FF2B5EF4-FFF2-40B4-BE49-F238E27FC236}">
              <a16:creationId xmlns="" xmlns:a16="http://schemas.microsoft.com/office/drawing/2014/main"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49" name="Text Box 15">
          <a:extLst>
            <a:ext uri="{FF2B5EF4-FFF2-40B4-BE49-F238E27FC236}">
              <a16:creationId xmlns="" xmlns:a16="http://schemas.microsoft.com/office/drawing/2014/main"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0" name="Text Box 15">
          <a:extLst>
            <a:ext uri="{FF2B5EF4-FFF2-40B4-BE49-F238E27FC236}">
              <a16:creationId xmlns="" xmlns:a16="http://schemas.microsoft.com/office/drawing/2014/main"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1" name="Text Box 15">
          <a:extLst>
            <a:ext uri="{FF2B5EF4-FFF2-40B4-BE49-F238E27FC236}">
              <a16:creationId xmlns="" xmlns:a16="http://schemas.microsoft.com/office/drawing/2014/main"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2" name="Text Box 15">
          <a:extLst>
            <a:ext uri="{FF2B5EF4-FFF2-40B4-BE49-F238E27FC236}">
              <a16:creationId xmlns="" xmlns:a16="http://schemas.microsoft.com/office/drawing/2014/main"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3" name="Text Box 15">
          <a:extLst>
            <a:ext uri="{FF2B5EF4-FFF2-40B4-BE49-F238E27FC236}">
              <a16:creationId xmlns="" xmlns:a16="http://schemas.microsoft.com/office/drawing/2014/main"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4" name="Text Box 15">
          <a:extLst>
            <a:ext uri="{FF2B5EF4-FFF2-40B4-BE49-F238E27FC236}">
              <a16:creationId xmlns="" xmlns:a16="http://schemas.microsoft.com/office/drawing/2014/main"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55" name="Text Box 15">
          <a:extLst>
            <a:ext uri="{FF2B5EF4-FFF2-40B4-BE49-F238E27FC236}">
              <a16:creationId xmlns="" xmlns:a16="http://schemas.microsoft.com/office/drawing/2014/main"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56" name="Text Box 15">
          <a:extLst>
            <a:ext uri="{FF2B5EF4-FFF2-40B4-BE49-F238E27FC236}">
              <a16:creationId xmlns="" xmlns:a16="http://schemas.microsoft.com/office/drawing/2014/main"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7" name="Text Box 15">
          <a:extLst>
            <a:ext uri="{FF2B5EF4-FFF2-40B4-BE49-F238E27FC236}">
              <a16:creationId xmlns="" xmlns:a16="http://schemas.microsoft.com/office/drawing/2014/main"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8" name="Text Box 15">
          <a:extLst>
            <a:ext uri="{FF2B5EF4-FFF2-40B4-BE49-F238E27FC236}">
              <a16:creationId xmlns="" xmlns:a16="http://schemas.microsoft.com/office/drawing/2014/main"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59" name="Text Box 15">
          <a:extLst>
            <a:ext uri="{FF2B5EF4-FFF2-40B4-BE49-F238E27FC236}">
              <a16:creationId xmlns="" xmlns:a16="http://schemas.microsoft.com/office/drawing/2014/main"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0" name="Text Box 15">
          <a:extLst>
            <a:ext uri="{FF2B5EF4-FFF2-40B4-BE49-F238E27FC236}">
              <a16:creationId xmlns="" xmlns:a16="http://schemas.microsoft.com/office/drawing/2014/main"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1" name="Text Box 15">
          <a:extLst>
            <a:ext uri="{FF2B5EF4-FFF2-40B4-BE49-F238E27FC236}">
              <a16:creationId xmlns="" xmlns:a16="http://schemas.microsoft.com/office/drawing/2014/main"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2" name="Text Box 15">
          <a:extLst>
            <a:ext uri="{FF2B5EF4-FFF2-40B4-BE49-F238E27FC236}">
              <a16:creationId xmlns="" xmlns:a16="http://schemas.microsoft.com/office/drawing/2014/main"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3" name="Text Box 15">
          <a:extLst>
            <a:ext uri="{FF2B5EF4-FFF2-40B4-BE49-F238E27FC236}">
              <a16:creationId xmlns="" xmlns:a16="http://schemas.microsoft.com/office/drawing/2014/main"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4" name="Text Box 15">
          <a:extLst>
            <a:ext uri="{FF2B5EF4-FFF2-40B4-BE49-F238E27FC236}">
              <a16:creationId xmlns="" xmlns:a16="http://schemas.microsoft.com/office/drawing/2014/main"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5" name="Text Box 15">
          <a:extLst>
            <a:ext uri="{FF2B5EF4-FFF2-40B4-BE49-F238E27FC236}">
              <a16:creationId xmlns="" xmlns:a16="http://schemas.microsoft.com/office/drawing/2014/main"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66" name="Text Box 15">
          <a:extLst>
            <a:ext uri="{FF2B5EF4-FFF2-40B4-BE49-F238E27FC236}">
              <a16:creationId xmlns="" xmlns:a16="http://schemas.microsoft.com/office/drawing/2014/main"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67" name="Text Box 15">
          <a:extLst>
            <a:ext uri="{FF2B5EF4-FFF2-40B4-BE49-F238E27FC236}">
              <a16:creationId xmlns="" xmlns:a16="http://schemas.microsoft.com/office/drawing/2014/main"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68" name="Text Box 15">
          <a:extLst>
            <a:ext uri="{FF2B5EF4-FFF2-40B4-BE49-F238E27FC236}">
              <a16:creationId xmlns="" xmlns:a16="http://schemas.microsoft.com/office/drawing/2014/main"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69" name="Text Box 15">
          <a:extLst>
            <a:ext uri="{FF2B5EF4-FFF2-40B4-BE49-F238E27FC236}">
              <a16:creationId xmlns="" xmlns:a16="http://schemas.microsoft.com/office/drawing/2014/main"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0" name="Text Box 15">
          <a:extLst>
            <a:ext uri="{FF2B5EF4-FFF2-40B4-BE49-F238E27FC236}">
              <a16:creationId xmlns="" xmlns:a16="http://schemas.microsoft.com/office/drawing/2014/main"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1" name="Text Box 15">
          <a:extLst>
            <a:ext uri="{FF2B5EF4-FFF2-40B4-BE49-F238E27FC236}">
              <a16:creationId xmlns="" xmlns:a16="http://schemas.microsoft.com/office/drawing/2014/main"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2" name="Text Box 15">
          <a:extLst>
            <a:ext uri="{FF2B5EF4-FFF2-40B4-BE49-F238E27FC236}">
              <a16:creationId xmlns="" xmlns:a16="http://schemas.microsoft.com/office/drawing/2014/main"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3" name="Text Box 15">
          <a:extLst>
            <a:ext uri="{FF2B5EF4-FFF2-40B4-BE49-F238E27FC236}">
              <a16:creationId xmlns="" xmlns:a16="http://schemas.microsoft.com/office/drawing/2014/main"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4" name="Text Box 15">
          <a:extLst>
            <a:ext uri="{FF2B5EF4-FFF2-40B4-BE49-F238E27FC236}">
              <a16:creationId xmlns="" xmlns:a16="http://schemas.microsoft.com/office/drawing/2014/main"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5" name="Text Box 15">
          <a:extLst>
            <a:ext uri="{FF2B5EF4-FFF2-40B4-BE49-F238E27FC236}">
              <a16:creationId xmlns="" xmlns:a16="http://schemas.microsoft.com/office/drawing/2014/main"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6" name="Text Box 15">
          <a:extLst>
            <a:ext uri="{FF2B5EF4-FFF2-40B4-BE49-F238E27FC236}">
              <a16:creationId xmlns="" xmlns:a16="http://schemas.microsoft.com/office/drawing/2014/main"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7" name="Text Box 15">
          <a:extLst>
            <a:ext uri="{FF2B5EF4-FFF2-40B4-BE49-F238E27FC236}">
              <a16:creationId xmlns="" xmlns:a16="http://schemas.microsoft.com/office/drawing/2014/main"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8" name="Text Box 15">
          <a:extLst>
            <a:ext uri="{FF2B5EF4-FFF2-40B4-BE49-F238E27FC236}">
              <a16:creationId xmlns="" xmlns:a16="http://schemas.microsoft.com/office/drawing/2014/main"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9" name="Text Box 15">
          <a:extLst>
            <a:ext uri="{FF2B5EF4-FFF2-40B4-BE49-F238E27FC236}">
              <a16:creationId xmlns="" xmlns:a16="http://schemas.microsoft.com/office/drawing/2014/main"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0" name="Text Box 15">
          <a:extLst>
            <a:ext uri="{FF2B5EF4-FFF2-40B4-BE49-F238E27FC236}">
              <a16:creationId xmlns="" xmlns:a16="http://schemas.microsoft.com/office/drawing/2014/main"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1" name="Text Box 15">
          <a:extLst>
            <a:ext uri="{FF2B5EF4-FFF2-40B4-BE49-F238E27FC236}">
              <a16:creationId xmlns="" xmlns:a16="http://schemas.microsoft.com/office/drawing/2014/main"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2" name="Text Box 15">
          <a:extLst>
            <a:ext uri="{FF2B5EF4-FFF2-40B4-BE49-F238E27FC236}">
              <a16:creationId xmlns="" xmlns:a16="http://schemas.microsoft.com/office/drawing/2014/main"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3" name="Text Box 15">
          <a:extLst>
            <a:ext uri="{FF2B5EF4-FFF2-40B4-BE49-F238E27FC236}">
              <a16:creationId xmlns="" xmlns:a16="http://schemas.microsoft.com/office/drawing/2014/main"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4" name="Text Box 15">
          <a:extLst>
            <a:ext uri="{FF2B5EF4-FFF2-40B4-BE49-F238E27FC236}">
              <a16:creationId xmlns="" xmlns:a16="http://schemas.microsoft.com/office/drawing/2014/main"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5" name="Text Box 15">
          <a:extLst>
            <a:ext uri="{FF2B5EF4-FFF2-40B4-BE49-F238E27FC236}">
              <a16:creationId xmlns="" xmlns:a16="http://schemas.microsoft.com/office/drawing/2014/main"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6" name="Text Box 15">
          <a:extLst>
            <a:ext uri="{FF2B5EF4-FFF2-40B4-BE49-F238E27FC236}">
              <a16:creationId xmlns="" xmlns:a16="http://schemas.microsoft.com/office/drawing/2014/main"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7" name="Text Box 15">
          <a:extLst>
            <a:ext uri="{FF2B5EF4-FFF2-40B4-BE49-F238E27FC236}">
              <a16:creationId xmlns="" xmlns:a16="http://schemas.microsoft.com/office/drawing/2014/main"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8" name="Text Box 15">
          <a:extLst>
            <a:ext uri="{FF2B5EF4-FFF2-40B4-BE49-F238E27FC236}">
              <a16:creationId xmlns="" xmlns:a16="http://schemas.microsoft.com/office/drawing/2014/main"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9" name="Text Box 15">
          <a:extLst>
            <a:ext uri="{FF2B5EF4-FFF2-40B4-BE49-F238E27FC236}">
              <a16:creationId xmlns="" xmlns:a16="http://schemas.microsoft.com/office/drawing/2014/main"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90" name="Text Box 15">
          <a:extLst>
            <a:ext uri="{FF2B5EF4-FFF2-40B4-BE49-F238E27FC236}">
              <a16:creationId xmlns="" xmlns:a16="http://schemas.microsoft.com/office/drawing/2014/main"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1" name="Text Box 15">
          <a:extLst>
            <a:ext uri="{FF2B5EF4-FFF2-40B4-BE49-F238E27FC236}">
              <a16:creationId xmlns="" xmlns:a16="http://schemas.microsoft.com/office/drawing/2014/main"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2" name="Text Box 15">
          <a:extLst>
            <a:ext uri="{FF2B5EF4-FFF2-40B4-BE49-F238E27FC236}">
              <a16:creationId xmlns="" xmlns:a16="http://schemas.microsoft.com/office/drawing/2014/main"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93" name="Text Box 15">
          <a:extLst>
            <a:ext uri="{FF2B5EF4-FFF2-40B4-BE49-F238E27FC236}">
              <a16:creationId xmlns="" xmlns:a16="http://schemas.microsoft.com/office/drawing/2014/main"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94" name="Text Box 15">
          <a:extLst>
            <a:ext uri="{FF2B5EF4-FFF2-40B4-BE49-F238E27FC236}">
              <a16:creationId xmlns="" xmlns:a16="http://schemas.microsoft.com/office/drawing/2014/main"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5" name="Text Box 15">
          <a:extLst>
            <a:ext uri="{FF2B5EF4-FFF2-40B4-BE49-F238E27FC236}">
              <a16:creationId xmlns="" xmlns:a16="http://schemas.microsoft.com/office/drawing/2014/main"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6" name="Text Box 15">
          <a:extLst>
            <a:ext uri="{FF2B5EF4-FFF2-40B4-BE49-F238E27FC236}">
              <a16:creationId xmlns="" xmlns:a16="http://schemas.microsoft.com/office/drawing/2014/main"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7" name="Text Box 15">
          <a:extLst>
            <a:ext uri="{FF2B5EF4-FFF2-40B4-BE49-F238E27FC236}">
              <a16:creationId xmlns="" xmlns:a16="http://schemas.microsoft.com/office/drawing/2014/main"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8" name="Text Box 15">
          <a:extLst>
            <a:ext uri="{FF2B5EF4-FFF2-40B4-BE49-F238E27FC236}">
              <a16:creationId xmlns="" xmlns:a16="http://schemas.microsoft.com/office/drawing/2014/main"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9" name="Text Box 15">
          <a:extLst>
            <a:ext uri="{FF2B5EF4-FFF2-40B4-BE49-F238E27FC236}">
              <a16:creationId xmlns="" xmlns:a16="http://schemas.microsoft.com/office/drawing/2014/main"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00" name="Text Box 15">
          <a:extLst>
            <a:ext uri="{FF2B5EF4-FFF2-40B4-BE49-F238E27FC236}">
              <a16:creationId xmlns="" xmlns:a16="http://schemas.microsoft.com/office/drawing/2014/main"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01" name="Text Box 15">
          <a:extLst>
            <a:ext uri="{FF2B5EF4-FFF2-40B4-BE49-F238E27FC236}">
              <a16:creationId xmlns="" xmlns:a16="http://schemas.microsoft.com/office/drawing/2014/main"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2" name="Text Box 15">
          <a:extLst>
            <a:ext uri="{FF2B5EF4-FFF2-40B4-BE49-F238E27FC236}">
              <a16:creationId xmlns="" xmlns:a16="http://schemas.microsoft.com/office/drawing/2014/main"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3" name="Text Box 15">
          <a:extLst>
            <a:ext uri="{FF2B5EF4-FFF2-40B4-BE49-F238E27FC236}">
              <a16:creationId xmlns="" xmlns:a16="http://schemas.microsoft.com/office/drawing/2014/main"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4" name="Text Box 15">
          <a:extLst>
            <a:ext uri="{FF2B5EF4-FFF2-40B4-BE49-F238E27FC236}">
              <a16:creationId xmlns="" xmlns:a16="http://schemas.microsoft.com/office/drawing/2014/main"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5" name="Text Box 15">
          <a:extLst>
            <a:ext uri="{FF2B5EF4-FFF2-40B4-BE49-F238E27FC236}">
              <a16:creationId xmlns="" xmlns:a16="http://schemas.microsoft.com/office/drawing/2014/main"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6" name="Text Box 15">
          <a:extLst>
            <a:ext uri="{FF2B5EF4-FFF2-40B4-BE49-F238E27FC236}">
              <a16:creationId xmlns="" xmlns:a16="http://schemas.microsoft.com/office/drawing/2014/main"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7" name="Text Box 15">
          <a:extLst>
            <a:ext uri="{FF2B5EF4-FFF2-40B4-BE49-F238E27FC236}">
              <a16:creationId xmlns="" xmlns:a16="http://schemas.microsoft.com/office/drawing/2014/main"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8" name="Text Box 15">
          <a:extLst>
            <a:ext uri="{FF2B5EF4-FFF2-40B4-BE49-F238E27FC236}">
              <a16:creationId xmlns="" xmlns:a16="http://schemas.microsoft.com/office/drawing/2014/main"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09" name="Text Box 15">
          <a:extLst>
            <a:ext uri="{FF2B5EF4-FFF2-40B4-BE49-F238E27FC236}">
              <a16:creationId xmlns="" xmlns:a16="http://schemas.microsoft.com/office/drawing/2014/main"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0" name="Text Box 15">
          <a:extLst>
            <a:ext uri="{FF2B5EF4-FFF2-40B4-BE49-F238E27FC236}">
              <a16:creationId xmlns="" xmlns:a16="http://schemas.microsoft.com/office/drawing/2014/main"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11" name="Text Box 15">
          <a:extLst>
            <a:ext uri="{FF2B5EF4-FFF2-40B4-BE49-F238E27FC236}">
              <a16:creationId xmlns="" xmlns:a16="http://schemas.microsoft.com/office/drawing/2014/main"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12" name="Text Box 15">
          <a:extLst>
            <a:ext uri="{FF2B5EF4-FFF2-40B4-BE49-F238E27FC236}">
              <a16:creationId xmlns="" xmlns:a16="http://schemas.microsoft.com/office/drawing/2014/main"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3" name="Text Box 15">
          <a:extLst>
            <a:ext uri="{FF2B5EF4-FFF2-40B4-BE49-F238E27FC236}">
              <a16:creationId xmlns="" xmlns:a16="http://schemas.microsoft.com/office/drawing/2014/main"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4" name="Text Box 15">
          <a:extLst>
            <a:ext uri="{FF2B5EF4-FFF2-40B4-BE49-F238E27FC236}">
              <a16:creationId xmlns="" xmlns:a16="http://schemas.microsoft.com/office/drawing/2014/main"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5" name="Text Box 15">
          <a:extLst>
            <a:ext uri="{FF2B5EF4-FFF2-40B4-BE49-F238E27FC236}">
              <a16:creationId xmlns="" xmlns:a16="http://schemas.microsoft.com/office/drawing/2014/main"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6" name="Text Box 15">
          <a:extLst>
            <a:ext uri="{FF2B5EF4-FFF2-40B4-BE49-F238E27FC236}">
              <a16:creationId xmlns="" xmlns:a16="http://schemas.microsoft.com/office/drawing/2014/main"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7" name="Text Box 15">
          <a:extLst>
            <a:ext uri="{FF2B5EF4-FFF2-40B4-BE49-F238E27FC236}">
              <a16:creationId xmlns="" xmlns:a16="http://schemas.microsoft.com/office/drawing/2014/main"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8" name="Text Box 15">
          <a:extLst>
            <a:ext uri="{FF2B5EF4-FFF2-40B4-BE49-F238E27FC236}">
              <a16:creationId xmlns="" xmlns:a16="http://schemas.microsoft.com/office/drawing/2014/main"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9" name="Text Box 15">
          <a:extLst>
            <a:ext uri="{FF2B5EF4-FFF2-40B4-BE49-F238E27FC236}">
              <a16:creationId xmlns="" xmlns:a16="http://schemas.microsoft.com/office/drawing/2014/main"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0" name="Text Box 15">
          <a:extLst>
            <a:ext uri="{FF2B5EF4-FFF2-40B4-BE49-F238E27FC236}">
              <a16:creationId xmlns="" xmlns:a16="http://schemas.microsoft.com/office/drawing/2014/main"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1" name="Text Box 15">
          <a:extLst>
            <a:ext uri="{FF2B5EF4-FFF2-40B4-BE49-F238E27FC236}">
              <a16:creationId xmlns="" xmlns:a16="http://schemas.microsoft.com/office/drawing/2014/main"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2" name="Text Box 15">
          <a:extLst>
            <a:ext uri="{FF2B5EF4-FFF2-40B4-BE49-F238E27FC236}">
              <a16:creationId xmlns="" xmlns:a16="http://schemas.microsoft.com/office/drawing/2014/main"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3" name="Text Box 15">
          <a:extLst>
            <a:ext uri="{FF2B5EF4-FFF2-40B4-BE49-F238E27FC236}">
              <a16:creationId xmlns="" xmlns:a16="http://schemas.microsoft.com/office/drawing/2014/main"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4" name="Text Box 15">
          <a:extLst>
            <a:ext uri="{FF2B5EF4-FFF2-40B4-BE49-F238E27FC236}">
              <a16:creationId xmlns="" xmlns:a16="http://schemas.microsoft.com/office/drawing/2014/main"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5" name="Text Box 15">
          <a:extLst>
            <a:ext uri="{FF2B5EF4-FFF2-40B4-BE49-F238E27FC236}">
              <a16:creationId xmlns="" xmlns:a16="http://schemas.microsoft.com/office/drawing/2014/main"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6" name="Text Box 15">
          <a:extLst>
            <a:ext uri="{FF2B5EF4-FFF2-40B4-BE49-F238E27FC236}">
              <a16:creationId xmlns="" xmlns:a16="http://schemas.microsoft.com/office/drawing/2014/main"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27" name="Text Box 15">
          <a:extLst>
            <a:ext uri="{FF2B5EF4-FFF2-40B4-BE49-F238E27FC236}">
              <a16:creationId xmlns="" xmlns:a16="http://schemas.microsoft.com/office/drawing/2014/main"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28" name="Text Box 15">
          <a:extLst>
            <a:ext uri="{FF2B5EF4-FFF2-40B4-BE49-F238E27FC236}">
              <a16:creationId xmlns="" xmlns:a16="http://schemas.microsoft.com/office/drawing/2014/main"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9" name="Text Box 15">
          <a:extLst>
            <a:ext uri="{FF2B5EF4-FFF2-40B4-BE49-F238E27FC236}">
              <a16:creationId xmlns="" xmlns:a16="http://schemas.microsoft.com/office/drawing/2014/main"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30" name="Text Box 15">
          <a:extLst>
            <a:ext uri="{FF2B5EF4-FFF2-40B4-BE49-F238E27FC236}">
              <a16:creationId xmlns="" xmlns:a16="http://schemas.microsoft.com/office/drawing/2014/main"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1" name="Text Box 15">
          <a:extLst>
            <a:ext uri="{FF2B5EF4-FFF2-40B4-BE49-F238E27FC236}">
              <a16:creationId xmlns="" xmlns:a16="http://schemas.microsoft.com/office/drawing/2014/main"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2" name="Text Box 15">
          <a:extLst>
            <a:ext uri="{FF2B5EF4-FFF2-40B4-BE49-F238E27FC236}">
              <a16:creationId xmlns="" xmlns:a16="http://schemas.microsoft.com/office/drawing/2014/main"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3" name="Text Box 15">
          <a:extLst>
            <a:ext uri="{FF2B5EF4-FFF2-40B4-BE49-F238E27FC236}">
              <a16:creationId xmlns="" xmlns:a16="http://schemas.microsoft.com/office/drawing/2014/main"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4" name="Text Box 15">
          <a:extLst>
            <a:ext uri="{FF2B5EF4-FFF2-40B4-BE49-F238E27FC236}">
              <a16:creationId xmlns="" xmlns:a16="http://schemas.microsoft.com/office/drawing/2014/main"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5" name="Text Box 15">
          <a:extLst>
            <a:ext uri="{FF2B5EF4-FFF2-40B4-BE49-F238E27FC236}">
              <a16:creationId xmlns="" xmlns:a16="http://schemas.microsoft.com/office/drawing/2014/main"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6" name="Text Box 15">
          <a:extLst>
            <a:ext uri="{FF2B5EF4-FFF2-40B4-BE49-F238E27FC236}">
              <a16:creationId xmlns="" xmlns:a16="http://schemas.microsoft.com/office/drawing/2014/main"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7" name="Text Box 15">
          <a:extLst>
            <a:ext uri="{FF2B5EF4-FFF2-40B4-BE49-F238E27FC236}">
              <a16:creationId xmlns="" xmlns:a16="http://schemas.microsoft.com/office/drawing/2014/main"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38" name="Text Box 15">
          <a:extLst>
            <a:ext uri="{FF2B5EF4-FFF2-40B4-BE49-F238E27FC236}">
              <a16:creationId xmlns="" xmlns:a16="http://schemas.microsoft.com/office/drawing/2014/main"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39" name="Text Box 15">
          <a:extLst>
            <a:ext uri="{FF2B5EF4-FFF2-40B4-BE49-F238E27FC236}">
              <a16:creationId xmlns="" xmlns:a16="http://schemas.microsoft.com/office/drawing/2014/main"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0" name="Text Box 15">
          <a:extLst>
            <a:ext uri="{FF2B5EF4-FFF2-40B4-BE49-F238E27FC236}">
              <a16:creationId xmlns="" xmlns:a16="http://schemas.microsoft.com/office/drawing/2014/main"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1" name="Text Box 15">
          <a:extLst>
            <a:ext uri="{FF2B5EF4-FFF2-40B4-BE49-F238E27FC236}">
              <a16:creationId xmlns="" xmlns:a16="http://schemas.microsoft.com/office/drawing/2014/main"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2" name="Text Box 15">
          <a:extLst>
            <a:ext uri="{FF2B5EF4-FFF2-40B4-BE49-F238E27FC236}">
              <a16:creationId xmlns="" xmlns:a16="http://schemas.microsoft.com/office/drawing/2014/main"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3" name="Text Box 15">
          <a:extLst>
            <a:ext uri="{FF2B5EF4-FFF2-40B4-BE49-F238E27FC236}">
              <a16:creationId xmlns="" xmlns:a16="http://schemas.microsoft.com/office/drawing/2014/main"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4" name="Text Box 15">
          <a:extLst>
            <a:ext uri="{FF2B5EF4-FFF2-40B4-BE49-F238E27FC236}">
              <a16:creationId xmlns="" xmlns:a16="http://schemas.microsoft.com/office/drawing/2014/main"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45" name="Text Box 15">
          <a:extLst>
            <a:ext uri="{FF2B5EF4-FFF2-40B4-BE49-F238E27FC236}">
              <a16:creationId xmlns="" xmlns:a16="http://schemas.microsoft.com/office/drawing/2014/main"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46" name="Text Box 15">
          <a:extLst>
            <a:ext uri="{FF2B5EF4-FFF2-40B4-BE49-F238E27FC236}">
              <a16:creationId xmlns="" xmlns:a16="http://schemas.microsoft.com/office/drawing/2014/main"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7" name="Text Box 15">
          <a:extLst>
            <a:ext uri="{FF2B5EF4-FFF2-40B4-BE49-F238E27FC236}">
              <a16:creationId xmlns="" xmlns:a16="http://schemas.microsoft.com/office/drawing/2014/main"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8" name="Text Box 15">
          <a:extLst>
            <a:ext uri="{FF2B5EF4-FFF2-40B4-BE49-F238E27FC236}">
              <a16:creationId xmlns="" xmlns:a16="http://schemas.microsoft.com/office/drawing/2014/main"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49" name="Text Box 15">
          <a:extLst>
            <a:ext uri="{FF2B5EF4-FFF2-40B4-BE49-F238E27FC236}">
              <a16:creationId xmlns="" xmlns:a16="http://schemas.microsoft.com/office/drawing/2014/main"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0" name="Text Box 15">
          <a:extLst>
            <a:ext uri="{FF2B5EF4-FFF2-40B4-BE49-F238E27FC236}">
              <a16:creationId xmlns="" xmlns:a16="http://schemas.microsoft.com/office/drawing/2014/main"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1" name="Text Box 15">
          <a:extLst>
            <a:ext uri="{FF2B5EF4-FFF2-40B4-BE49-F238E27FC236}">
              <a16:creationId xmlns="" xmlns:a16="http://schemas.microsoft.com/office/drawing/2014/main"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2" name="Text Box 15">
          <a:extLst>
            <a:ext uri="{FF2B5EF4-FFF2-40B4-BE49-F238E27FC236}">
              <a16:creationId xmlns="" xmlns:a16="http://schemas.microsoft.com/office/drawing/2014/main"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3" name="Text Box 15">
          <a:extLst>
            <a:ext uri="{FF2B5EF4-FFF2-40B4-BE49-F238E27FC236}">
              <a16:creationId xmlns="" xmlns:a16="http://schemas.microsoft.com/office/drawing/2014/main"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4" name="Text Box 15">
          <a:extLst>
            <a:ext uri="{FF2B5EF4-FFF2-40B4-BE49-F238E27FC236}">
              <a16:creationId xmlns="" xmlns:a16="http://schemas.microsoft.com/office/drawing/2014/main"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5" name="Text Box 15">
          <a:extLst>
            <a:ext uri="{FF2B5EF4-FFF2-40B4-BE49-F238E27FC236}">
              <a16:creationId xmlns="" xmlns:a16="http://schemas.microsoft.com/office/drawing/2014/main"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56" name="Text Box 15">
          <a:extLst>
            <a:ext uri="{FF2B5EF4-FFF2-40B4-BE49-F238E27FC236}">
              <a16:creationId xmlns="" xmlns:a16="http://schemas.microsoft.com/office/drawing/2014/main"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57" name="Text Box 15">
          <a:extLst>
            <a:ext uri="{FF2B5EF4-FFF2-40B4-BE49-F238E27FC236}">
              <a16:creationId xmlns="" xmlns:a16="http://schemas.microsoft.com/office/drawing/2014/main"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58" name="Text Box 15">
          <a:extLst>
            <a:ext uri="{FF2B5EF4-FFF2-40B4-BE49-F238E27FC236}">
              <a16:creationId xmlns="" xmlns:a16="http://schemas.microsoft.com/office/drawing/2014/main"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59" name="Text Box 15">
          <a:extLst>
            <a:ext uri="{FF2B5EF4-FFF2-40B4-BE49-F238E27FC236}">
              <a16:creationId xmlns="" xmlns:a16="http://schemas.microsoft.com/office/drawing/2014/main"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0" name="Text Box 15">
          <a:extLst>
            <a:ext uri="{FF2B5EF4-FFF2-40B4-BE49-F238E27FC236}">
              <a16:creationId xmlns="" xmlns:a16="http://schemas.microsoft.com/office/drawing/2014/main"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1" name="Text Box 15">
          <a:extLst>
            <a:ext uri="{FF2B5EF4-FFF2-40B4-BE49-F238E27FC236}">
              <a16:creationId xmlns="" xmlns:a16="http://schemas.microsoft.com/office/drawing/2014/main"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2" name="Text Box 15">
          <a:extLst>
            <a:ext uri="{FF2B5EF4-FFF2-40B4-BE49-F238E27FC236}">
              <a16:creationId xmlns="" xmlns:a16="http://schemas.microsoft.com/office/drawing/2014/main"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3" name="Text Box 15">
          <a:extLst>
            <a:ext uri="{FF2B5EF4-FFF2-40B4-BE49-F238E27FC236}">
              <a16:creationId xmlns="" xmlns:a16="http://schemas.microsoft.com/office/drawing/2014/main"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4" name="Text Box 15">
          <a:extLst>
            <a:ext uri="{FF2B5EF4-FFF2-40B4-BE49-F238E27FC236}">
              <a16:creationId xmlns="" xmlns:a16="http://schemas.microsoft.com/office/drawing/2014/main"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5" name="Text Box 15">
          <a:extLst>
            <a:ext uri="{FF2B5EF4-FFF2-40B4-BE49-F238E27FC236}">
              <a16:creationId xmlns="" xmlns:a16="http://schemas.microsoft.com/office/drawing/2014/main"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6" name="Text Box 15">
          <a:extLst>
            <a:ext uri="{FF2B5EF4-FFF2-40B4-BE49-F238E27FC236}">
              <a16:creationId xmlns="" xmlns:a16="http://schemas.microsoft.com/office/drawing/2014/main"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7" name="Text Box 15">
          <a:extLst>
            <a:ext uri="{FF2B5EF4-FFF2-40B4-BE49-F238E27FC236}">
              <a16:creationId xmlns="" xmlns:a16="http://schemas.microsoft.com/office/drawing/2014/main"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8" name="Text Box 15">
          <a:extLst>
            <a:ext uri="{FF2B5EF4-FFF2-40B4-BE49-F238E27FC236}">
              <a16:creationId xmlns="" xmlns:a16="http://schemas.microsoft.com/office/drawing/2014/main"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9" name="Text Box 15">
          <a:extLst>
            <a:ext uri="{FF2B5EF4-FFF2-40B4-BE49-F238E27FC236}">
              <a16:creationId xmlns="" xmlns:a16="http://schemas.microsoft.com/office/drawing/2014/main"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70" name="Text Box 15">
          <a:extLst>
            <a:ext uri="{FF2B5EF4-FFF2-40B4-BE49-F238E27FC236}">
              <a16:creationId xmlns="" xmlns:a16="http://schemas.microsoft.com/office/drawing/2014/main"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71" name="Text Box 15">
          <a:extLst>
            <a:ext uri="{FF2B5EF4-FFF2-40B4-BE49-F238E27FC236}">
              <a16:creationId xmlns="" xmlns:a16="http://schemas.microsoft.com/office/drawing/2014/main"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72" name="Text Box 15">
          <a:extLst>
            <a:ext uri="{FF2B5EF4-FFF2-40B4-BE49-F238E27FC236}">
              <a16:creationId xmlns="" xmlns:a16="http://schemas.microsoft.com/office/drawing/2014/main"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73" name="Text Box 15">
          <a:extLst>
            <a:ext uri="{FF2B5EF4-FFF2-40B4-BE49-F238E27FC236}">
              <a16:creationId xmlns="" xmlns:a16="http://schemas.microsoft.com/office/drawing/2014/main"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4" name="Text Box 15">
          <a:extLst>
            <a:ext uri="{FF2B5EF4-FFF2-40B4-BE49-F238E27FC236}">
              <a16:creationId xmlns="" xmlns:a16="http://schemas.microsoft.com/office/drawing/2014/main"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5" name="Text Box 15">
          <a:extLst>
            <a:ext uri="{FF2B5EF4-FFF2-40B4-BE49-F238E27FC236}">
              <a16:creationId xmlns="" xmlns:a16="http://schemas.microsoft.com/office/drawing/2014/main"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6" name="Text Box 15">
          <a:extLst>
            <a:ext uri="{FF2B5EF4-FFF2-40B4-BE49-F238E27FC236}">
              <a16:creationId xmlns="" xmlns:a16="http://schemas.microsoft.com/office/drawing/2014/main"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7" name="Text Box 15">
          <a:extLst>
            <a:ext uri="{FF2B5EF4-FFF2-40B4-BE49-F238E27FC236}">
              <a16:creationId xmlns="" xmlns:a16="http://schemas.microsoft.com/office/drawing/2014/main"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8" name="Text Box 15">
          <a:extLst>
            <a:ext uri="{FF2B5EF4-FFF2-40B4-BE49-F238E27FC236}">
              <a16:creationId xmlns="" xmlns:a16="http://schemas.microsoft.com/office/drawing/2014/main"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9" name="Text Box 15">
          <a:extLst>
            <a:ext uri="{FF2B5EF4-FFF2-40B4-BE49-F238E27FC236}">
              <a16:creationId xmlns="" xmlns:a16="http://schemas.microsoft.com/office/drawing/2014/main"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80" name="Text Box 15">
          <a:extLst>
            <a:ext uri="{FF2B5EF4-FFF2-40B4-BE49-F238E27FC236}">
              <a16:creationId xmlns="" xmlns:a16="http://schemas.microsoft.com/office/drawing/2014/main"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1" name="Text Box 15">
          <a:extLst>
            <a:ext uri="{FF2B5EF4-FFF2-40B4-BE49-F238E27FC236}">
              <a16:creationId xmlns="" xmlns:a16="http://schemas.microsoft.com/office/drawing/2014/main"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2" name="Text Box 15">
          <a:extLst>
            <a:ext uri="{FF2B5EF4-FFF2-40B4-BE49-F238E27FC236}">
              <a16:creationId xmlns="" xmlns:a16="http://schemas.microsoft.com/office/drawing/2014/main"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83" name="Text Box 15">
          <a:extLst>
            <a:ext uri="{FF2B5EF4-FFF2-40B4-BE49-F238E27FC236}">
              <a16:creationId xmlns="" xmlns:a16="http://schemas.microsoft.com/office/drawing/2014/main"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84" name="Text Box 15">
          <a:extLst>
            <a:ext uri="{FF2B5EF4-FFF2-40B4-BE49-F238E27FC236}">
              <a16:creationId xmlns="" xmlns:a16="http://schemas.microsoft.com/office/drawing/2014/main"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5" name="Text Box 15">
          <a:extLst>
            <a:ext uri="{FF2B5EF4-FFF2-40B4-BE49-F238E27FC236}">
              <a16:creationId xmlns="" xmlns:a16="http://schemas.microsoft.com/office/drawing/2014/main"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6" name="Text Box 15">
          <a:extLst>
            <a:ext uri="{FF2B5EF4-FFF2-40B4-BE49-F238E27FC236}">
              <a16:creationId xmlns="" xmlns:a16="http://schemas.microsoft.com/office/drawing/2014/main"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7" name="Text Box 15">
          <a:extLst>
            <a:ext uri="{FF2B5EF4-FFF2-40B4-BE49-F238E27FC236}">
              <a16:creationId xmlns="" xmlns:a16="http://schemas.microsoft.com/office/drawing/2014/main"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8" name="Text Box 15">
          <a:extLst>
            <a:ext uri="{FF2B5EF4-FFF2-40B4-BE49-F238E27FC236}">
              <a16:creationId xmlns="" xmlns:a16="http://schemas.microsoft.com/office/drawing/2014/main"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9" name="Text Box 15">
          <a:extLst>
            <a:ext uri="{FF2B5EF4-FFF2-40B4-BE49-F238E27FC236}">
              <a16:creationId xmlns="" xmlns:a16="http://schemas.microsoft.com/office/drawing/2014/main"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90" name="Text Box 15">
          <a:extLst>
            <a:ext uri="{FF2B5EF4-FFF2-40B4-BE49-F238E27FC236}">
              <a16:creationId xmlns="" xmlns:a16="http://schemas.microsoft.com/office/drawing/2014/main"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91" name="Text Box 15">
          <a:extLst>
            <a:ext uri="{FF2B5EF4-FFF2-40B4-BE49-F238E27FC236}">
              <a16:creationId xmlns="" xmlns:a16="http://schemas.microsoft.com/office/drawing/2014/main"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2" name="Text Box 15">
          <a:extLst>
            <a:ext uri="{FF2B5EF4-FFF2-40B4-BE49-F238E27FC236}">
              <a16:creationId xmlns="" xmlns:a16="http://schemas.microsoft.com/office/drawing/2014/main"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3" name="Text Box 15">
          <a:extLst>
            <a:ext uri="{FF2B5EF4-FFF2-40B4-BE49-F238E27FC236}">
              <a16:creationId xmlns="" xmlns:a16="http://schemas.microsoft.com/office/drawing/2014/main"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4" name="Text Box 15">
          <a:extLst>
            <a:ext uri="{FF2B5EF4-FFF2-40B4-BE49-F238E27FC236}">
              <a16:creationId xmlns="" xmlns:a16="http://schemas.microsoft.com/office/drawing/2014/main"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5" name="Text Box 15">
          <a:extLst>
            <a:ext uri="{FF2B5EF4-FFF2-40B4-BE49-F238E27FC236}">
              <a16:creationId xmlns="" xmlns:a16="http://schemas.microsoft.com/office/drawing/2014/main"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6" name="Text Box 15">
          <a:extLst>
            <a:ext uri="{FF2B5EF4-FFF2-40B4-BE49-F238E27FC236}">
              <a16:creationId xmlns="" xmlns:a16="http://schemas.microsoft.com/office/drawing/2014/main"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7" name="Text Box 15">
          <a:extLst>
            <a:ext uri="{FF2B5EF4-FFF2-40B4-BE49-F238E27FC236}">
              <a16:creationId xmlns="" xmlns:a16="http://schemas.microsoft.com/office/drawing/2014/main"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8" name="Text Box 15">
          <a:extLst>
            <a:ext uri="{FF2B5EF4-FFF2-40B4-BE49-F238E27FC236}">
              <a16:creationId xmlns="" xmlns:a16="http://schemas.microsoft.com/office/drawing/2014/main"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99" name="Text Box 15">
          <a:extLst>
            <a:ext uri="{FF2B5EF4-FFF2-40B4-BE49-F238E27FC236}">
              <a16:creationId xmlns="" xmlns:a16="http://schemas.microsoft.com/office/drawing/2014/main"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0" name="Text Box 15">
          <a:extLst>
            <a:ext uri="{FF2B5EF4-FFF2-40B4-BE49-F238E27FC236}">
              <a16:creationId xmlns="" xmlns:a16="http://schemas.microsoft.com/office/drawing/2014/main"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01" name="Text Box 15">
          <a:extLst>
            <a:ext uri="{FF2B5EF4-FFF2-40B4-BE49-F238E27FC236}">
              <a16:creationId xmlns="" xmlns:a16="http://schemas.microsoft.com/office/drawing/2014/main"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02" name="Text Box 15">
          <a:extLst>
            <a:ext uri="{FF2B5EF4-FFF2-40B4-BE49-F238E27FC236}">
              <a16:creationId xmlns="" xmlns:a16="http://schemas.microsoft.com/office/drawing/2014/main"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3" name="Text Box 15">
          <a:extLst>
            <a:ext uri="{FF2B5EF4-FFF2-40B4-BE49-F238E27FC236}">
              <a16:creationId xmlns="" xmlns:a16="http://schemas.microsoft.com/office/drawing/2014/main"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4" name="Text Box 15">
          <a:extLst>
            <a:ext uri="{FF2B5EF4-FFF2-40B4-BE49-F238E27FC236}">
              <a16:creationId xmlns="" xmlns:a16="http://schemas.microsoft.com/office/drawing/2014/main"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5" name="Text Box 15">
          <a:extLst>
            <a:ext uri="{FF2B5EF4-FFF2-40B4-BE49-F238E27FC236}">
              <a16:creationId xmlns="" xmlns:a16="http://schemas.microsoft.com/office/drawing/2014/main"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6" name="Text Box 15">
          <a:extLst>
            <a:ext uri="{FF2B5EF4-FFF2-40B4-BE49-F238E27FC236}">
              <a16:creationId xmlns="" xmlns:a16="http://schemas.microsoft.com/office/drawing/2014/main"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7" name="Text Box 15">
          <a:extLst>
            <a:ext uri="{FF2B5EF4-FFF2-40B4-BE49-F238E27FC236}">
              <a16:creationId xmlns="" xmlns:a16="http://schemas.microsoft.com/office/drawing/2014/main"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8" name="Text Box 15">
          <a:extLst>
            <a:ext uri="{FF2B5EF4-FFF2-40B4-BE49-F238E27FC236}">
              <a16:creationId xmlns="" xmlns:a16="http://schemas.microsoft.com/office/drawing/2014/main"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9" name="Text Box 15">
          <a:extLst>
            <a:ext uri="{FF2B5EF4-FFF2-40B4-BE49-F238E27FC236}">
              <a16:creationId xmlns="" xmlns:a16="http://schemas.microsoft.com/office/drawing/2014/main"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0" name="Text Box 15">
          <a:extLst>
            <a:ext uri="{FF2B5EF4-FFF2-40B4-BE49-F238E27FC236}">
              <a16:creationId xmlns="" xmlns:a16="http://schemas.microsoft.com/office/drawing/2014/main"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1" name="Text Box 15">
          <a:extLst>
            <a:ext uri="{FF2B5EF4-FFF2-40B4-BE49-F238E27FC236}">
              <a16:creationId xmlns="" xmlns:a16="http://schemas.microsoft.com/office/drawing/2014/main"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2" name="Text Box 15">
          <a:extLst>
            <a:ext uri="{FF2B5EF4-FFF2-40B4-BE49-F238E27FC236}">
              <a16:creationId xmlns="" xmlns:a16="http://schemas.microsoft.com/office/drawing/2014/main"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3" name="Text Box 15">
          <a:extLst>
            <a:ext uri="{FF2B5EF4-FFF2-40B4-BE49-F238E27FC236}">
              <a16:creationId xmlns="" xmlns:a16="http://schemas.microsoft.com/office/drawing/2014/main"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4" name="Text Box 15">
          <a:extLst>
            <a:ext uri="{FF2B5EF4-FFF2-40B4-BE49-F238E27FC236}">
              <a16:creationId xmlns="" xmlns:a16="http://schemas.microsoft.com/office/drawing/2014/main"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5" name="Text Box 15">
          <a:extLst>
            <a:ext uri="{FF2B5EF4-FFF2-40B4-BE49-F238E27FC236}">
              <a16:creationId xmlns="" xmlns:a16="http://schemas.microsoft.com/office/drawing/2014/main"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6" name="Text Box 15">
          <a:extLst>
            <a:ext uri="{FF2B5EF4-FFF2-40B4-BE49-F238E27FC236}">
              <a16:creationId xmlns="" xmlns:a16="http://schemas.microsoft.com/office/drawing/2014/main"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17" name="Text Box 15">
          <a:extLst>
            <a:ext uri="{FF2B5EF4-FFF2-40B4-BE49-F238E27FC236}">
              <a16:creationId xmlns="" xmlns:a16="http://schemas.microsoft.com/office/drawing/2014/main"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18" name="Text Box 15">
          <a:extLst>
            <a:ext uri="{FF2B5EF4-FFF2-40B4-BE49-F238E27FC236}">
              <a16:creationId xmlns="" xmlns:a16="http://schemas.microsoft.com/office/drawing/2014/main"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9" name="Text Box 15">
          <a:extLst>
            <a:ext uri="{FF2B5EF4-FFF2-40B4-BE49-F238E27FC236}">
              <a16:creationId xmlns="" xmlns:a16="http://schemas.microsoft.com/office/drawing/2014/main"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20" name="Text Box 15">
          <a:extLst>
            <a:ext uri="{FF2B5EF4-FFF2-40B4-BE49-F238E27FC236}">
              <a16:creationId xmlns="" xmlns:a16="http://schemas.microsoft.com/office/drawing/2014/main"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1" name="Text Box 15">
          <a:extLst>
            <a:ext uri="{FF2B5EF4-FFF2-40B4-BE49-F238E27FC236}">
              <a16:creationId xmlns="" xmlns:a16="http://schemas.microsoft.com/office/drawing/2014/main"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2" name="Text Box 15">
          <a:extLst>
            <a:ext uri="{FF2B5EF4-FFF2-40B4-BE49-F238E27FC236}">
              <a16:creationId xmlns="" xmlns:a16="http://schemas.microsoft.com/office/drawing/2014/main"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3" name="Text Box 15">
          <a:extLst>
            <a:ext uri="{FF2B5EF4-FFF2-40B4-BE49-F238E27FC236}">
              <a16:creationId xmlns="" xmlns:a16="http://schemas.microsoft.com/office/drawing/2014/main"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4" name="Text Box 15">
          <a:extLst>
            <a:ext uri="{FF2B5EF4-FFF2-40B4-BE49-F238E27FC236}">
              <a16:creationId xmlns="" xmlns:a16="http://schemas.microsoft.com/office/drawing/2014/main"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5" name="Text Box 15">
          <a:extLst>
            <a:ext uri="{FF2B5EF4-FFF2-40B4-BE49-F238E27FC236}">
              <a16:creationId xmlns="" xmlns:a16="http://schemas.microsoft.com/office/drawing/2014/main"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6" name="Text Box 15">
          <a:extLst>
            <a:ext uri="{FF2B5EF4-FFF2-40B4-BE49-F238E27FC236}">
              <a16:creationId xmlns="" xmlns:a16="http://schemas.microsoft.com/office/drawing/2014/main"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7" name="Text Box 15">
          <a:extLst>
            <a:ext uri="{FF2B5EF4-FFF2-40B4-BE49-F238E27FC236}">
              <a16:creationId xmlns="" xmlns:a16="http://schemas.microsoft.com/office/drawing/2014/main"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28" name="Text Box 15">
          <a:extLst>
            <a:ext uri="{FF2B5EF4-FFF2-40B4-BE49-F238E27FC236}">
              <a16:creationId xmlns="" xmlns:a16="http://schemas.microsoft.com/office/drawing/2014/main"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29" name="Text Box 15">
          <a:extLst>
            <a:ext uri="{FF2B5EF4-FFF2-40B4-BE49-F238E27FC236}">
              <a16:creationId xmlns="" xmlns:a16="http://schemas.microsoft.com/office/drawing/2014/main"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0" name="Text Box 15">
          <a:extLst>
            <a:ext uri="{FF2B5EF4-FFF2-40B4-BE49-F238E27FC236}">
              <a16:creationId xmlns="" xmlns:a16="http://schemas.microsoft.com/office/drawing/2014/main"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1" name="Text Box 15">
          <a:extLst>
            <a:ext uri="{FF2B5EF4-FFF2-40B4-BE49-F238E27FC236}">
              <a16:creationId xmlns="" xmlns:a16="http://schemas.microsoft.com/office/drawing/2014/main"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2" name="Text Box 15">
          <a:extLst>
            <a:ext uri="{FF2B5EF4-FFF2-40B4-BE49-F238E27FC236}">
              <a16:creationId xmlns="" xmlns:a16="http://schemas.microsoft.com/office/drawing/2014/main"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3" name="Text Box 15">
          <a:extLst>
            <a:ext uri="{FF2B5EF4-FFF2-40B4-BE49-F238E27FC236}">
              <a16:creationId xmlns="" xmlns:a16="http://schemas.microsoft.com/office/drawing/2014/main"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4" name="Text Box 15">
          <a:extLst>
            <a:ext uri="{FF2B5EF4-FFF2-40B4-BE49-F238E27FC236}">
              <a16:creationId xmlns="" xmlns:a16="http://schemas.microsoft.com/office/drawing/2014/main"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35" name="Text Box 15">
          <a:extLst>
            <a:ext uri="{FF2B5EF4-FFF2-40B4-BE49-F238E27FC236}">
              <a16:creationId xmlns="" xmlns:a16="http://schemas.microsoft.com/office/drawing/2014/main"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36" name="Text Box 15">
          <a:extLst>
            <a:ext uri="{FF2B5EF4-FFF2-40B4-BE49-F238E27FC236}">
              <a16:creationId xmlns="" xmlns:a16="http://schemas.microsoft.com/office/drawing/2014/main"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7" name="Text Box 15">
          <a:extLst>
            <a:ext uri="{FF2B5EF4-FFF2-40B4-BE49-F238E27FC236}">
              <a16:creationId xmlns="" xmlns:a16="http://schemas.microsoft.com/office/drawing/2014/main"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8" name="Text Box 15">
          <a:extLst>
            <a:ext uri="{FF2B5EF4-FFF2-40B4-BE49-F238E27FC236}">
              <a16:creationId xmlns="" xmlns:a16="http://schemas.microsoft.com/office/drawing/2014/main"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39" name="Text Box 15">
          <a:extLst>
            <a:ext uri="{FF2B5EF4-FFF2-40B4-BE49-F238E27FC236}">
              <a16:creationId xmlns="" xmlns:a16="http://schemas.microsoft.com/office/drawing/2014/main"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0" name="Text Box 15">
          <a:extLst>
            <a:ext uri="{FF2B5EF4-FFF2-40B4-BE49-F238E27FC236}">
              <a16:creationId xmlns="" xmlns:a16="http://schemas.microsoft.com/office/drawing/2014/main"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1" name="Text Box 15">
          <a:extLst>
            <a:ext uri="{FF2B5EF4-FFF2-40B4-BE49-F238E27FC236}">
              <a16:creationId xmlns="" xmlns:a16="http://schemas.microsoft.com/office/drawing/2014/main"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2" name="Text Box 15">
          <a:extLst>
            <a:ext uri="{FF2B5EF4-FFF2-40B4-BE49-F238E27FC236}">
              <a16:creationId xmlns="" xmlns:a16="http://schemas.microsoft.com/office/drawing/2014/main"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3" name="Text Box 15">
          <a:extLst>
            <a:ext uri="{FF2B5EF4-FFF2-40B4-BE49-F238E27FC236}">
              <a16:creationId xmlns="" xmlns:a16="http://schemas.microsoft.com/office/drawing/2014/main"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4" name="Text Box 15">
          <a:extLst>
            <a:ext uri="{FF2B5EF4-FFF2-40B4-BE49-F238E27FC236}">
              <a16:creationId xmlns="" xmlns:a16="http://schemas.microsoft.com/office/drawing/2014/main"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5" name="Text Box 15">
          <a:extLst>
            <a:ext uri="{FF2B5EF4-FFF2-40B4-BE49-F238E27FC236}">
              <a16:creationId xmlns="" xmlns:a16="http://schemas.microsoft.com/office/drawing/2014/main"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46" name="Text Box 15">
          <a:extLst>
            <a:ext uri="{FF2B5EF4-FFF2-40B4-BE49-F238E27FC236}">
              <a16:creationId xmlns="" xmlns:a16="http://schemas.microsoft.com/office/drawing/2014/main"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47" name="Text Box 15">
          <a:extLst>
            <a:ext uri="{FF2B5EF4-FFF2-40B4-BE49-F238E27FC236}">
              <a16:creationId xmlns="" xmlns:a16="http://schemas.microsoft.com/office/drawing/2014/main"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48" name="Text Box 15">
          <a:extLst>
            <a:ext uri="{FF2B5EF4-FFF2-40B4-BE49-F238E27FC236}">
              <a16:creationId xmlns="" xmlns:a16="http://schemas.microsoft.com/office/drawing/2014/main"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49" name="Text Box 15">
          <a:extLst>
            <a:ext uri="{FF2B5EF4-FFF2-40B4-BE49-F238E27FC236}">
              <a16:creationId xmlns="" xmlns:a16="http://schemas.microsoft.com/office/drawing/2014/main"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0" name="Text Box 15">
          <a:extLst>
            <a:ext uri="{FF2B5EF4-FFF2-40B4-BE49-F238E27FC236}">
              <a16:creationId xmlns="" xmlns:a16="http://schemas.microsoft.com/office/drawing/2014/main"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1" name="Text Box 15">
          <a:extLst>
            <a:ext uri="{FF2B5EF4-FFF2-40B4-BE49-F238E27FC236}">
              <a16:creationId xmlns="" xmlns:a16="http://schemas.microsoft.com/office/drawing/2014/main"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2" name="Text Box 15">
          <a:extLst>
            <a:ext uri="{FF2B5EF4-FFF2-40B4-BE49-F238E27FC236}">
              <a16:creationId xmlns="" xmlns:a16="http://schemas.microsoft.com/office/drawing/2014/main"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3" name="Text Box 15">
          <a:extLst>
            <a:ext uri="{FF2B5EF4-FFF2-40B4-BE49-F238E27FC236}">
              <a16:creationId xmlns="" xmlns:a16="http://schemas.microsoft.com/office/drawing/2014/main"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4" name="Text Box 15">
          <a:extLst>
            <a:ext uri="{FF2B5EF4-FFF2-40B4-BE49-F238E27FC236}">
              <a16:creationId xmlns="" xmlns:a16="http://schemas.microsoft.com/office/drawing/2014/main"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5" name="Text Box 15">
          <a:extLst>
            <a:ext uri="{FF2B5EF4-FFF2-40B4-BE49-F238E27FC236}">
              <a16:creationId xmlns="" xmlns:a16="http://schemas.microsoft.com/office/drawing/2014/main"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6" name="Text Box 15">
          <a:extLst>
            <a:ext uri="{FF2B5EF4-FFF2-40B4-BE49-F238E27FC236}">
              <a16:creationId xmlns="" xmlns:a16="http://schemas.microsoft.com/office/drawing/2014/main"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7" name="Text Box 15">
          <a:extLst>
            <a:ext uri="{FF2B5EF4-FFF2-40B4-BE49-F238E27FC236}">
              <a16:creationId xmlns="" xmlns:a16="http://schemas.microsoft.com/office/drawing/2014/main"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8" name="Text Box 15">
          <a:extLst>
            <a:ext uri="{FF2B5EF4-FFF2-40B4-BE49-F238E27FC236}">
              <a16:creationId xmlns="" xmlns:a16="http://schemas.microsoft.com/office/drawing/2014/main"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9" name="Text Box 15">
          <a:extLst>
            <a:ext uri="{FF2B5EF4-FFF2-40B4-BE49-F238E27FC236}">
              <a16:creationId xmlns="" xmlns:a16="http://schemas.microsoft.com/office/drawing/2014/main"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60" name="Text Box 15">
          <a:extLst>
            <a:ext uri="{FF2B5EF4-FFF2-40B4-BE49-F238E27FC236}">
              <a16:creationId xmlns="" xmlns:a16="http://schemas.microsoft.com/office/drawing/2014/main"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61" name="Text Box 15">
          <a:extLst>
            <a:ext uri="{FF2B5EF4-FFF2-40B4-BE49-F238E27FC236}">
              <a16:creationId xmlns="" xmlns:a16="http://schemas.microsoft.com/office/drawing/2014/main"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62" name="Text Box 15">
          <a:extLst>
            <a:ext uri="{FF2B5EF4-FFF2-40B4-BE49-F238E27FC236}">
              <a16:creationId xmlns="" xmlns:a16="http://schemas.microsoft.com/office/drawing/2014/main"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63" name="Text Box 15">
          <a:extLst>
            <a:ext uri="{FF2B5EF4-FFF2-40B4-BE49-F238E27FC236}">
              <a16:creationId xmlns="" xmlns:a16="http://schemas.microsoft.com/office/drawing/2014/main"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4" name="Text Box 15">
          <a:extLst>
            <a:ext uri="{FF2B5EF4-FFF2-40B4-BE49-F238E27FC236}">
              <a16:creationId xmlns="" xmlns:a16="http://schemas.microsoft.com/office/drawing/2014/main"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5" name="Text Box 15">
          <a:extLst>
            <a:ext uri="{FF2B5EF4-FFF2-40B4-BE49-F238E27FC236}">
              <a16:creationId xmlns="" xmlns:a16="http://schemas.microsoft.com/office/drawing/2014/main"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6" name="Text Box 15">
          <a:extLst>
            <a:ext uri="{FF2B5EF4-FFF2-40B4-BE49-F238E27FC236}">
              <a16:creationId xmlns="" xmlns:a16="http://schemas.microsoft.com/office/drawing/2014/main"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7" name="Text Box 15">
          <a:extLst>
            <a:ext uri="{FF2B5EF4-FFF2-40B4-BE49-F238E27FC236}">
              <a16:creationId xmlns="" xmlns:a16="http://schemas.microsoft.com/office/drawing/2014/main"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8" name="Text Box 15">
          <a:extLst>
            <a:ext uri="{FF2B5EF4-FFF2-40B4-BE49-F238E27FC236}">
              <a16:creationId xmlns="" xmlns:a16="http://schemas.microsoft.com/office/drawing/2014/main"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9" name="Text Box 15">
          <a:extLst>
            <a:ext uri="{FF2B5EF4-FFF2-40B4-BE49-F238E27FC236}">
              <a16:creationId xmlns="" xmlns:a16="http://schemas.microsoft.com/office/drawing/2014/main"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70" name="Text Box 15">
          <a:extLst>
            <a:ext uri="{FF2B5EF4-FFF2-40B4-BE49-F238E27FC236}">
              <a16:creationId xmlns="" xmlns:a16="http://schemas.microsoft.com/office/drawing/2014/main"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1" name="Text Box 15">
          <a:extLst>
            <a:ext uri="{FF2B5EF4-FFF2-40B4-BE49-F238E27FC236}">
              <a16:creationId xmlns="" xmlns:a16="http://schemas.microsoft.com/office/drawing/2014/main"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2" name="Text Box 15">
          <a:extLst>
            <a:ext uri="{FF2B5EF4-FFF2-40B4-BE49-F238E27FC236}">
              <a16:creationId xmlns="" xmlns:a16="http://schemas.microsoft.com/office/drawing/2014/main"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73" name="Text Box 15">
          <a:extLst>
            <a:ext uri="{FF2B5EF4-FFF2-40B4-BE49-F238E27FC236}">
              <a16:creationId xmlns="" xmlns:a16="http://schemas.microsoft.com/office/drawing/2014/main"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74" name="Text Box 15">
          <a:extLst>
            <a:ext uri="{FF2B5EF4-FFF2-40B4-BE49-F238E27FC236}">
              <a16:creationId xmlns="" xmlns:a16="http://schemas.microsoft.com/office/drawing/2014/main"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5" name="Text Box 15">
          <a:extLst>
            <a:ext uri="{FF2B5EF4-FFF2-40B4-BE49-F238E27FC236}">
              <a16:creationId xmlns="" xmlns:a16="http://schemas.microsoft.com/office/drawing/2014/main"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6" name="Text Box 15">
          <a:extLst>
            <a:ext uri="{FF2B5EF4-FFF2-40B4-BE49-F238E27FC236}">
              <a16:creationId xmlns="" xmlns:a16="http://schemas.microsoft.com/office/drawing/2014/main"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7" name="Text Box 15">
          <a:extLst>
            <a:ext uri="{FF2B5EF4-FFF2-40B4-BE49-F238E27FC236}">
              <a16:creationId xmlns="" xmlns:a16="http://schemas.microsoft.com/office/drawing/2014/main"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8" name="Text Box 15">
          <a:extLst>
            <a:ext uri="{FF2B5EF4-FFF2-40B4-BE49-F238E27FC236}">
              <a16:creationId xmlns="" xmlns:a16="http://schemas.microsoft.com/office/drawing/2014/main"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9" name="Text Box 15">
          <a:extLst>
            <a:ext uri="{FF2B5EF4-FFF2-40B4-BE49-F238E27FC236}">
              <a16:creationId xmlns="" xmlns:a16="http://schemas.microsoft.com/office/drawing/2014/main"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80" name="Text Box 15">
          <a:extLst>
            <a:ext uri="{FF2B5EF4-FFF2-40B4-BE49-F238E27FC236}">
              <a16:creationId xmlns="" xmlns:a16="http://schemas.microsoft.com/office/drawing/2014/main"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81" name="Text Box 15">
          <a:extLst>
            <a:ext uri="{FF2B5EF4-FFF2-40B4-BE49-F238E27FC236}">
              <a16:creationId xmlns="" xmlns:a16="http://schemas.microsoft.com/office/drawing/2014/main"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2" name="Text Box 15">
          <a:extLst>
            <a:ext uri="{FF2B5EF4-FFF2-40B4-BE49-F238E27FC236}">
              <a16:creationId xmlns="" xmlns:a16="http://schemas.microsoft.com/office/drawing/2014/main"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3" name="Text Box 15">
          <a:extLst>
            <a:ext uri="{FF2B5EF4-FFF2-40B4-BE49-F238E27FC236}">
              <a16:creationId xmlns="" xmlns:a16="http://schemas.microsoft.com/office/drawing/2014/main"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4" name="Text Box 15">
          <a:extLst>
            <a:ext uri="{FF2B5EF4-FFF2-40B4-BE49-F238E27FC236}">
              <a16:creationId xmlns="" xmlns:a16="http://schemas.microsoft.com/office/drawing/2014/main"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5" name="Text Box 15">
          <a:extLst>
            <a:ext uri="{FF2B5EF4-FFF2-40B4-BE49-F238E27FC236}">
              <a16:creationId xmlns="" xmlns:a16="http://schemas.microsoft.com/office/drawing/2014/main"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6" name="Text Box 15">
          <a:extLst>
            <a:ext uri="{FF2B5EF4-FFF2-40B4-BE49-F238E27FC236}">
              <a16:creationId xmlns="" xmlns:a16="http://schemas.microsoft.com/office/drawing/2014/main"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7" name="Text Box 15">
          <a:extLst>
            <a:ext uri="{FF2B5EF4-FFF2-40B4-BE49-F238E27FC236}">
              <a16:creationId xmlns="" xmlns:a16="http://schemas.microsoft.com/office/drawing/2014/main"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8" name="Text Box 15">
          <a:extLst>
            <a:ext uri="{FF2B5EF4-FFF2-40B4-BE49-F238E27FC236}">
              <a16:creationId xmlns="" xmlns:a16="http://schemas.microsoft.com/office/drawing/2014/main"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89" name="Text Box 15">
          <a:extLst>
            <a:ext uri="{FF2B5EF4-FFF2-40B4-BE49-F238E27FC236}">
              <a16:creationId xmlns="" xmlns:a16="http://schemas.microsoft.com/office/drawing/2014/main"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0" name="Text Box 15">
          <a:extLst>
            <a:ext uri="{FF2B5EF4-FFF2-40B4-BE49-F238E27FC236}">
              <a16:creationId xmlns="" xmlns:a16="http://schemas.microsoft.com/office/drawing/2014/main"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91" name="Text Box 15">
          <a:extLst>
            <a:ext uri="{FF2B5EF4-FFF2-40B4-BE49-F238E27FC236}">
              <a16:creationId xmlns="" xmlns:a16="http://schemas.microsoft.com/office/drawing/2014/main"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92" name="Text Box 15">
          <a:extLst>
            <a:ext uri="{FF2B5EF4-FFF2-40B4-BE49-F238E27FC236}">
              <a16:creationId xmlns="" xmlns:a16="http://schemas.microsoft.com/office/drawing/2014/main"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3" name="Text Box 15">
          <a:extLst>
            <a:ext uri="{FF2B5EF4-FFF2-40B4-BE49-F238E27FC236}">
              <a16:creationId xmlns="" xmlns:a16="http://schemas.microsoft.com/office/drawing/2014/main"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4" name="Text Box 15">
          <a:extLst>
            <a:ext uri="{FF2B5EF4-FFF2-40B4-BE49-F238E27FC236}">
              <a16:creationId xmlns="" xmlns:a16="http://schemas.microsoft.com/office/drawing/2014/main"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5" name="Text Box 15">
          <a:extLst>
            <a:ext uri="{FF2B5EF4-FFF2-40B4-BE49-F238E27FC236}">
              <a16:creationId xmlns="" xmlns:a16="http://schemas.microsoft.com/office/drawing/2014/main"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6" name="Text Box 15">
          <a:extLst>
            <a:ext uri="{FF2B5EF4-FFF2-40B4-BE49-F238E27FC236}">
              <a16:creationId xmlns="" xmlns:a16="http://schemas.microsoft.com/office/drawing/2014/main"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7" name="Text Box 15">
          <a:extLst>
            <a:ext uri="{FF2B5EF4-FFF2-40B4-BE49-F238E27FC236}">
              <a16:creationId xmlns="" xmlns:a16="http://schemas.microsoft.com/office/drawing/2014/main"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8" name="Text Box 15">
          <a:extLst>
            <a:ext uri="{FF2B5EF4-FFF2-40B4-BE49-F238E27FC236}">
              <a16:creationId xmlns="" xmlns:a16="http://schemas.microsoft.com/office/drawing/2014/main"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9" name="Text Box 15">
          <a:extLst>
            <a:ext uri="{FF2B5EF4-FFF2-40B4-BE49-F238E27FC236}">
              <a16:creationId xmlns="" xmlns:a16="http://schemas.microsoft.com/office/drawing/2014/main"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0" name="Text Box 15">
          <a:extLst>
            <a:ext uri="{FF2B5EF4-FFF2-40B4-BE49-F238E27FC236}">
              <a16:creationId xmlns="" xmlns:a16="http://schemas.microsoft.com/office/drawing/2014/main"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1" name="Text Box 15">
          <a:extLst>
            <a:ext uri="{FF2B5EF4-FFF2-40B4-BE49-F238E27FC236}">
              <a16:creationId xmlns="" xmlns:a16="http://schemas.microsoft.com/office/drawing/2014/main"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2" name="Text Box 15">
          <a:extLst>
            <a:ext uri="{FF2B5EF4-FFF2-40B4-BE49-F238E27FC236}">
              <a16:creationId xmlns="" xmlns:a16="http://schemas.microsoft.com/office/drawing/2014/main"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3" name="Text Box 15">
          <a:extLst>
            <a:ext uri="{FF2B5EF4-FFF2-40B4-BE49-F238E27FC236}">
              <a16:creationId xmlns="" xmlns:a16="http://schemas.microsoft.com/office/drawing/2014/main"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4" name="Text Box 15">
          <a:extLst>
            <a:ext uri="{FF2B5EF4-FFF2-40B4-BE49-F238E27FC236}">
              <a16:creationId xmlns="" xmlns:a16="http://schemas.microsoft.com/office/drawing/2014/main"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5" name="Text Box 15">
          <a:extLst>
            <a:ext uri="{FF2B5EF4-FFF2-40B4-BE49-F238E27FC236}">
              <a16:creationId xmlns="" xmlns:a16="http://schemas.microsoft.com/office/drawing/2014/main"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6" name="Text Box 15">
          <a:extLst>
            <a:ext uri="{FF2B5EF4-FFF2-40B4-BE49-F238E27FC236}">
              <a16:creationId xmlns="" xmlns:a16="http://schemas.microsoft.com/office/drawing/2014/main"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07" name="Text Box 15">
          <a:extLst>
            <a:ext uri="{FF2B5EF4-FFF2-40B4-BE49-F238E27FC236}">
              <a16:creationId xmlns="" xmlns:a16="http://schemas.microsoft.com/office/drawing/2014/main"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08" name="Text Box 15">
          <a:extLst>
            <a:ext uri="{FF2B5EF4-FFF2-40B4-BE49-F238E27FC236}">
              <a16:creationId xmlns="" xmlns:a16="http://schemas.microsoft.com/office/drawing/2014/main"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9" name="Text Box 15">
          <a:extLst>
            <a:ext uri="{FF2B5EF4-FFF2-40B4-BE49-F238E27FC236}">
              <a16:creationId xmlns="" xmlns:a16="http://schemas.microsoft.com/office/drawing/2014/main"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10" name="Text Box 15">
          <a:extLst>
            <a:ext uri="{FF2B5EF4-FFF2-40B4-BE49-F238E27FC236}">
              <a16:creationId xmlns="" xmlns:a16="http://schemas.microsoft.com/office/drawing/2014/main"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1" name="Text Box 15">
          <a:extLst>
            <a:ext uri="{FF2B5EF4-FFF2-40B4-BE49-F238E27FC236}">
              <a16:creationId xmlns="" xmlns:a16="http://schemas.microsoft.com/office/drawing/2014/main"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2" name="Text Box 15">
          <a:extLst>
            <a:ext uri="{FF2B5EF4-FFF2-40B4-BE49-F238E27FC236}">
              <a16:creationId xmlns="" xmlns:a16="http://schemas.microsoft.com/office/drawing/2014/main"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3" name="Text Box 15">
          <a:extLst>
            <a:ext uri="{FF2B5EF4-FFF2-40B4-BE49-F238E27FC236}">
              <a16:creationId xmlns="" xmlns:a16="http://schemas.microsoft.com/office/drawing/2014/main"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4" name="Text Box 15">
          <a:extLst>
            <a:ext uri="{FF2B5EF4-FFF2-40B4-BE49-F238E27FC236}">
              <a16:creationId xmlns="" xmlns:a16="http://schemas.microsoft.com/office/drawing/2014/main"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5" name="Text Box 15">
          <a:extLst>
            <a:ext uri="{FF2B5EF4-FFF2-40B4-BE49-F238E27FC236}">
              <a16:creationId xmlns="" xmlns:a16="http://schemas.microsoft.com/office/drawing/2014/main"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6" name="Text Box 15">
          <a:extLst>
            <a:ext uri="{FF2B5EF4-FFF2-40B4-BE49-F238E27FC236}">
              <a16:creationId xmlns="" xmlns:a16="http://schemas.microsoft.com/office/drawing/2014/main"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7" name="Text Box 15">
          <a:extLst>
            <a:ext uri="{FF2B5EF4-FFF2-40B4-BE49-F238E27FC236}">
              <a16:creationId xmlns="" xmlns:a16="http://schemas.microsoft.com/office/drawing/2014/main"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18" name="Text Box 15">
          <a:extLst>
            <a:ext uri="{FF2B5EF4-FFF2-40B4-BE49-F238E27FC236}">
              <a16:creationId xmlns="" xmlns:a16="http://schemas.microsoft.com/office/drawing/2014/main"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19" name="Text Box 15">
          <a:extLst>
            <a:ext uri="{FF2B5EF4-FFF2-40B4-BE49-F238E27FC236}">
              <a16:creationId xmlns="" xmlns:a16="http://schemas.microsoft.com/office/drawing/2014/main"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0" name="Text Box 15">
          <a:extLst>
            <a:ext uri="{FF2B5EF4-FFF2-40B4-BE49-F238E27FC236}">
              <a16:creationId xmlns="" xmlns:a16="http://schemas.microsoft.com/office/drawing/2014/main"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1" name="Text Box 15">
          <a:extLst>
            <a:ext uri="{FF2B5EF4-FFF2-40B4-BE49-F238E27FC236}">
              <a16:creationId xmlns="" xmlns:a16="http://schemas.microsoft.com/office/drawing/2014/main"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2" name="Text Box 15">
          <a:extLst>
            <a:ext uri="{FF2B5EF4-FFF2-40B4-BE49-F238E27FC236}">
              <a16:creationId xmlns="" xmlns:a16="http://schemas.microsoft.com/office/drawing/2014/main"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3" name="Text Box 15">
          <a:extLst>
            <a:ext uri="{FF2B5EF4-FFF2-40B4-BE49-F238E27FC236}">
              <a16:creationId xmlns="" xmlns:a16="http://schemas.microsoft.com/office/drawing/2014/main"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4" name="Text Box 15">
          <a:extLst>
            <a:ext uri="{FF2B5EF4-FFF2-40B4-BE49-F238E27FC236}">
              <a16:creationId xmlns="" xmlns:a16="http://schemas.microsoft.com/office/drawing/2014/main"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25" name="Text Box 15">
          <a:extLst>
            <a:ext uri="{FF2B5EF4-FFF2-40B4-BE49-F238E27FC236}">
              <a16:creationId xmlns="" xmlns:a16="http://schemas.microsoft.com/office/drawing/2014/main"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26" name="Text Box 15">
          <a:extLst>
            <a:ext uri="{FF2B5EF4-FFF2-40B4-BE49-F238E27FC236}">
              <a16:creationId xmlns="" xmlns:a16="http://schemas.microsoft.com/office/drawing/2014/main"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7" name="Text Box 15">
          <a:extLst>
            <a:ext uri="{FF2B5EF4-FFF2-40B4-BE49-F238E27FC236}">
              <a16:creationId xmlns="" xmlns:a16="http://schemas.microsoft.com/office/drawing/2014/main"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8" name="Text Box 15">
          <a:extLst>
            <a:ext uri="{FF2B5EF4-FFF2-40B4-BE49-F238E27FC236}">
              <a16:creationId xmlns="" xmlns:a16="http://schemas.microsoft.com/office/drawing/2014/main"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29" name="Text Box 15">
          <a:extLst>
            <a:ext uri="{FF2B5EF4-FFF2-40B4-BE49-F238E27FC236}">
              <a16:creationId xmlns="" xmlns:a16="http://schemas.microsoft.com/office/drawing/2014/main"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0" name="Text Box 15">
          <a:extLst>
            <a:ext uri="{FF2B5EF4-FFF2-40B4-BE49-F238E27FC236}">
              <a16:creationId xmlns="" xmlns:a16="http://schemas.microsoft.com/office/drawing/2014/main"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1" name="Text Box 15">
          <a:extLst>
            <a:ext uri="{FF2B5EF4-FFF2-40B4-BE49-F238E27FC236}">
              <a16:creationId xmlns="" xmlns:a16="http://schemas.microsoft.com/office/drawing/2014/main"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2" name="Text Box 15">
          <a:extLst>
            <a:ext uri="{FF2B5EF4-FFF2-40B4-BE49-F238E27FC236}">
              <a16:creationId xmlns="" xmlns:a16="http://schemas.microsoft.com/office/drawing/2014/main"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3" name="Text Box 15">
          <a:extLst>
            <a:ext uri="{FF2B5EF4-FFF2-40B4-BE49-F238E27FC236}">
              <a16:creationId xmlns="" xmlns:a16="http://schemas.microsoft.com/office/drawing/2014/main"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4" name="Text Box 15">
          <a:extLst>
            <a:ext uri="{FF2B5EF4-FFF2-40B4-BE49-F238E27FC236}">
              <a16:creationId xmlns="" xmlns:a16="http://schemas.microsoft.com/office/drawing/2014/main"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5" name="Text Box 15">
          <a:extLst>
            <a:ext uri="{FF2B5EF4-FFF2-40B4-BE49-F238E27FC236}">
              <a16:creationId xmlns="" xmlns:a16="http://schemas.microsoft.com/office/drawing/2014/main"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36" name="Text Box 15">
          <a:extLst>
            <a:ext uri="{FF2B5EF4-FFF2-40B4-BE49-F238E27FC236}">
              <a16:creationId xmlns="" xmlns:a16="http://schemas.microsoft.com/office/drawing/2014/main"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37" name="Text Box 15">
          <a:extLst>
            <a:ext uri="{FF2B5EF4-FFF2-40B4-BE49-F238E27FC236}">
              <a16:creationId xmlns="" xmlns:a16="http://schemas.microsoft.com/office/drawing/2014/main"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38" name="Text Box 15">
          <a:extLst>
            <a:ext uri="{FF2B5EF4-FFF2-40B4-BE49-F238E27FC236}">
              <a16:creationId xmlns="" xmlns:a16="http://schemas.microsoft.com/office/drawing/2014/main"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39" name="Text Box 15">
          <a:extLst>
            <a:ext uri="{FF2B5EF4-FFF2-40B4-BE49-F238E27FC236}">
              <a16:creationId xmlns="" xmlns:a16="http://schemas.microsoft.com/office/drawing/2014/main"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0" name="Text Box 15">
          <a:extLst>
            <a:ext uri="{FF2B5EF4-FFF2-40B4-BE49-F238E27FC236}">
              <a16:creationId xmlns="" xmlns:a16="http://schemas.microsoft.com/office/drawing/2014/main"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1" name="Text Box 15">
          <a:extLst>
            <a:ext uri="{FF2B5EF4-FFF2-40B4-BE49-F238E27FC236}">
              <a16:creationId xmlns="" xmlns:a16="http://schemas.microsoft.com/office/drawing/2014/main"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2" name="Text Box 15">
          <a:extLst>
            <a:ext uri="{FF2B5EF4-FFF2-40B4-BE49-F238E27FC236}">
              <a16:creationId xmlns="" xmlns:a16="http://schemas.microsoft.com/office/drawing/2014/main"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3" name="Text Box 15">
          <a:extLst>
            <a:ext uri="{FF2B5EF4-FFF2-40B4-BE49-F238E27FC236}">
              <a16:creationId xmlns="" xmlns:a16="http://schemas.microsoft.com/office/drawing/2014/main"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4" name="Text Box 15">
          <a:extLst>
            <a:ext uri="{FF2B5EF4-FFF2-40B4-BE49-F238E27FC236}">
              <a16:creationId xmlns="" xmlns:a16="http://schemas.microsoft.com/office/drawing/2014/main"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5" name="Text Box 15">
          <a:extLst>
            <a:ext uri="{FF2B5EF4-FFF2-40B4-BE49-F238E27FC236}">
              <a16:creationId xmlns="" xmlns:a16="http://schemas.microsoft.com/office/drawing/2014/main"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6" name="Text Box 15">
          <a:extLst>
            <a:ext uri="{FF2B5EF4-FFF2-40B4-BE49-F238E27FC236}">
              <a16:creationId xmlns="" xmlns:a16="http://schemas.microsoft.com/office/drawing/2014/main"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7" name="Text Box 15">
          <a:extLst>
            <a:ext uri="{FF2B5EF4-FFF2-40B4-BE49-F238E27FC236}">
              <a16:creationId xmlns="" xmlns:a16="http://schemas.microsoft.com/office/drawing/2014/main"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8" name="Text Box 15">
          <a:extLst>
            <a:ext uri="{FF2B5EF4-FFF2-40B4-BE49-F238E27FC236}">
              <a16:creationId xmlns="" xmlns:a16="http://schemas.microsoft.com/office/drawing/2014/main"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9" name="Text Box 15">
          <a:extLst>
            <a:ext uri="{FF2B5EF4-FFF2-40B4-BE49-F238E27FC236}">
              <a16:creationId xmlns="" xmlns:a16="http://schemas.microsoft.com/office/drawing/2014/main"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50" name="Text Box 15">
          <a:extLst>
            <a:ext uri="{FF2B5EF4-FFF2-40B4-BE49-F238E27FC236}">
              <a16:creationId xmlns="" xmlns:a16="http://schemas.microsoft.com/office/drawing/2014/main"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51" name="Text Box 15">
          <a:extLst>
            <a:ext uri="{FF2B5EF4-FFF2-40B4-BE49-F238E27FC236}">
              <a16:creationId xmlns="" xmlns:a16="http://schemas.microsoft.com/office/drawing/2014/main"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52" name="Text Box 15">
          <a:extLst>
            <a:ext uri="{FF2B5EF4-FFF2-40B4-BE49-F238E27FC236}">
              <a16:creationId xmlns="" xmlns:a16="http://schemas.microsoft.com/office/drawing/2014/main"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53" name="Text Box 15">
          <a:extLst>
            <a:ext uri="{FF2B5EF4-FFF2-40B4-BE49-F238E27FC236}">
              <a16:creationId xmlns="" xmlns:a16="http://schemas.microsoft.com/office/drawing/2014/main"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4" name="Text Box 15">
          <a:extLst>
            <a:ext uri="{FF2B5EF4-FFF2-40B4-BE49-F238E27FC236}">
              <a16:creationId xmlns="" xmlns:a16="http://schemas.microsoft.com/office/drawing/2014/main"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5" name="Text Box 15">
          <a:extLst>
            <a:ext uri="{FF2B5EF4-FFF2-40B4-BE49-F238E27FC236}">
              <a16:creationId xmlns="" xmlns:a16="http://schemas.microsoft.com/office/drawing/2014/main"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6" name="Text Box 15">
          <a:extLst>
            <a:ext uri="{FF2B5EF4-FFF2-40B4-BE49-F238E27FC236}">
              <a16:creationId xmlns="" xmlns:a16="http://schemas.microsoft.com/office/drawing/2014/main"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7" name="Text Box 15">
          <a:extLst>
            <a:ext uri="{FF2B5EF4-FFF2-40B4-BE49-F238E27FC236}">
              <a16:creationId xmlns="" xmlns:a16="http://schemas.microsoft.com/office/drawing/2014/main"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8" name="Text Box 15">
          <a:extLst>
            <a:ext uri="{FF2B5EF4-FFF2-40B4-BE49-F238E27FC236}">
              <a16:creationId xmlns="" xmlns:a16="http://schemas.microsoft.com/office/drawing/2014/main"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9" name="Text Box 15">
          <a:extLst>
            <a:ext uri="{FF2B5EF4-FFF2-40B4-BE49-F238E27FC236}">
              <a16:creationId xmlns="" xmlns:a16="http://schemas.microsoft.com/office/drawing/2014/main"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60" name="Text Box 15">
          <a:extLst>
            <a:ext uri="{FF2B5EF4-FFF2-40B4-BE49-F238E27FC236}">
              <a16:creationId xmlns="" xmlns:a16="http://schemas.microsoft.com/office/drawing/2014/main"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1" name="Text Box 15">
          <a:extLst>
            <a:ext uri="{FF2B5EF4-FFF2-40B4-BE49-F238E27FC236}">
              <a16:creationId xmlns="" xmlns:a16="http://schemas.microsoft.com/office/drawing/2014/main"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2" name="Text Box 15">
          <a:extLst>
            <a:ext uri="{FF2B5EF4-FFF2-40B4-BE49-F238E27FC236}">
              <a16:creationId xmlns="" xmlns:a16="http://schemas.microsoft.com/office/drawing/2014/main"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63" name="Text Box 15">
          <a:extLst>
            <a:ext uri="{FF2B5EF4-FFF2-40B4-BE49-F238E27FC236}">
              <a16:creationId xmlns="" xmlns:a16="http://schemas.microsoft.com/office/drawing/2014/main"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64" name="Text Box 15">
          <a:extLst>
            <a:ext uri="{FF2B5EF4-FFF2-40B4-BE49-F238E27FC236}">
              <a16:creationId xmlns="" xmlns:a16="http://schemas.microsoft.com/office/drawing/2014/main"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5" name="Text Box 15">
          <a:extLst>
            <a:ext uri="{FF2B5EF4-FFF2-40B4-BE49-F238E27FC236}">
              <a16:creationId xmlns="" xmlns:a16="http://schemas.microsoft.com/office/drawing/2014/main"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6" name="Text Box 15">
          <a:extLst>
            <a:ext uri="{FF2B5EF4-FFF2-40B4-BE49-F238E27FC236}">
              <a16:creationId xmlns="" xmlns:a16="http://schemas.microsoft.com/office/drawing/2014/main"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7" name="Text Box 15">
          <a:extLst>
            <a:ext uri="{FF2B5EF4-FFF2-40B4-BE49-F238E27FC236}">
              <a16:creationId xmlns="" xmlns:a16="http://schemas.microsoft.com/office/drawing/2014/main"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8" name="Text Box 15">
          <a:extLst>
            <a:ext uri="{FF2B5EF4-FFF2-40B4-BE49-F238E27FC236}">
              <a16:creationId xmlns="" xmlns:a16="http://schemas.microsoft.com/office/drawing/2014/main"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9" name="Text Box 15">
          <a:extLst>
            <a:ext uri="{FF2B5EF4-FFF2-40B4-BE49-F238E27FC236}">
              <a16:creationId xmlns="" xmlns:a16="http://schemas.microsoft.com/office/drawing/2014/main"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70" name="Text Box 15">
          <a:extLst>
            <a:ext uri="{FF2B5EF4-FFF2-40B4-BE49-F238E27FC236}">
              <a16:creationId xmlns="" xmlns:a16="http://schemas.microsoft.com/office/drawing/2014/main"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71" name="Text Box 15">
          <a:extLst>
            <a:ext uri="{FF2B5EF4-FFF2-40B4-BE49-F238E27FC236}">
              <a16:creationId xmlns="" xmlns:a16="http://schemas.microsoft.com/office/drawing/2014/main"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2" name="Text Box 15">
          <a:extLst>
            <a:ext uri="{FF2B5EF4-FFF2-40B4-BE49-F238E27FC236}">
              <a16:creationId xmlns="" xmlns:a16="http://schemas.microsoft.com/office/drawing/2014/main"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3" name="Text Box 15">
          <a:extLst>
            <a:ext uri="{FF2B5EF4-FFF2-40B4-BE49-F238E27FC236}">
              <a16:creationId xmlns="" xmlns:a16="http://schemas.microsoft.com/office/drawing/2014/main"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4" name="Text Box 15">
          <a:extLst>
            <a:ext uri="{FF2B5EF4-FFF2-40B4-BE49-F238E27FC236}">
              <a16:creationId xmlns="" xmlns:a16="http://schemas.microsoft.com/office/drawing/2014/main"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5" name="Text Box 15">
          <a:extLst>
            <a:ext uri="{FF2B5EF4-FFF2-40B4-BE49-F238E27FC236}">
              <a16:creationId xmlns="" xmlns:a16="http://schemas.microsoft.com/office/drawing/2014/main"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6" name="Text Box 15">
          <a:extLst>
            <a:ext uri="{FF2B5EF4-FFF2-40B4-BE49-F238E27FC236}">
              <a16:creationId xmlns="" xmlns:a16="http://schemas.microsoft.com/office/drawing/2014/main"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7" name="Text Box 15">
          <a:extLst>
            <a:ext uri="{FF2B5EF4-FFF2-40B4-BE49-F238E27FC236}">
              <a16:creationId xmlns="" xmlns:a16="http://schemas.microsoft.com/office/drawing/2014/main"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8" name="Text Box 15">
          <a:extLst>
            <a:ext uri="{FF2B5EF4-FFF2-40B4-BE49-F238E27FC236}">
              <a16:creationId xmlns="" xmlns:a16="http://schemas.microsoft.com/office/drawing/2014/main"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79" name="Text Box 15">
          <a:extLst>
            <a:ext uri="{FF2B5EF4-FFF2-40B4-BE49-F238E27FC236}">
              <a16:creationId xmlns="" xmlns:a16="http://schemas.microsoft.com/office/drawing/2014/main"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0" name="Text Box 15">
          <a:extLst>
            <a:ext uri="{FF2B5EF4-FFF2-40B4-BE49-F238E27FC236}">
              <a16:creationId xmlns="" xmlns:a16="http://schemas.microsoft.com/office/drawing/2014/main"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81" name="Text Box 15">
          <a:extLst>
            <a:ext uri="{FF2B5EF4-FFF2-40B4-BE49-F238E27FC236}">
              <a16:creationId xmlns="" xmlns:a16="http://schemas.microsoft.com/office/drawing/2014/main"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82" name="Text Box 15">
          <a:extLst>
            <a:ext uri="{FF2B5EF4-FFF2-40B4-BE49-F238E27FC236}">
              <a16:creationId xmlns="" xmlns:a16="http://schemas.microsoft.com/office/drawing/2014/main"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3" name="Text Box 15">
          <a:extLst>
            <a:ext uri="{FF2B5EF4-FFF2-40B4-BE49-F238E27FC236}">
              <a16:creationId xmlns="" xmlns:a16="http://schemas.microsoft.com/office/drawing/2014/main"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4" name="Text Box 15">
          <a:extLst>
            <a:ext uri="{FF2B5EF4-FFF2-40B4-BE49-F238E27FC236}">
              <a16:creationId xmlns="" xmlns:a16="http://schemas.microsoft.com/office/drawing/2014/main"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5" name="Text Box 15">
          <a:extLst>
            <a:ext uri="{FF2B5EF4-FFF2-40B4-BE49-F238E27FC236}">
              <a16:creationId xmlns="" xmlns:a16="http://schemas.microsoft.com/office/drawing/2014/main"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6" name="Text Box 15">
          <a:extLst>
            <a:ext uri="{FF2B5EF4-FFF2-40B4-BE49-F238E27FC236}">
              <a16:creationId xmlns="" xmlns:a16="http://schemas.microsoft.com/office/drawing/2014/main"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7" name="Text Box 15">
          <a:extLst>
            <a:ext uri="{FF2B5EF4-FFF2-40B4-BE49-F238E27FC236}">
              <a16:creationId xmlns="" xmlns:a16="http://schemas.microsoft.com/office/drawing/2014/main"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8" name="Text Box 15">
          <a:extLst>
            <a:ext uri="{FF2B5EF4-FFF2-40B4-BE49-F238E27FC236}">
              <a16:creationId xmlns="" xmlns:a16="http://schemas.microsoft.com/office/drawing/2014/main"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9" name="Text Box 15">
          <a:extLst>
            <a:ext uri="{FF2B5EF4-FFF2-40B4-BE49-F238E27FC236}">
              <a16:creationId xmlns="" xmlns:a16="http://schemas.microsoft.com/office/drawing/2014/main"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0" name="Text Box 15">
          <a:extLst>
            <a:ext uri="{FF2B5EF4-FFF2-40B4-BE49-F238E27FC236}">
              <a16:creationId xmlns="" xmlns:a16="http://schemas.microsoft.com/office/drawing/2014/main"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1" name="Text Box 15">
          <a:extLst>
            <a:ext uri="{FF2B5EF4-FFF2-40B4-BE49-F238E27FC236}">
              <a16:creationId xmlns="" xmlns:a16="http://schemas.microsoft.com/office/drawing/2014/main"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2" name="Text Box 15">
          <a:extLst>
            <a:ext uri="{FF2B5EF4-FFF2-40B4-BE49-F238E27FC236}">
              <a16:creationId xmlns="" xmlns:a16="http://schemas.microsoft.com/office/drawing/2014/main"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3" name="Text Box 15">
          <a:extLst>
            <a:ext uri="{FF2B5EF4-FFF2-40B4-BE49-F238E27FC236}">
              <a16:creationId xmlns="" xmlns:a16="http://schemas.microsoft.com/office/drawing/2014/main"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4" name="Text Box 15">
          <a:extLst>
            <a:ext uri="{FF2B5EF4-FFF2-40B4-BE49-F238E27FC236}">
              <a16:creationId xmlns="" xmlns:a16="http://schemas.microsoft.com/office/drawing/2014/main"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5" name="Text Box 15">
          <a:extLst>
            <a:ext uri="{FF2B5EF4-FFF2-40B4-BE49-F238E27FC236}">
              <a16:creationId xmlns="" xmlns:a16="http://schemas.microsoft.com/office/drawing/2014/main"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6" name="Text Box 15">
          <a:extLst>
            <a:ext uri="{FF2B5EF4-FFF2-40B4-BE49-F238E27FC236}">
              <a16:creationId xmlns="" xmlns:a16="http://schemas.microsoft.com/office/drawing/2014/main"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97" name="Text Box 15">
          <a:extLst>
            <a:ext uri="{FF2B5EF4-FFF2-40B4-BE49-F238E27FC236}">
              <a16:creationId xmlns="" xmlns:a16="http://schemas.microsoft.com/office/drawing/2014/main"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98" name="Text Box 15">
          <a:extLst>
            <a:ext uri="{FF2B5EF4-FFF2-40B4-BE49-F238E27FC236}">
              <a16:creationId xmlns="" xmlns:a16="http://schemas.microsoft.com/office/drawing/2014/main"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9" name="Text Box 15">
          <a:extLst>
            <a:ext uri="{FF2B5EF4-FFF2-40B4-BE49-F238E27FC236}">
              <a16:creationId xmlns="" xmlns:a16="http://schemas.microsoft.com/office/drawing/2014/main"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00" name="Text Box 15">
          <a:extLst>
            <a:ext uri="{FF2B5EF4-FFF2-40B4-BE49-F238E27FC236}">
              <a16:creationId xmlns="" xmlns:a16="http://schemas.microsoft.com/office/drawing/2014/main"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1" name="Text Box 15">
          <a:extLst>
            <a:ext uri="{FF2B5EF4-FFF2-40B4-BE49-F238E27FC236}">
              <a16:creationId xmlns="" xmlns:a16="http://schemas.microsoft.com/office/drawing/2014/main"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2" name="Text Box 15">
          <a:extLst>
            <a:ext uri="{FF2B5EF4-FFF2-40B4-BE49-F238E27FC236}">
              <a16:creationId xmlns="" xmlns:a16="http://schemas.microsoft.com/office/drawing/2014/main"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3" name="Text Box 15">
          <a:extLst>
            <a:ext uri="{FF2B5EF4-FFF2-40B4-BE49-F238E27FC236}">
              <a16:creationId xmlns="" xmlns:a16="http://schemas.microsoft.com/office/drawing/2014/main"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4" name="Text Box 15">
          <a:extLst>
            <a:ext uri="{FF2B5EF4-FFF2-40B4-BE49-F238E27FC236}">
              <a16:creationId xmlns="" xmlns:a16="http://schemas.microsoft.com/office/drawing/2014/main"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5" name="Text Box 15">
          <a:extLst>
            <a:ext uri="{FF2B5EF4-FFF2-40B4-BE49-F238E27FC236}">
              <a16:creationId xmlns="" xmlns:a16="http://schemas.microsoft.com/office/drawing/2014/main"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6" name="Text Box 15">
          <a:extLst>
            <a:ext uri="{FF2B5EF4-FFF2-40B4-BE49-F238E27FC236}">
              <a16:creationId xmlns="" xmlns:a16="http://schemas.microsoft.com/office/drawing/2014/main"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7" name="Text Box 15">
          <a:extLst>
            <a:ext uri="{FF2B5EF4-FFF2-40B4-BE49-F238E27FC236}">
              <a16:creationId xmlns="" xmlns:a16="http://schemas.microsoft.com/office/drawing/2014/main"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08" name="Text Box 15">
          <a:extLst>
            <a:ext uri="{FF2B5EF4-FFF2-40B4-BE49-F238E27FC236}">
              <a16:creationId xmlns="" xmlns:a16="http://schemas.microsoft.com/office/drawing/2014/main"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09" name="Text Box 15">
          <a:extLst>
            <a:ext uri="{FF2B5EF4-FFF2-40B4-BE49-F238E27FC236}">
              <a16:creationId xmlns="" xmlns:a16="http://schemas.microsoft.com/office/drawing/2014/main"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0" name="Text Box 15">
          <a:extLst>
            <a:ext uri="{FF2B5EF4-FFF2-40B4-BE49-F238E27FC236}">
              <a16:creationId xmlns="" xmlns:a16="http://schemas.microsoft.com/office/drawing/2014/main"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1" name="Text Box 15">
          <a:extLst>
            <a:ext uri="{FF2B5EF4-FFF2-40B4-BE49-F238E27FC236}">
              <a16:creationId xmlns="" xmlns:a16="http://schemas.microsoft.com/office/drawing/2014/main"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2" name="Text Box 15">
          <a:extLst>
            <a:ext uri="{FF2B5EF4-FFF2-40B4-BE49-F238E27FC236}">
              <a16:creationId xmlns="" xmlns:a16="http://schemas.microsoft.com/office/drawing/2014/main"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3" name="Text Box 15">
          <a:extLst>
            <a:ext uri="{FF2B5EF4-FFF2-40B4-BE49-F238E27FC236}">
              <a16:creationId xmlns="" xmlns:a16="http://schemas.microsoft.com/office/drawing/2014/main"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4" name="Text Box 15">
          <a:extLst>
            <a:ext uri="{FF2B5EF4-FFF2-40B4-BE49-F238E27FC236}">
              <a16:creationId xmlns="" xmlns:a16="http://schemas.microsoft.com/office/drawing/2014/main"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15" name="Text Box 15">
          <a:extLst>
            <a:ext uri="{FF2B5EF4-FFF2-40B4-BE49-F238E27FC236}">
              <a16:creationId xmlns="" xmlns:a16="http://schemas.microsoft.com/office/drawing/2014/main"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16" name="Text Box 15">
          <a:extLst>
            <a:ext uri="{FF2B5EF4-FFF2-40B4-BE49-F238E27FC236}">
              <a16:creationId xmlns="" xmlns:a16="http://schemas.microsoft.com/office/drawing/2014/main"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7" name="Text Box 15">
          <a:extLst>
            <a:ext uri="{FF2B5EF4-FFF2-40B4-BE49-F238E27FC236}">
              <a16:creationId xmlns="" xmlns:a16="http://schemas.microsoft.com/office/drawing/2014/main"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8" name="Text Box 15">
          <a:extLst>
            <a:ext uri="{FF2B5EF4-FFF2-40B4-BE49-F238E27FC236}">
              <a16:creationId xmlns="" xmlns:a16="http://schemas.microsoft.com/office/drawing/2014/main"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19" name="Text Box 15">
          <a:extLst>
            <a:ext uri="{FF2B5EF4-FFF2-40B4-BE49-F238E27FC236}">
              <a16:creationId xmlns="" xmlns:a16="http://schemas.microsoft.com/office/drawing/2014/main"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0" name="Text Box 15">
          <a:extLst>
            <a:ext uri="{FF2B5EF4-FFF2-40B4-BE49-F238E27FC236}">
              <a16:creationId xmlns="" xmlns:a16="http://schemas.microsoft.com/office/drawing/2014/main"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1" name="Text Box 15">
          <a:extLst>
            <a:ext uri="{FF2B5EF4-FFF2-40B4-BE49-F238E27FC236}">
              <a16:creationId xmlns="" xmlns:a16="http://schemas.microsoft.com/office/drawing/2014/main"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2" name="Text Box 15">
          <a:extLst>
            <a:ext uri="{FF2B5EF4-FFF2-40B4-BE49-F238E27FC236}">
              <a16:creationId xmlns="" xmlns:a16="http://schemas.microsoft.com/office/drawing/2014/main"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3" name="Text Box 15">
          <a:extLst>
            <a:ext uri="{FF2B5EF4-FFF2-40B4-BE49-F238E27FC236}">
              <a16:creationId xmlns="" xmlns:a16="http://schemas.microsoft.com/office/drawing/2014/main"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4" name="Text Box 15">
          <a:extLst>
            <a:ext uri="{FF2B5EF4-FFF2-40B4-BE49-F238E27FC236}">
              <a16:creationId xmlns="" xmlns:a16="http://schemas.microsoft.com/office/drawing/2014/main"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5" name="Text Box 15">
          <a:extLst>
            <a:ext uri="{FF2B5EF4-FFF2-40B4-BE49-F238E27FC236}">
              <a16:creationId xmlns="" xmlns:a16="http://schemas.microsoft.com/office/drawing/2014/main"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6" name="Text Box 15">
          <a:extLst>
            <a:ext uri="{FF2B5EF4-FFF2-40B4-BE49-F238E27FC236}">
              <a16:creationId xmlns="" xmlns:a16="http://schemas.microsoft.com/office/drawing/2014/main"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7" name="Text Box 15">
          <a:extLst>
            <a:ext uri="{FF2B5EF4-FFF2-40B4-BE49-F238E27FC236}">
              <a16:creationId xmlns="" xmlns:a16="http://schemas.microsoft.com/office/drawing/2014/main"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8" name="Text Box 15">
          <a:extLst>
            <a:ext uri="{FF2B5EF4-FFF2-40B4-BE49-F238E27FC236}">
              <a16:creationId xmlns="" xmlns:a16="http://schemas.microsoft.com/office/drawing/2014/main"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9" name="Text Box 15">
          <a:extLst>
            <a:ext uri="{FF2B5EF4-FFF2-40B4-BE49-F238E27FC236}">
              <a16:creationId xmlns="" xmlns:a16="http://schemas.microsoft.com/office/drawing/2014/main"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0" name="Text Box 15">
          <a:extLst>
            <a:ext uri="{FF2B5EF4-FFF2-40B4-BE49-F238E27FC236}">
              <a16:creationId xmlns="" xmlns:a16="http://schemas.microsoft.com/office/drawing/2014/main"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1" name="Text Box 15">
          <a:extLst>
            <a:ext uri="{FF2B5EF4-FFF2-40B4-BE49-F238E27FC236}">
              <a16:creationId xmlns="" xmlns:a16="http://schemas.microsoft.com/office/drawing/2014/main"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2" name="Text Box 15">
          <a:extLst>
            <a:ext uri="{FF2B5EF4-FFF2-40B4-BE49-F238E27FC236}">
              <a16:creationId xmlns="" xmlns:a16="http://schemas.microsoft.com/office/drawing/2014/main"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3" name="Text Box 15">
          <a:extLst>
            <a:ext uri="{FF2B5EF4-FFF2-40B4-BE49-F238E27FC236}">
              <a16:creationId xmlns="" xmlns:a16="http://schemas.microsoft.com/office/drawing/2014/main"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4" name="Text Box 15">
          <a:extLst>
            <a:ext uri="{FF2B5EF4-FFF2-40B4-BE49-F238E27FC236}">
              <a16:creationId xmlns="" xmlns:a16="http://schemas.microsoft.com/office/drawing/2014/main"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5" name="Text Box 15">
          <a:extLst>
            <a:ext uri="{FF2B5EF4-FFF2-40B4-BE49-F238E27FC236}">
              <a16:creationId xmlns="" xmlns:a16="http://schemas.microsoft.com/office/drawing/2014/main"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6" name="Text Box 15">
          <a:extLst>
            <a:ext uri="{FF2B5EF4-FFF2-40B4-BE49-F238E27FC236}">
              <a16:creationId xmlns="" xmlns:a16="http://schemas.microsoft.com/office/drawing/2014/main"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7" name="Text Box 15">
          <a:extLst>
            <a:ext uri="{FF2B5EF4-FFF2-40B4-BE49-F238E27FC236}">
              <a16:creationId xmlns="" xmlns:a16="http://schemas.microsoft.com/office/drawing/2014/main"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8" name="Text Box 15">
          <a:extLst>
            <a:ext uri="{FF2B5EF4-FFF2-40B4-BE49-F238E27FC236}">
              <a16:creationId xmlns="" xmlns:a16="http://schemas.microsoft.com/office/drawing/2014/main"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9" name="Text Box 15">
          <a:extLst>
            <a:ext uri="{FF2B5EF4-FFF2-40B4-BE49-F238E27FC236}">
              <a16:creationId xmlns="" xmlns:a16="http://schemas.microsoft.com/office/drawing/2014/main"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40" name="Text Box 15">
          <a:extLst>
            <a:ext uri="{FF2B5EF4-FFF2-40B4-BE49-F238E27FC236}">
              <a16:creationId xmlns="" xmlns:a16="http://schemas.microsoft.com/office/drawing/2014/main"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41" name="Text Box 15">
          <a:extLst>
            <a:ext uri="{FF2B5EF4-FFF2-40B4-BE49-F238E27FC236}">
              <a16:creationId xmlns="" xmlns:a16="http://schemas.microsoft.com/office/drawing/2014/main"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42" name="Text Box 15">
          <a:extLst>
            <a:ext uri="{FF2B5EF4-FFF2-40B4-BE49-F238E27FC236}">
              <a16:creationId xmlns="" xmlns:a16="http://schemas.microsoft.com/office/drawing/2014/main"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43" name="Text Box 15">
          <a:extLst>
            <a:ext uri="{FF2B5EF4-FFF2-40B4-BE49-F238E27FC236}">
              <a16:creationId xmlns="" xmlns:a16="http://schemas.microsoft.com/office/drawing/2014/main"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4" name="Text Box 15">
          <a:extLst>
            <a:ext uri="{FF2B5EF4-FFF2-40B4-BE49-F238E27FC236}">
              <a16:creationId xmlns="" xmlns:a16="http://schemas.microsoft.com/office/drawing/2014/main"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5" name="Text Box 15">
          <a:extLst>
            <a:ext uri="{FF2B5EF4-FFF2-40B4-BE49-F238E27FC236}">
              <a16:creationId xmlns="" xmlns:a16="http://schemas.microsoft.com/office/drawing/2014/main"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6" name="Text Box 15">
          <a:extLst>
            <a:ext uri="{FF2B5EF4-FFF2-40B4-BE49-F238E27FC236}">
              <a16:creationId xmlns="" xmlns:a16="http://schemas.microsoft.com/office/drawing/2014/main"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7" name="Text Box 15">
          <a:extLst>
            <a:ext uri="{FF2B5EF4-FFF2-40B4-BE49-F238E27FC236}">
              <a16:creationId xmlns="" xmlns:a16="http://schemas.microsoft.com/office/drawing/2014/main"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8" name="Text Box 15">
          <a:extLst>
            <a:ext uri="{FF2B5EF4-FFF2-40B4-BE49-F238E27FC236}">
              <a16:creationId xmlns="" xmlns:a16="http://schemas.microsoft.com/office/drawing/2014/main"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9" name="Text Box 15">
          <a:extLst>
            <a:ext uri="{FF2B5EF4-FFF2-40B4-BE49-F238E27FC236}">
              <a16:creationId xmlns="" xmlns:a16="http://schemas.microsoft.com/office/drawing/2014/main"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50" name="Text Box 15">
          <a:extLst>
            <a:ext uri="{FF2B5EF4-FFF2-40B4-BE49-F238E27FC236}">
              <a16:creationId xmlns="" xmlns:a16="http://schemas.microsoft.com/office/drawing/2014/main"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1" name="Text Box 15">
          <a:extLst>
            <a:ext uri="{FF2B5EF4-FFF2-40B4-BE49-F238E27FC236}">
              <a16:creationId xmlns="" xmlns:a16="http://schemas.microsoft.com/office/drawing/2014/main"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2" name="Text Box 15">
          <a:extLst>
            <a:ext uri="{FF2B5EF4-FFF2-40B4-BE49-F238E27FC236}">
              <a16:creationId xmlns="" xmlns:a16="http://schemas.microsoft.com/office/drawing/2014/main"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53" name="Text Box 15">
          <a:extLst>
            <a:ext uri="{FF2B5EF4-FFF2-40B4-BE49-F238E27FC236}">
              <a16:creationId xmlns="" xmlns:a16="http://schemas.microsoft.com/office/drawing/2014/main"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54" name="Text Box 15">
          <a:extLst>
            <a:ext uri="{FF2B5EF4-FFF2-40B4-BE49-F238E27FC236}">
              <a16:creationId xmlns="" xmlns:a16="http://schemas.microsoft.com/office/drawing/2014/main"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5" name="Text Box 15">
          <a:extLst>
            <a:ext uri="{FF2B5EF4-FFF2-40B4-BE49-F238E27FC236}">
              <a16:creationId xmlns="" xmlns:a16="http://schemas.microsoft.com/office/drawing/2014/main"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6" name="Text Box 15">
          <a:extLst>
            <a:ext uri="{FF2B5EF4-FFF2-40B4-BE49-F238E27FC236}">
              <a16:creationId xmlns="" xmlns:a16="http://schemas.microsoft.com/office/drawing/2014/main"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7" name="Text Box 15">
          <a:extLst>
            <a:ext uri="{FF2B5EF4-FFF2-40B4-BE49-F238E27FC236}">
              <a16:creationId xmlns="" xmlns:a16="http://schemas.microsoft.com/office/drawing/2014/main"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8" name="Text Box 15">
          <a:extLst>
            <a:ext uri="{FF2B5EF4-FFF2-40B4-BE49-F238E27FC236}">
              <a16:creationId xmlns="" xmlns:a16="http://schemas.microsoft.com/office/drawing/2014/main"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9" name="Text Box 15">
          <a:extLst>
            <a:ext uri="{FF2B5EF4-FFF2-40B4-BE49-F238E27FC236}">
              <a16:creationId xmlns="" xmlns:a16="http://schemas.microsoft.com/office/drawing/2014/main"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60" name="Text Box 15">
          <a:extLst>
            <a:ext uri="{FF2B5EF4-FFF2-40B4-BE49-F238E27FC236}">
              <a16:creationId xmlns="" xmlns:a16="http://schemas.microsoft.com/office/drawing/2014/main"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61" name="Text Box 15">
          <a:extLst>
            <a:ext uri="{FF2B5EF4-FFF2-40B4-BE49-F238E27FC236}">
              <a16:creationId xmlns="" xmlns:a16="http://schemas.microsoft.com/office/drawing/2014/main"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2" name="Text Box 15">
          <a:extLst>
            <a:ext uri="{FF2B5EF4-FFF2-40B4-BE49-F238E27FC236}">
              <a16:creationId xmlns="" xmlns:a16="http://schemas.microsoft.com/office/drawing/2014/main"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3" name="Text Box 15">
          <a:extLst>
            <a:ext uri="{FF2B5EF4-FFF2-40B4-BE49-F238E27FC236}">
              <a16:creationId xmlns="" xmlns:a16="http://schemas.microsoft.com/office/drawing/2014/main"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4" name="Text Box 15">
          <a:extLst>
            <a:ext uri="{FF2B5EF4-FFF2-40B4-BE49-F238E27FC236}">
              <a16:creationId xmlns="" xmlns:a16="http://schemas.microsoft.com/office/drawing/2014/main"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5" name="Text Box 15">
          <a:extLst>
            <a:ext uri="{FF2B5EF4-FFF2-40B4-BE49-F238E27FC236}">
              <a16:creationId xmlns="" xmlns:a16="http://schemas.microsoft.com/office/drawing/2014/main"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6" name="Text Box 15">
          <a:extLst>
            <a:ext uri="{FF2B5EF4-FFF2-40B4-BE49-F238E27FC236}">
              <a16:creationId xmlns="" xmlns:a16="http://schemas.microsoft.com/office/drawing/2014/main"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7" name="Text Box 15">
          <a:extLst>
            <a:ext uri="{FF2B5EF4-FFF2-40B4-BE49-F238E27FC236}">
              <a16:creationId xmlns="" xmlns:a16="http://schemas.microsoft.com/office/drawing/2014/main"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8" name="Text Box 15">
          <a:extLst>
            <a:ext uri="{FF2B5EF4-FFF2-40B4-BE49-F238E27FC236}">
              <a16:creationId xmlns="" xmlns:a16="http://schemas.microsoft.com/office/drawing/2014/main"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69" name="Text Box 15">
          <a:extLst>
            <a:ext uri="{FF2B5EF4-FFF2-40B4-BE49-F238E27FC236}">
              <a16:creationId xmlns="" xmlns:a16="http://schemas.microsoft.com/office/drawing/2014/main"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0" name="Text Box 15">
          <a:extLst>
            <a:ext uri="{FF2B5EF4-FFF2-40B4-BE49-F238E27FC236}">
              <a16:creationId xmlns="" xmlns:a16="http://schemas.microsoft.com/office/drawing/2014/main"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71" name="Text Box 15">
          <a:extLst>
            <a:ext uri="{FF2B5EF4-FFF2-40B4-BE49-F238E27FC236}">
              <a16:creationId xmlns="" xmlns:a16="http://schemas.microsoft.com/office/drawing/2014/main"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72" name="Text Box 15">
          <a:extLst>
            <a:ext uri="{FF2B5EF4-FFF2-40B4-BE49-F238E27FC236}">
              <a16:creationId xmlns="" xmlns:a16="http://schemas.microsoft.com/office/drawing/2014/main"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3" name="Text Box 15">
          <a:extLst>
            <a:ext uri="{FF2B5EF4-FFF2-40B4-BE49-F238E27FC236}">
              <a16:creationId xmlns="" xmlns:a16="http://schemas.microsoft.com/office/drawing/2014/main"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4" name="Text Box 15">
          <a:extLst>
            <a:ext uri="{FF2B5EF4-FFF2-40B4-BE49-F238E27FC236}">
              <a16:creationId xmlns="" xmlns:a16="http://schemas.microsoft.com/office/drawing/2014/main"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5" name="Text Box 15">
          <a:extLst>
            <a:ext uri="{FF2B5EF4-FFF2-40B4-BE49-F238E27FC236}">
              <a16:creationId xmlns="" xmlns:a16="http://schemas.microsoft.com/office/drawing/2014/main"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6" name="Text Box 15">
          <a:extLst>
            <a:ext uri="{FF2B5EF4-FFF2-40B4-BE49-F238E27FC236}">
              <a16:creationId xmlns="" xmlns:a16="http://schemas.microsoft.com/office/drawing/2014/main"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7" name="Text Box 15">
          <a:extLst>
            <a:ext uri="{FF2B5EF4-FFF2-40B4-BE49-F238E27FC236}">
              <a16:creationId xmlns="" xmlns:a16="http://schemas.microsoft.com/office/drawing/2014/main"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8" name="Text Box 15">
          <a:extLst>
            <a:ext uri="{FF2B5EF4-FFF2-40B4-BE49-F238E27FC236}">
              <a16:creationId xmlns="" xmlns:a16="http://schemas.microsoft.com/office/drawing/2014/main"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9" name="Text Box 15">
          <a:extLst>
            <a:ext uri="{FF2B5EF4-FFF2-40B4-BE49-F238E27FC236}">
              <a16:creationId xmlns="" xmlns:a16="http://schemas.microsoft.com/office/drawing/2014/main"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0" name="Text Box 15">
          <a:extLst>
            <a:ext uri="{FF2B5EF4-FFF2-40B4-BE49-F238E27FC236}">
              <a16:creationId xmlns="" xmlns:a16="http://schemas.microsoft.com/office/drawing/2014/main"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1" name="Text Box 15">
          <a:extLst>
            <a:ext uri="{FF2B5EF4-FFF2-40B4-BE49-F238E27FC236}">
              <a16:creationId xmlns="" xmlns:a16="http://schemas.microsoft.com/office/drawing/2014/main"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2" name="Text Box 15">
          <a:extLst>
            <a:ext uri="{FF2B5EF4-FFF2-40B4-BE49-F238E27FC236}">
              <a16:creationId xmlns="" xmlns:a16="http://schemas.microsoft.com/office/drawing/2014/main"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3" name="Text Box 15">
          <a:extLst>
            <a:ext uri="{FF2B5EF4-FFF2-40B4-BE49-F238E27FC236}">
              <a16:creationId xmlns="" xmlns:a16="http://schemas.microsoft.com/office/drawing/2014/main"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4" name="Text Box 15">
          <a:extLst>
            <a:ext uri="{FF2B5EF4-FFF2-40B4-BE49-F238E27FC236}">
              <a16:creationId xmlns="" xmlns:a16="http://schemas.microsoft.com/office/drawing/2014/main"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5" name="Text Box 15">
          <a:extLst>
            <a:ext uri="{FF2B5EF4-FFF2-40B4-BE49-F238E27FC236}">
              <a16:creationId xmlns="" xmlns:a16="http://schemas.microsoft.com/office/drawing/2014/main"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6" name="Text Box 15">
          <a:extLst>
            <a:ext uri="{FF2B5EF4-FFF2-40B4-BE49-F238E27FC236}">
              <a16:creationId xmlns="" xmlns:a16="http://schemas.microsoft.com/office/drawing/2014/main"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87" name="Text Box 15">
          <a:extLst>
            <a:ext uri="{FF2B5EF4-FFF2-40B4-BE49-F238E27FC236}">
              <a16:creationId xmlns="" xmlns:a16="http://schemas.microsoft.com/office/drawing/2014/main"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88" name="Text Box 15">
          <a:extLst>
            <a:ext uri="{FF2B5EF4-FFF2-40B4-BE49-F238E27FC236}">
              <a16:creationId xmlns="" xmlns:a16="http://schemas.microsoft.com/office/drawing/2014/main"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9" name="Text Box 15">
          <a:extLst>
            <a:ext uri="{FF2B5EF4-FFF2-40B4-BE49-F238E27FC236}">
              <a16:creationId xmlns="" xmlns:a16="http://schemas.microsoft.com/office/drawing/2014/main"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90" name="Text Box 15">
          <a:extLst>
            <a:ext uri="{FF2B5EF4-FFF2-40B4-BE49-F238E27FC236}">
              <a16:creationId xmlns="" xmlns:a16="http://schemas.microsoft.com/office/drawing/2014/main"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1" name="Text Box 15">
          <a:extLst>
            <a:ext uri="{FF2B5EF4-FFF2-40B4-BE49-F238E27FC236}">
              <a16:creationId xmlns="" xmlns:a16="http://schemas.microsoft.com/office/drawing/2014/main"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2" name="Text Box 15">
          <a:extLst>
            <a:ext uri="{FF2B5EF4-FFF2-40B4-BE49-F238E27FC236}">
              <a16:creationId xmlns="" xmlns:a16="http://schemas.microsoft.com/office/drawing/2014/main"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3" name="Text Box 15">
          <a:extLst>
            <a:ext uri="{FF2B5EF4-FFF2-40B4-BE49-F238E27FC236}">
              <a16:creationId xmlns="" xmlns:a16="http://schemas.microsoft.com/office/drawing/2014/main"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4" name="Text Box 15">
          <a:extLst>
            <a:ext uri="{FF2B5EF4-FFF2-40B4-BE49-F238E27FC236}">
              <a16:creationId xmlns="" xmlns:a16="http://schemas.microsoft.com/office/drawing/2014/main"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5" name="Text Box 15">
          <a:extLst>
            <a:ext uri="{FF2B5EF4-FFF2-40B4-BE49-F238E27FC236}">
              <a16:creationId xmlns="" xmlns:a16="http://schemas.microsoft.com/office/drawing/2014/main"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6" name="Text Box 15">
          <a:extLst>
            <a:ext uri="{FF2B5EF4-FFF2-40B4-BE49-F238E27FC236}">
              <a16:creationId xmlns="" xmlns:a16="http://schemas.microsoft.com/office/drawing/2014/main"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7" name="Text Box 15">
          <a:extLst>
            <a:ext uri="{FF2B5EF4-FFF2-40B4-BE49-F238E27FC236}">
              <a16:creationId xmlns="" xmlns:a16="http://schemas.microsoft.com/office/drawing/2014/main"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98" name="Text Box 15">
          <a:extLst>
            <a:ext uri="{FF2B5EF4-FFF2-40B4-BE49-F238E27FC236}">
              <a16:creationId xmlns="" xmlns:a16="http://schemas.microsoft.com/office/drawing/2014/main"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99" name="Text Box 15">
          <a:extLst>
            <a:ext uri="{FF2B5EF4-FFF2-40B4-BE49-F238E27FC236}">
              <a16:creationId xmlns="" xmlns:a16="http://schemas.microsoft.com/office/drawing/2014/main"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0" name="Text Box 15">
          <a:extLst>
            <a:ext uri="{FF2B5EF4-FFF2-40B4-BE49-F238E27FC236}">
              <a16:creationId xmlns="" xmlns:a16="http://schemas.microsoft.com/office/drawing/2014/main"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1" name="Text Box 15">
          <a:extLst>
            <a:ext uri="{FF2B5EF4-FFF2-40B4-BE49-F238E27FC236}">
              <a16:creationId xmlns="" xmlns:a16="http://schemas.microsoft.com/office/drawing/2014/main"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2" name="Text Box 15">
          <a:extLst>
            <a:ext uri="{FF2B5EF4-FFF2-40B4-BE49-F238E27FC236}">
              <a16:creationId xmlns="" xmlns:a16="http://schemas.microsoft.com/office/drawing/2014/main"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3" name="Text Box 15">
          <a:extLst>
            <a:ext uri="{FF2B5EF4-FFF2-40B4-BE49-F238E27FC236}">
              <a16:creationId xmlns="" xmlns:a16="http://schemas.microsoft.com/office/drawing/2014/main"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4" name="Text Box 15">
          <a:extLst>
            <a:ext uri="{FF2B5EF4-FFF2-40B4-BE49-F238E27FC236}">
              <a16:creationId xmlns="" xmlns:a16="http://schemas.microsoft.com/office/drawing/2014/main"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05" name="Text Box 15">
          <a:extLst>
            <a:ext uri="{FF2B5EF4-FFF2-40B4-BE49-F238E27FC236}">
              <a16:creationId xmlns="" xmlns:a16="http://schemas.microsoft.com/office/drawing/2014/main"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06" name="Text Box 15">
          <a:extLst>
            <a:ext uri="{FF2B5EF4-FFF2-40B4-BE49-F238E27FC236}">
              <a16:creationId xmlns="" xmlns:a16="http://schemas.microsoft.com/office/drawing/2014/main"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7" name="Text Box 15">
          <a:extLst>
            <a:ext uri="{FF2B5EF4-FFF2-40B4-BE49-F238E27FC236}">
              <a16:creationId xmlns="" xmlns:a16="http://schemas.microsoft.com/office/drawing/2014/main"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8" name="Text Box 15">
          <a:extLst>
            <a:ext uri="{FF2B5EF4-FFF2-40B4-BE49-F238E27FC236}">
              <a16:creationId xmlns="" xmlns:a16="http://schemas.microsoft.com/office/drawing/2014/main"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09" name="Text Box 15">
          <a:extLst>
            <a:ext uri="{FF2B5EF4-FFF2-40B4-BE49-F238E27FC236}">
              <a16:creationId xmlns="" xmlns:a16="http://schemas.microsoft.com/office/drawing/2014/main"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0" name="Text Box 15">
          <a:extLst>
            <a:ext uri="{FF2B5EF4-FFF2-40B4-BE49-F238E27FC236}">
              <a16:creationId xmlns="" xmlns:a16="http://schemas.microsoft.com/office/drawing/2014/main"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1" name="Text Box 15">
          <a:extLst>
            <a:ext uri="{FF2B5EF4-FFF2-40B4-BE49-F238E27FC236}">
              <a16:creationId xmlns="" xmlns:a16="http://schemas.microsoft.com/office/drawing/2014/main"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2" name="Text Box 15">
          <a:extLst>
            <a:ext uri="{FF2B5EF4-FFF2-40B4-BE49-F238E27FC236}">
              <a16:creationId xmlns="" xmlns:a16="http://schemas.microsoft.com/office/drawing/2014/main"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3" name="Text Box 15">
          <a:extLst>
            <a:ext uri="{FF2B5EF4-FFF2-40B4-BE49-F238E27FC236}">
              <a16:creationId xmlns="" xmlns:a16="http://schemas.microsoft.com/office/drawing/2014/main"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4" name="Text Box 15">
          <a:extLst>
            <a:ext uri="{FF2B5EF4-FFF2-40B4-BE49-F238E27FC236}">
              <a16:creationId xmlns="" xmlns:a16="http://schemas.microsoft.com/office/drawing/2014/main"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5" name="Text Box 15">
          <a:extLst>
            <a:ext uri="{FF2B5EF4-FFF2-40B4-BE49-F238E27FC236}">
              <a16:creationId xmlns="" xmlns:a16="http://schemas.microsoft.com/office/drawing/2014/main"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16" name="Text Box 15">
          <a:extLst>
            <a:ext uri="{FF2B5EF4-FFF2-40B4-BE49-F238E27FC236}">
              <a16:creationId xmlns="" xmlns:a16="http://schemas.microsoft.com/office/drawing/2014/main"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17" name="Text Box 15">
          <a:extLst>
            <a:ext uri="{FF2B5EF4-FFF2-40B4-BE49-F238E27FC236}">
              <a16:creationId xmlns="" xmlns:a16="http://schemas.microsoft.com/office/drawing/2014/main"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18" name="Text Box 15">
          <a:extLst>
            <a:ext uri="{FF2B5EF4-FFF2-40B4-BE49-F238E27FC236}">
              <a16:creationId xmlns="" xmlns:a16="http://schemas.microsoft.com/office/drawing/2014/main"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19" name="Text Box 15">
          <a:extLst>
            <a:ext uri="{FF2B5EF4-FFF2-40B4-BE49-F238E27FC236}">
              <a16:creationId xmlns="" xmlns:a16="http://schemas.microsoft.com/office/drawing/2014/main"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0" name="Text Box 15">
          <a:extLst>
            <a:ext uri="{FF2B5EF4-FFF2-40B4-BE49-F238E27FC236}">
              <a16:creationId xmlns="" xmlns:a16="http://schemas.microsoft.com/office/drawing/2014/main"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1" name="Text Box 15">
          <a:extLst>
            <a:ext uri="{FF2B5EF4-FFF2-40B4-BE49-F238E27FC236}">
              <a16:creationId xmlns="" xmlns:a16="http://schemas.microsoft.com/office/drawing/2014/main"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2" name="Text Box 15">
          <a:extLst>
            <a:ext uri="{FF2B5EF4-FFF2-40B4-BE49-F238E27FC236}">
              <a16:creationId xmlns="" xmlns:a16="http://schemas.microsoft.com/office/drawing/2014/main"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3" name="Text Box 15">
          <a:extLst>
            <a:ext uri="{FF2B5EF4-FFF2-40B4-BE49-F238E27FC236}">
              <a16:creationId xmlns="" xmlns:a16="http://schemas.microsoft.com/office/drawing/2014/main"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4" name="Text Box 15">
          <a:extLst>
            <a:ext uri="{FF2B5EF4-FFF2-40B4-BE49-F238E27FC236}">
              <a16:creationId xmlns="" xmlns:a16="http://schemas.microsoft.com/office/drawing/2014/main"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5" name="Text Box 15">
          <a:extLst>
            <a:ext uri="{FF2B5EF4-FFF2-40B4-BE49-F238E27FC236}">
              <a16:creationId xmlns="" xmlns:a16="http://schemas.microsoft.com/office/drawing/2014/main"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6" name="Text Box 15">
          <a:extLst>
            <a:ext uri="{FF2B5EF4-FFF2-40B4-BE49-F238E27FC236}">
              <a16:creationId xmlns="" xmlns:a16="http://schemas.microsoft.com/office/drawing/2014/main"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7" name="Text Box 15">
          <a:extLst>
            <a:ext uri="{FF2B5EF4-FFF2-40B4-BE49-F238E27FC236}">
              <a16:creationId xmlns="" xmlns:a16="http://schemas.microsoft.com/office/drawing/2014/main"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8" name="Text Box 15">
          <a:extLst>
            <a:ext uri="{FF2B5EF4-FFF2-40B4-BE49-F238E27FC236}">
              <a16:creationId xmlns="" xmlns:a16="http://schemas.microsoft.com/office/drawing/2014/main"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9" name="Text Box 15">
          <a:extLst>
            <a:ext uri="{FF2B5EF4-FFF2-40B4-BE49-F238E27FC236}">
              <a16:creationId xmlns="" xmlns:a16="http://schemas.microsoft.com/office/drawing/2014/main"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30" name="Text Box 15">
          <a:extLst>
            <a:ext uri="{FF2B5EF4-FFF2-40B4-BE49-F238E27FC236}">
              <a16:creationId xmlns="" xmlns:a16="http://schemas.microsoft.com/office/drawing/2014/main"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31" name="Text Box 15">
          <a:extLst>
            <a:ext uri="{FF2B5EF4-FFF2-40B4-BE49-F238E27FC236}">
              <a16:creationId xmlns="" xmlns:a16="http://schemas.microsoft.com/office/drawing/2014/main"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32" name="Text Box 15">
          <a:extLst>
            <a:ext uri="{FF2B5EF4-FFF2-40B4-BE49-F238E27FC236}">
              <a16:creationId xmlns="" xmlns:a16="http://schemas.microsoft.com/office/drawing/2014/main"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33" name="Text Box 15">
          <a:extLst>
            <a:ext uri="{FF2B5EF4-FFF2-40B4-BE49-F238E27FC236}">
              <a16:creationId xmlns="" xmlns:a16="http://schemas.microsoft.com/office/drawing/2014/main"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4" name="Text Box 15">
          <a:extLst>
            <a:ext uri="{FF2B5EF4-FFF2-40B4-BE49-F238E27FC236}">
              <a16:creationId xmlns="" xmlns:a16="http://schemas.microsoft.com/office/drawing/2014/main"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5" name="Text Box 15">
          <a:extLst>
            <a:ext uri="{FF2B5EF4-FFF2-40B4-BE49-F238E27FC236}">
              <a16:creationId xmlns="" xmlns:a16="http://schemas.microsoft.com/office/drawing/2014/main"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6" name="Text Box 15">
          <a:extLst>
            <a:ext uri="{FF2B5EF4-FFF2-40B4-BE49-F238E27FC236}">
              <a16:creationId xmlns="" xmlns:a16="http://schemas.microsoft.com/office/drawing/2014/main"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7" name="Text Box 15">
          <a:extLst>
            <a:ext uri="{FF2B5EF4-FFF2-40B4-BE49-F238E27FC236}">
              <a16:creationId xmlns="" xmlns:a16="http://schemas.microsoft.com/office/drawing/2014/main"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8" name="Text Box 15">
          <a:extLst>
            <a:ext uri="{FF2B5EF4-FFF2-40B4-BE49-F238E27FC236}">
              <a16:creationId xmlns="" xmlns:a16="http://schemas.microsoft.com/office/drawing/2014/main"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9" name="Text Box 15">
          <a:extLst>
            <a:ext uri="{FF2B5EF4-FFF2-40B4-BE49-F238E27FC236}">
              <a16:creationId xmlns="" xmlns:a16="http://schemas.microsoft.com/office/drawing/2014/main"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40" name="Text Box 15">
          <a:extLst>
            <a:ext uri="{FF2B5EF4-FFF2-40B4-BE49-F238E27FC236}">
              <a16:creationId xmlns="" xmlns:a16="http://schemas.microsoft.com/office/drawing/2014/main"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1" name="Text Box 15">
          <a:extLst>
            <a:ext uri="{FF2B5EF4-FFF2-40B4-BE49-F238E27FC236}">
              <a16:creationId xmlns="" xmlns:a16="http://schemas.microsoft.com/office/drawing/2014/main"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2" name="Text Box 15">
          <a:extLst>
            <a:ext uri="{FF2B5EF4-FFF2-40B4-BE49-F238E27FC236}">
              <a16:creationId xmlns="" xmlns:a16="http://schemas.microsoft.com/office/drawing/2014/main"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43" name="Text Box 15">
          <a:extLst>
            <a:ext uri="{FF2B5EF4-FFF2-40B4-BE49-F238E27FC236}">
              <a16:creationId xmlns="" xmlns:a16="http://schemas.microsoft.com/office/drawing/2014/main"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44" name="Text Box 15">
          <a:extLst>
            <a:ext uri="{FF2B5EF4-FFF2-40B4-BE49-F238E27FC236}">
              <a16:creationId xmlns="" xmlns:a16="http://schemas.microsoft.com/office/drawing/2014/main"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5" name="Text Box 15">
          <a:extLst>
            <a:ext uri="{FF2B5EF4-FFF2-40B4-BE49-F238E27FC236}">
              <a16:creationId xmlns="" xmlns:a16="http://schemas.microsoft.com/office/drawing/2014/main"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6" name="Text Box 15">
          <a:extLst>
            <a:ext uri="{FF2B5EF4-FFF2-40B4-BE49-F238E27FC236}">
              <a16:creationId xmlns="" xmlns:a16="http://schemas.microsoft.com/office/drawing/2014/main"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7" name="Text Box 15">
          <a:extLst>
            <a:ext uri="{FF2B5EF4-FFF2-40B4-BE49-F238E27FC236}">
              <a16:creationId xmlns="" xmlns:a16="http://schemas.microsoft.com/office/drawing/2014/main"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8" name="Text Box 15">
          <a:extLst>
            <a:ext uri="{FF2B5EF4-FFF2-40B4-BE49-F238E27FC236}">
              <a16:creationId xmlns="" xmlns:a16="http://schemas.microsoft.com/office/drawing/2014/main"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9" name="Text Box 15">
          <a:extLst>
            <a:ext uri="{FF2B5EF4-FFF2-40B4-BE49-F238E27FC236}">
              <a16:creationId xmlns="" xmlns:a16="http://schemas.microsoft.com/office/drawing/2014/main"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50" name="Text Box 15">
          <a:extLst>
            <a:ext uri="{FF2B5EF4-FFF2-40B4-BE49-F238E27FC236}">
              <a16:creationId xmlns="" xmlns:a16="http://schemas.microsoft.com/office/drawing/2014/main"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51" name="Text Box 15">
          <a:extLst>
            <a:ext uri="{FF2B5EF4-FFF2-40B4-BE49-F238E27FC236}">
              <a16:creationId xmlns="" xmlns:a16="http://schemas.microsoft.com/office/drawing/2014/main"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2" name="Text Box 15">
          <a:extLst>
            <a:ext uri="{FF2B5EF4-FFF2-40B4-BE49-F238E27FC236}">
              <a16:creationId xmlns="" xmlns:a16="http://schemas.microsoft.com/office/drawing/2014/main"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3" name="Text Box 15">
          <a:extLst>
            <a:ext uri="{FF2B5EF4-FFF2-40B4-BE49-F238E27FC236}">
              <a16:creationId xmlns="" xmlns:a16="http://schemas.microsoft.com/office/drawing/2014/main"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4" name="Text Box 15">
          <a:extLst>
            <a:ext uri="{FF2B5EF4-FFF2-40B4-BE49-F238E27FC236}">
              <a16:creationId xmlns="" xmlns:a16="http://schemas.microsoft.com/office/drawing/2014/main"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5" name="Text Box 15">
          <a:extLst>
            <a:ext uri="{FF2B5EF4-FFF2-40B4-BE49-F238E27FC236}">
              <a16:creationId xmlns="" xmlns:a16="http://schemas.microsoft.com/office/drawing/2014/main"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6" name="Text Box 15">
          <a:extLst>
            <a:ext uri="{FF2B5EF4-FFF2-40B4-BE49-F238E27FC236}">
              <a16:creationId xmlns="" xmlns:a16="http://schemas.microsoft.com/office/drawing/2014/main"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7" name="Text Box 15">
          <a:extLst>
            <a:ext uri="{FF2B5EF4-FFF2-40B4-BE49-F238E27FC236}">
              <a16:creationId xmlns="" xmlns:a16="http://schemas.microsoft.com/office/drawing/2014/main"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8" name="Text Box 15">
          <a:extLst>
            <a:ext uri="{FF2B5EF4-FFF2-40B4-BE49-F238E27FC236}">
              <a16:creationId xmlns="" xmlns:a16="http://schemas.microsoft.com/office/drawing/2014/main"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59" name="Text Box 15">
          <a:extLst>
            <a:ext uri="{FF2B5EF4-FFF2-40B4-BE49-F238E27FC236}">
              <a16:creationId xmlns="" xmlns:a16="http://schemas.microsoft.com/office/drawing/2014/main"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0" name="Text Box 15">
          <a:extLst>
            <a:ext uri="{FF2B5EF4-FFF2-40B4-BE49-F238E27FC236}">
              <a16:creationId xmlns="" xmlns:a16="http://schemas.microsoft.com/office/drawing/2014/main"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61" name="Text Box 15">
          <a:extLst>
            <a:ext uri="{FF2B5EF4-FFF2-40B4-BE49-F238E27FC236}">
              <a16:creationId xmlns="" xmlns:a16="http://schemas.microsoft.com/office/drawing/2014/main"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62" name="Text Box 15">
          <a:extLst>
            <a:ext uri="{FF2B5EF4-FFF2-40B4-BE49-F238E27FC236}">
              <a16:creationId xmlns="" xmlns:a16="http://schemas.microsoft.com/office/drawing/2014/main"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3" name="Text Box 15">
          <a:extLst>
            <a:ext uri="{FF2B5EF4-FFF2-40B4-BE49-F238E27FC236}">
              <a16:creationId xmlns="" xmlns:a16="http://schemas.microsoft.com/office/drawing/2014/main"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4" name="Text Box 15">
          <a:extLst>
            <a:ext uri="{FF2B5EF4-FFF2-40B4-BE49-F238E27FC236}">
              <a16:creationId xmlns="" xmlns:a16="http://schemas.microsoft.com/office/drawing/2014/main"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5" name="Text Box 15">
          <a:extLst>
            <a:ext uri="{FF2B5EF4-FFF2-40B4-BE49-F238E27FC236}">
              <a16:creationId xmlns="" xmlns:a16="http://schemas.microsoft.com/office/drawing/2014/main"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6" name="Text Box 15">
          <a:extLst>
            <a:ext uri="{FF2B5EF4-FFF2-40B4-BE49-F238E27FC236}">
              <a16:creationId xmlns="" xmlns:a16="http://schemas.microsoft.com/office/drawing/2014/main"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7" name="Text Box 15">
          <a:extLst>
            <a:ext uri="{FF2B5EF4-FFF2-40B4-BE49-F238E27FC236}">
              <a16:creationId xmlns="" xmlns:a16="http://schemas.microsoft.com/office/drawing/2014/main"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8" name="Text Box 15">
          <a:extLst>
            <a:ext uri="{FF2B5EF4-FFF2-40B4-BE49-F238E27FC236}">
              <a16:creationId xmlns="" xmlns:a16="http://schemas.microsoft.com/office/drawing/2014/main"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9" name="Text Box 15">
          <a:extLst>
            <a:ext uri="{FF2B5EF4-FFF2-40B4-BE49-F238E27FC236}">
              <a16:creationId xmlns="" xmlns:a16="http://schemas.microsoft.com/office/drawing/2014/main"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0" name="Text Box 15">
          <a:extLst>
            <a:ext uri="{FF2B5EF4-FFF2-40B4-BE49-F238E27FC236}">
              <a16:creationId xmlns="" xmlns:a16="http://schemas.microsoft.com/office/drawing/2014/main"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1" name="Text Box 15">
          <a:extLst>
            <a:ext uri="{FF2B5EF4-FFF2-40B4-BE49-F238E27FC236}">
              <a16:creationId xmlns="" xmlns:a16="http://schemas.microsoft.com/office/drawing/2014/main"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2" name="Text Box 15">
          <a:extLst>
            <a:ext uri="{FF2B5EF4-FFF2-40B4-BE49-F238E27FC236}">
              <a16:creationId xmlns="" xmlns:a16="http://schemas.microsoft.com/office/drawing/2014/main"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3" name="Text Box 15">
          <a:extLst>
            <a:ext uri="{FF2B5EF4-FFF2-40B4-BE49-F238E27FC236}">
              <a16:creationId xmlns="" xmlns:a16="http://schemas.microsoft.com/office/drawing/2014/main"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4" name="Text Box 15">
          <a:extLst>
            <a:ext uri="{FF2B5EF4-FFF2-40B4-BE49-F238E27FC236}">
              <a16:creationId xmlns="" xmlns:a16="http://schemas.microsoft.com/office/drawing/2014/main"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5" name="Text Box 15">
          <a:extLst>
            <a:ext uri="{FF2B5EF4-FFF2-40B4-BE49-F238E27FC236}">
              <a16:creationId xmlns="" xmlns:a16="http://schemas.microsoft.com/office/drawing/2014/main"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6" name="Text Box 15">
          <a:extLst>
            <a:ext uri="{FF2B5EF4-FFF2-40B4-BE49-F238E27FC236}">
              <a16:creationId xmlns="" xmlns:a16="http://schemas.microsoft.com/office/drawing/2014/main"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77" name="Text Box 15">
          <a:extLst>
            <a:ext uri="{FF2B5EF4-FFF2-40B4-BE49-F238E27FC236}">
              <a16:creationId xmlns="" xmlns:a16="http://schemas.microsoft.com/office/drawing/2014/main"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78" name="Text Box 15">
          <a:extLst>
            <a:ext uri="{FF2B5EF4-FFF2-40B4-BE49-F238E27FC236}">
              <a16:creationId xmlns="" xmlns:a16="http://schemas.microsoft.com/office/drawing/2014/main"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9" name="Text Box 15">
          <a:extLst>
            <a:ext uri="{FF2B5EF4-FFF2-40B4-BE49-F238E27FC236}">
              <a16:creationId xmlns="" xmlns:a16="http://schemas.microsoft.com/office/drawing/2014/main"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80" name="Text Box 15">
          <a:extLst>
            <a:ext uri="{FF2B5EF4-FFF2-40B4-BE49-F238E27FC236}">
              <a16:creationId xmlns="" xmlns:a16="http://schemas.microsoft.com/office/drawing/2014/main"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1" name="Text Box 15">
          <a:extLst>
            <a:ext uri="{FF2B5EF4-FFF2-40B4-BE49-F238E27FC236}">
              <a16:creationId xmlns="" xmlns:a16="http://schemas.microsoft.com/office/drawing/2014/main"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2" name="Text Box 15">
          <a:extLst>
            <a:ext uri="{FF2B5EF4-FFF2-40B4-BE49-F238E27FC236}">
              <a16:creationId xmlns="" xmlns:a16="http://schemas.microsoft.com/office/drawing/2014/main"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3" name="Text Box 15">
          <a:extLst>
            <a:ext uri="{FF2B5EF4-FFF2-40B4-BE49-F238E27FC236}">
              <a16:creationId xmlns="" xmlns:a16="http://schemas.microsoft.com/office/drawing/2014/main"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4" name="Text Box 15">
          <a:extLst>
            <a:ext uri="{FF2B5EF4-FFF2-40B4-BE49-F238E27FC236}">
              <a16:creationId xmlns="" xmlns:a16="http://schemas.microsoft.com/office/drawing/2014/main"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5" name="Text Box 15">
          <a:extLst>
            <a:ext uri="{FF2B5EF4-FFF2-40B4-BE49-F238E27FC236}">
              <a16:creationId xmlns="" xmlns:a16="http://schemas.microsoft.com/office/drawing/2014/main"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6" name="Text Box 15">
          <a:extLst>
            <a:ext uri="{FF2B5EF4-FFF2-40B4-BE49-F238E27FC236}">
              <a16:creationId xmlns="" xmlns:a16="http://schemas.microsoft.com/office/drawing/2014/main"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7" name="Text Box 15">
          <a:extLst>
            <a:ext uri="{FF2B5EF4-FFF2-40B4-BE49-F238E27FC236}">
              <a16:creationId xmlns="" xmlns:a16="http://schemas.microsoft.com/office/drawing/2014/main"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88" name="Text Box 15">
          <a:extLst>
            <a:ext uri="{FF2B5EF4-FFF2-40B4-BE49-F238E27FC236}">
              <a16:creationId xmlns="" xmlns:a16="http://schemas.microsoft.com/office/drawing/2014/main"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89" name="Text Box 15">
          <a:extLst>
            <a:ext uri="{FF2B5EF4-FFF2-40B4-BE49-F238E27FC236}">
              <a16:creationId xmlns="" xmlns:a16="http://schemas.microsoft.com/office/drawing/2014/main"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0" name="Text Box 15">
          <a:extLst>
            <a:ext uri="{FF2B5EF4-FFF2-40B4-BE49-F238E27FC236}">
              <a16:creationId xmlns="" xmlns:a16="http://schemas.microsoft.com/office/drawing/2014/main"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1" name="Text Box 15">
          <a:extLst>
            <a:ext uri="{FF2B5EF4-FFF2-40B4-BE49-F238E27FC236}">
              <a16:creationId xmlns="" xmlns:a16="http://schemas.microsoft.com/office/drawing/2014/main"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2" name="Text Box 15">
          <a:extLst>
            <a:ext uri="{FF2B5EF4-FFF2-40B4-BE49-F238E27FC236}">
              <a16:creationId xmlns="" xmlns:a16="http://schemas.microsoft.com/office/drawing/2014/main"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3" name="Text Box 15">
          <a:extLst>
            <a:ext uri="{FF2B5EF4-FFF2-40B4-BE49-F238E27FC236}">
              <a16:creationId xmlns="" xmlns:a16="http://schemas.microsoft.com/office/drawing/2014/main"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4" name="Text Box 15">
          <a:extLst>
            <a:ext uri="{FF2B5EF4-FFF2-40B4-BE49-F238E27FC236}">
              <a16:creationId xmlns="" xmlns:a16="http://schemas.microsoft.com/office/drawing/2014/main"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95" name="Text Box 15">
          <a:extLst>
            <a:ext uri="{FF2B5EF4-FFF2-40B4-BE49-F238E27FC236}">
              <a16:creationId xmlns="" xmlns:a16="http://schemas.microsoft.com/office/drawing/2014/main"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7" name="Text Box 15">
          <a:extLst>
            <a:ext uri="{FF2B5EF4-FFF2-40B4-BE49-F238E27FC236}">
              <a16:creationId xmlns="" xmlns:a16="http://schemas.microsoft.com/office/drawing/2014/main"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8" name="Text Box 15">
          <a:extLst>
            <a:ext uri="{FF2B5EF4-FFF2-40B4-BE49-F238E27FC236}">
              <a16:creationId xmlns="" xmlns:a16="http://schemas.microsoft.com/office/drawing/2014/main"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331"/>
    <xdr:sp macro="" textlink="">
      <xdr:nvSpPr>
        <xdr:cNvPr id="696" name="Text Box 15">
          <a:extLst>
            <a:ext uri="{FF2B5EF4-FFF2-40B4-BE49-F238E27FC236}">
              <a16:creationId xmlns="" xmlns:a16="http://schemas.microsoft.com/office/drawing/2014/main"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699" name="Text Box 16">
          <a:extLst>
            <a:ext uri="{FF2B5EF4-FFF2-40B4-BE49-F238E27FC236}">
              <a16:creationId xmlns="" xmlns:a16="http://schemas.microsoft.com/office/drawing/2014/main"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00" name="Text Box 17">
          <a:extLst>
            <a:ext uri="{FF2B5EF4-FFF2-40B4-BE49-F238E27FC236}">
              <a16:creationId xmlns="" xmlns:a16="http://schemas.microsoft.com/office/drawing/2014/main"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01" name="Text Box 18">
          <a:extLst>
            <a:ext uri="{FF2B5EF4-FFF2-40B4-BE49-F238E27FC236}">
              <a16:creationId xmlns="" xmlns:a16="http://schemas.microsoft.com/office/drawing/2014/main"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02" name="Text Box 19">
          <a:extLst>
            <a:ext uri="{FF2B5EF4-FFF2-40B4-BE49-F238E27FC236}">
              <a16:creationId xmlns="" xmlns:a16="http://schemas.microsoft.com/office/drawing/2014/main"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3" name="Text Box 15">
          <a:extLst>
            <a:ext uri="{FF2B5EF4-FFF2-40B4-BE49-F238E27FC236}">
              <a16:creationId xmlns="" xmlns:a16="http://schemas.microsoft.com/office/drawing/2014/main"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4" name="Text Box 15">
          <a:extLst>
            <a:ext uri="{FF2B5EF4-FFF2-40B4-BE49-F238E27FC236}">
              <a16:creationId xmlns="" xmlns:a16="http://schemas.microsoft.com/office/drawing/2014/main"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5" name="Text Box 15">
          <a:extLst>
            <a:ext uri="{FF2B5EF4-FFF2-40B4-BE49-F238E27FC236}">
              <a16:creationId xmlns="" xmlns:a16="http://schemas.microsoft.com/office/drawing/2014/main"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6" name="Text Box 15">
          <a:extLst>
            <a:ext uri="{FF2B5EF4-FFF2-40B4-BE49-F238E27FC236}">
              <a16:creationId xmlns="" xmlns:a16="http://schemas.microsoft.com/office/drawing/2014/main"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7" name="Text Box 15">
          <a:extLst>
            <a:ext uri="{FF2B5EF4-FFF2-40B4-BE49-F238E27FC236}">
              <a16:creationId xmlns="" xmlns:a16="http://schemas.microsoft.com/office/drawing/2014/main"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8" name="Text Box 15">
          <a:extLst>
            <a:ext uri="{FF2B5EF4-FFF2-40B4-BE49-F238E27FC236}">
              <a16:creationId xmlns="" xmlns:a16="http://schemas.microsoft.com/office/drawing/2014/main"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9" name="Text Box 15">
          <a:extLst>
            <a:ext uri="{FF2B5EF4-FFF2-40B4-BE49-F238E27FC236}">
              <a16:creationId xmlns="" xmlns:a16="http://schemas.microsoft.com/office/drawing/2014/main"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0" name="Text Box 15">
          <a:extLst>
            <a:ext uri="{FF2B5EF4-FFF2-40B4-BE49-F238E27FC236}">
              <a16:creationId xmlns="" xmlns:a16="http://schemas.microsoft.com/office/drawing/2014/main"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1" name="Text Box 15">
          <a:extLst>
            <a:ext uri="{FF2B5EF4-FFF2-40B4-BE49-F238E27FC236}">
              <a16:creationId xmlns="" xmlns:a16="http://schemas.microsoft.com/office/drawing/2014/main"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2" name="Text Box 15">
          <a:extLst>
            <a:ext uri="{FF2B5EF4-FFF2-40B4-BE49-F238E27FC236}">
              <a16:creationId xmlns="" xmlns:a16="http://schemas.microsoft.com/office/drawing/2014/main"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3" name="Text Box 15">
          <a:extLst>
            <a:ext uri="{FF2B5EF4-FFF2-40B4-BE49-F238E27FC236}">
              <a16:creationId xmlns="" xmlns:a16="http://schemas.microsoft.com/office/drawing/2014/main"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4" name="Text Box 15">
          <a:extLst>
            <a:ext uri="{FF2B5EF4-FFF2-40B4-BE49-F238E27FC236}">
              <a16:creationId xmlns="" xmlns:a16="http://schemas.microsoft.com/office/drawing/2014/main"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5" name="Text Box 15">
          <a:extLst>
            <a:ext uri="{FF2B5EF4-FFF2-40B4-BE49-F238E27FC236}">
              <a16:creationId xmlns="" xmlns:a16="http://schemas.microsoft.com/office/drawing/2014/main"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6" name="Text Box 15">
          <a:extLst>
            <a:ext uri="{FF2B5EF4-FFF2-40B4-BE49-F238E27FC236}">
              <a16:creationId xmlns="" xmlns:a16="http://schemas.microsoft.com/office/drawing/2014/main"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11</xdr:row>
      <xdr:rowOff>504825</xdr:rowOff>
    </xdr:from>
    <xdr:ext cx="95250" cy="444014"/>
    <xdr:sp macro="" textlink="">
      <xdr:nvSpPr>
        <xdr:cNvPr id="717" name="Text Box 15">
          <a:extLst>
            <a:ext uri="{FF2B5EF4-FFF2-40B4-BE49-F238E27FC236}">
              <a16:creationId xmlns="" xmlns:a16="http://schemas.microsoft.com/office/drawing/2014/main"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8" name="Text Box 15">
          <a:extLst>
            <a:ext uri="{FF2B5EF4-FFF2-40B4-BE49-F238E27FC236}">
              <a16:creationId xmlns="" xmlns:a16="http://schemas.microsoft.com/office/drawing/2014/main"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9" name="Text Box 15">
          <a:extLst>
            <a:ext uri="{FF2B5EF4-FFF2-40B4-BE49-F238E27FC236}">
              <a16:creationId xmlns="" xmlns:a16="http://schemas.microsoft.com/office/drawing/2014/main"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0" name="Text Box 15">
          <a:extLst>
            <a:ext uri="{FF2B5EF4-FFF2-40B4-BE49-F238E27FC236}">
              <a16:creationId xmlns="" xmlns:a16="http://schemas.microsoft.com/office/drawing/2014/main"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1" name="Text Box 15">
          <a:extLst>
            <a:ext uri="{FF2B5EF4-FFF2-40B4-BE49-F238E27FC236}">
              <a16:creationId xmlns="" xmlns:a16="http://schemas.microsoft.com/office/drawing/2014/main"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2" name="Text Box 15">
          <a:extLst>
            <a:ext uri="{FF2B5EF4-FFF2-40B4-BE49-F238E27FC236}">
              <a16:creationId xmlns="" xmlns:a16="http://schemas.microsoft.com/office/drawing/2014/main"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3" name="Text Box 15">
          <a:extLst>
            <a:ext uri="{FF2B5EF4-FFF2-40B4-BE49-F238E27FC236}">
              <a16:creationId xmlns="" xmlns:a16="http://schemas.microsoft.com/office/drawing/2014/main"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4" name="Text Box 15">
          <a:extLst>
            <a:ext uri="{FF2B5EF4-FFF2-40B4-BE49-F238E27FC236}">
              <a16:creationId xmlns="" xmlns:a16="http://schemas.microsoft.com/office/drawing/2014/main"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5" name="Text Box 15">
          <a:extLst>
            <a:ext uri="{FF2B5EF4-FFF2-40B4-BE49-F238E27FC236}">
              <a16:creationId xmlns="" xmlns:a16="http://schemas.microsoft.com/office/drawing/2014/main"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6" name="Text Box 15">
          <a:extLst>
            <a:ext uri="{FF2B5EF4-FFF2-40B4-BE49-F238E27FC236}">
              <a16:creationId xmlns="" xmlns:a16="http://schemas.microsoft.com/office/drawing/2014/main"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7" name="Text Box 15">
          <a:extLst>
            <a:ext uri="{FF2B5EF4-FFF2-40B4-BE49-F238E27FC236}">
              <a16:creationId xmlns="" xmlns:a16="http://schemas.microsoft.com/office/drawing/2014/main"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8" name="Text Box 15">
          <a:extLst>
            <a:ext uri="{FF2B5EF4-FFF2-40B4-BE49-F238E27FC236}">
              <a16:creationId xmlns="" xmlns:a16="http://schemas.microsoft.com/office/drawing/2014/main"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9" name="Text Box 15">
          <a:extLst>
            <a:ext uri="{FF2B5EF4-FFF2-40B4-BE49-F238E27FC236}">
              <a16:creationId xmlns="" xmlns:a16="http://schemas.microsoft.com/office/drawing/2014/main"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30" name="Text Box 15">
          <a:extLst>
            <a:ext uri="{FF2B5EF4-FFF2-40B4-BE49-F238E27FC236}">
              <a16:creationId xmlns="" xmlns:a16="http://schemas.microsoft.com/office/drawing/2014/main"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31" name="Text Box 15">
          <a:extLst>
            <a:ext uri="{FF2B5EF4-FFF2-40B4-BE49-F238E27FC236}">
              <a16:creationId xmlns="" xmlns:a16="http://schemas.microsoft.com/office/drawing/2014/main"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2" name="Text Box 16">
          <a:extLst>
            <a:ext uri="{FF2B5EF4-FFF2-40B4-BE49-F238E27FC236}">
              <a16:creationId xmlns="" xmlns:a16="http://schemas.microsoft.com/office/drawing/2014/main"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3" name="Text Box 17">
          <a:extLst>
            <a:ext uri="{FF2B5EF4-FFF2-40B4-BE49-F238E27FC236}">
              <a16:creationId xmlns="" xmlns:a16="http://schemas.microsoft.com/office/drawing/2014/main"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4" name="Text Box 18">
          <a:extLst>
            <a:ext uri="{FF2B5EF4-FFF2-40B4-BE49-F238E27FC236}">
              <a16:creationId xmlns="" xmlns:a16="http://schemas.microsoft.com/office/drawing/2014/main"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5" name="Text Box 19">
          <a:extLst>
            <a:ext uri="{FF2B5EF4-FFF2-40B4-BE49-F238E27FC236}">
              <a16:creationId xmlns="" xmlns:a16="http://schemas.microsoft.com/office/drawing/2014/main"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504825</xdr:rowOff>
    </xdr:from>
    <xdr:ext cx="95250" cy="213632"/>
    <xdr:sp macro="" textlink="">
      <xdr:nvSpPr>
        <xdr:cNvPr id="736" name="Text Box 15">
          <a:extLst>
            <a:ext uri="{FF2B5EF4-FFF2-40B4-BE49-F238E27FC236}">
              <a16:creationId xmlns="" xmlns:a16="http://schemas.microsoft.com/office/drawing/2014/main"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37" name="Text Box 16">
          <a:extLst>
            <a:ext uri="{FF2B5EF4-FFF2-40B4-BE49-F238E27FC236}">
              <a16:creationId xmlns="" xmlns:a16="http://schemas.microsoft.com/office/drawing/2014/main"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38" name="Text Box 17">
          <a:extLst>
            <a:ext uri="{FF2B5EF4-FFF2-40B4-BE49-F238E27FC236}">
              <a16:creationId xmlns="" xmlns:a16="http://schemas.microsoft.com/office/drawing/2014/main"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39" name="Text Box 18">
          <a:extLst>
            <a:ext uri="{FF2B5EF4-FFF2-40B4-BE49-F238E27FC236}">
              <a16:creationId xmlns="" xmlns:a16="http://schemas.microsoft.com/office/drawing/2014/main"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0" name="Text Box 19">
          <a:extLst>
            <a:ext uri="{FF2B5EF4-FFF2-40B4-BE49-F238E27FC236}">
              <a16:creationId xmlns="" xmlns:a16="http://schemas.microsoft.com/office/drawing/2014/main"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41" name="Text Box 15">
          <a:extLst>
            <a:ext uri="{FF2B5EF4-FFF2-40B4-BE49-F238E27FC236}">
              <a16:creationId xmlns="" xmlns:a16="http://schemas.microsoft.com/office/drawing/2014/main"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42" name="Text Box 15">
          <a:extLst>
            <a:ext uri="{FF2B5EF4-FFF2-40B4-BE49-F238E27FC236}">
              <a16:creationId xmlns="" xmlns:a16="http://schemas.microsoft.com/office/drawing/2014/main"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43" name="Text Box 15">
          <a:extLst>
            <a:ext uri="{FF2B5EF4-FFF2-40B4-BE49-F238E27FC236}">
              <a16:creationId xmlns="" xmlns:a16="http://schemas.microsoft.com/office/drawing/2014/main"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504825</xdr:rowOff>
    </xdr:from>
    <xdr:ext cx="95250" cy="444331"/>
    <xdr:sp macro="" textlink="">
      <xdr:nvSpPr>
        <xdr:cNvPr id="744" name="Text Box 15">
          <a:extLst>
            <a:ext uri="{FF2B5EF4-FFF2-40B4-BE49-F238E27FC236}">
              <a16:creationId xmlns="" xmlns:a16="http://schemas.microsoft.com/office/drawing/2014/main"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5" name="Text Box 16">
          <a:extLst>
            <a:ext uri="{FF2B5EF4-FFF2-40B4-BE49-F238E27FC236}">
              <a16:creationId xmlns="" xmlns:a16="http://schemas.microsoft.com/office/drawing/2014/main"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6" name="Text Box 17">
          <a:extLst>
            <a:ext uri="{FF2B5EF4-FFF2-40B4-BE49-F238E27FC236}">
              <a16:creationId xmlns="" xmlns:a16="http://schemas.microsoft.com/office/drawing/2014/main"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7" name="Text Box 18">
          <a:extLst>
            <a:ext uri="{FF2B5EF4-FFF2-40B4-BE49-F238E27FC236}">
              <a16:creationId xmlns="" xmlns:a16="http://schemas.microsoft.com/office/drawing/2014/main"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8" name="Text Box 19">
          <a:extLst>
            <a:ext uri="{FF2B5EF4-FFF2-40B4-BE49-F238E27FC236}">
              <a16:creationId xmlns="" xmlns:a16="http://schemas.microsoft.com/office/drawing/2014/main"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49" name="Text Box 15">
          <a:extLst>
            <a:ext uri="{FF2B5EF4-FFF2-40B4-BE49-F238E27FC236}">
              <a16:creationId xmlns="" xmlns:a16="http://schemas.microsoft.com/office/drawing/2014/main"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0" name="Text Box 15">
          <a:extLst>
            <a:ext uri="{FF2B5EF4-FFF2-40B4-BE49-F238E27FC236}">
              <a16:creationId xmlns="" xmlns:a16="http://schemas.microsoft.com/office/drawing/2014/main"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1" name="Text Box 15">
          <a:extLst>
            <a:ext uri="{FF2B5EF4-FFF2-40B4-BE49-F238E27FC236}">
              <a16:creationId xmlns="" xmlns:a16="http://schemas.microsoft.com/office/drawing/2014/main"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2" name="Text Box 15">
          <a:extLst>
            <a:ext uri="{FF2B5EF4-FFF2-40B4-BE49-F238E27FC236}">
              <a16:creationId xmlns="" xmlns:a16="http://schemas.microsoft.com/office/drawing/2014/main"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3" name="Text Box 15">
          <a:extLst>
            <a:ext uri="{FF2B5EF4-FFF2-40B4-BE49-F238E27FC236}">
              <a16:creationId xmlns="" xmlns:a16="http://schemas.microsoft.com/office/drawing/2014/main"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4" name="Text Box 15">
          <a:extLst>
            <a:ext uri="{FF2B5EF4-FFF2-40B4-BE49-F238E27FC236}">
              <a16:creationId xmlns="" xmlns:a16="http://schemas.microsoft.com/office/drawing/2014/main"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5" name="Text Box 15">
          <a:extLst>
            <a:ext uri="{FF2B5EF4-FFF2-40B4-BE49-F238E27FC236}">
              <a16:creationId xmlns="" xmlns:a16="http://schemas.microsoft.com/office/drawing/2014/main"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6" name="Text Box 15">
          <a:extLst>
            <a:ext uri="{FF2B5EF4-FFF2-40B4-BE49-F238E27FC236}">
              <a16:creationId xmlns="" xmlns:a16="http://schemas.microsoft.com/office/drawing/2014/main"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7" name="Text Box 15">
          <a:extLst>
            <a:ext uri="{FF2B5EF4-FFF2-40B4-BE49-F238E27FC236}">
              <a16:creationId xmlns="" xmlns:a16="http://schemas.microsoft.com/office/drawing/2014/main"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8" name="Text Box 15">
          <a:extLst>
            <a:ext uri="{FF2B5EF4-FFF2-40B4-BE49-F238E27FC236}">
              <a16:creationId xmlns="" xmlns:a16="http://schemas.microsoft.com/office/drawing/2014/main"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9" name="Text Box 15">
          <a:extLst>
            <a:ext uri="{FF2B5EF4-FFF2-40B4-BE49-F238E27FC236}">
              <a16:creationId xmlns="" xmlns:a16="http://schemas.microsoft.com/office/drawing/2014/main"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60" name="Text Box 15">
          <a:extLst>
            <a:ext uri="{FF2B5EF4-FFF2-40B4-BE49-F238E27FC236}">
              <a16:creationId xmlns="" xmlns:a16="http://schemas.microsoft.com/office/drawing/2014/main"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61" name="Text Box 15">
          <a:extLst>
            <a:ext uri="{FF2B5EF4-FFF2-40B4-BE49-F238E27FC236}">
              <a16:creationId xmlns="" xmlns:a16="http://schemas.microsoft.com/office/drawing/2014/main"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62" name="Text Box 15">
          <a:extLst>
            <a:ext uri="{FF2B5EF4-FFF2-40B4-BE49-F238E27FC236}">
              <a16:creationId xmlns="" xmlns:a16="http://schemas.microsoft.com/office/drawing/2014/main"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4" name="Text Box 15">
          <a:extLst>
            <a:ext uri="{FF2B5EF4-FFF2-40B4-BE49-F238E27FC236}">
              <a16:creationId xmlns="" xmlns:a16="http://schemas.microsoft.com/office/drawing/2014/main"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5" name="Text Box 15">
          <a:extLst>
            <a:ext uri="{FF2B5EF4-FFF2-40B4-BE49-F238E27FC236}">
              <a16:creationId xmlns="" xmlns:a16="http://schemas.microsoft.com/office/drawing/2014/main"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6" name="Text Box 15">
          <a:extLst>
            <a:ext uri="{FF2B5EF4-FFF2-40B4-BE49-F238E27FC236}">
              <a16:creationId xmlns="" xmlns:a16="http://schemas.microsoft.com/office/drawing/2014/main"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7" name="Text Box 15">
          <a:extLst>
            <a:ext uri="{FF2B5EF4-FFF2-40B4-BE49-F238E27FC236}">
              <a16:creationId xmlns="" xmlns:a16="http://schemas.microsoft.com/office/drawing/2014/main"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8" name="Text Box 15">
          <a:extLst>
            <a:ext uri="{FF2B5EF4-FFF2-40B4-BE49-F238E27FC236}">
              <a16:creationId xmlns="" xmlns:a16="http://schemas.microsoft.com/office/drawing/2014/main"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9" name="Text Box 15">
          <a:extLst>
            <a:ext uri="{FF2B5EF4-FFF2-40B4-BE49-F238E27FC236}">
              <a16:creationId xmlns="" xmlns:a16="http://schemas.microsoft.com/office/drawing/2014/main"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0" name="Text Box 15">
          <a:extLst>
            <a:ext uri="{FF2B5EF4-FFF2-40B4-BE49-F238E27FC236}">
              <a16:creationId xmlns="" xmlns:a16="http://schemas.microsoft.com/office/drawing/2014/main"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1" name="Text Box 15">
          <a:extLst>
            <a:ext uri="{FF2B5EF4-FFF2-40B4-BE49-F238E27FC236}">
              <a16:creationId xmlns="" xmlns:a16="http://schemas.microsoft.com/office/drawing/2014/main"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2" name="Text Box 15">
          <a:extLst>
            <a:ext uri="{FF2B5EF4-FFF2-40B4-BE49-F238E27FC236}">
              <a16:creationId xmlns="" xmlns:a16="http://schemas.microsoft.com/office/drawing/2014/main"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3" name="Text Box 15">
          <a:extLst>
            <a:ext uri="{FF2B5EF4-FFF2-40B4-BE49-F238E27FC236}">
              <a16:creationId xmlns="" xmlns:a16="http://schemas.microsoft.com/office/drawing/2014/main"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4" name="Text Box 15">
          <a:extLst>
            <a:ext uri="{FF2B5EF4-FFF2-40B4-BE49-F238E27FC236}">
              <a16:creationId xmlns="" xmlns:a16="http://schemas.microsoft.com/office/drawing/2014/main"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5" name="Text Box 15">
          <a:extLst>
            <a:ext uri="{FF2B5EF4-FFF2-40B4-BE49-F238E27FC236}">
              <a16:creationId xmlns="" xmlns:a16="http://schemas.microsoft.com/office/drawing/2014/main"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6" name="Text Box 15">
          <a:extLst>
            <a:ext uri="{FF2B5EF4-FFF2-40B4-BE49-F238E27FC236}">
              <a16:creationId xmlns="" xmlns:a16="http://schemas.microsoft.com/office/drawing/2014/main"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7" name="Text Box 15">
          <a:extLst>
            <a:ext uri="{FF2B5EF4-FFF2-40B4-BE49-F238E27FC236}">
              <a16:creationId xmlns="" xmlns:a16="http://schemas.microsoft.com/office/drawing/2014/main"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778" name="Text Box 16">
          <a:extLst>
            <a:ext uri="{FF2B5EF4-FFF2-40B4-BE49-F238E27FC236}">
              <a16:creationId xmlns="" xmlns:a16="http://schemas.microsoft.com/office/drawing/2014/main"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779" name="Text Box 17">
          <a:extLst>
            <a:ext uri="{FF2B5EF4-FFF2-40B4-BE49-F238E27FC236}">
              <a16:creationId xmlns="" xmlns:a16="http://schemas.microsoft.com/office/drawing/2014/main"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13</xdr:row>
      <xdr:rowOff>15875</xdr:rowOff>
    </xdr:from>
    <xdr:ext cx="95250" cy="171450"/>
    <xdr:sp macro="" textlink="">
      <xdr:nvSpPr>
        <xdr:cNvPr id="780" name="Text Box 18">
          <a:extLst>
            <a:ext uri="{FF2B5EF4-FFF2-40B4-BE49-F238E27FC236}">
              <a16:creationId xmlns="" xmlns:a16="http://schemas.microsoft.com/office/drawing/2014/main"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504825</xdr:rowOff>
    </xdr:from>
    <xdr:ext cx="95250" cy="213632"/>
    <xdr:sp macro="" textlink="">
      <xdr:nvSpPr>
        <xdr:cNvPr id="782" name="Text Box 15">
          <a:extLst>
            <a:ext uri="{FF2B5EF4-FFF2-40B4-BE49-F238E27FC236}">
              <a16:creationId xmlns="" xmlns:a16="http://schemas.microsoft.com/office/drawing/2014/main"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783" name="Text Box 16">
          <a:extLst>
            <a:ext uri="{FF2B5EF4-FFF2-40B4-BE49-F238E27FC236}">
              <a16:creationId xmlns="" xmlns:a16="http://schemas.microsoft.com/office/drawing/2014/main"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784" name="Text Box 17">
          <a:extLst>
            <a:ext uri="{FF2B5EF4-FFF2-40B4-BE49-F238E27FC236}">
              <a16:creationId xmlns="" xmlns:a16="http://schemas.microsoft.com/office/drawing/2014/main"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785" name="Text Box 18">
          <a:extLst>
            <a:ext uri="{FF2B5EF4-FFF2-40B4-BE49-F238E27FC236}">
              <a16:creationId xmlns="" xmlns:a16="http://schemas.microsoft.com/office/drawing/2014/main"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786" name="Text Box 19">
          <a:extLst>
            <a:ext uri="{FF2B5EF4-FFF2-40B4-BE49-F238E27FC236}">
              <a16:creationId xmlns="" xmlns:a16="http://schemas.microsoft.com/office/drawing/2014/main"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87" name="Text Box 15">
          <a:extLst>
            <a:ext uri="{FF2B5EF4-FFF2-40B4-BE49-F238E27FC236}">
              <a16:creationId xmlns="" xmlns:a16="http://schemas.microsoft.com/office/drawing/2014/main"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88" name="Text Box 15">
          <a:extLst>
            <a:ext uri="{FF2B5EF4-FFF2-40B4-BE49-F238E27FC236}">
              <a16:creationId xmlns="" xmlns:a16="http://schemas.microsoft.com/office/drawing/2014/main"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89" name="Text Box 15">
          <a:extLst>
            <a:ext uri="{FF2B5EF4-FFF2-40B4-BE49-F238E27FC236}">
              <a16:creationId xmlns="" xmlns:a16="http://schemas.microsoft.com/office/drawing/2014/main"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2" name="Text Box 15">
          <a:extLst>
            <a:ext uri="{FF2B5EF4-FFF2-40B4-BE49-F238E27FC236}">
              <a16:creationId xmlns="" xmlns:a16="http://schemas.microsoft.com/office/drawing/2014/main"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3" name="Text Box 15">
          <a:extLst>
            <a:ext uri="{FF2B5EF4-FFF2-40B4-BE49-F238E27FC236}">
              <a16:creationId xmlns="" xmlns:a16="http://schemas.microsoft.com/office/drawing/2014/main"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4" name="Text Box 15">
          <a:extLst>
            <a:ext uri="{FF2B5EF4-FFF2-40B4-BE49-F238E27FC236}">
              <a16:creationId xmlns="" xmlns:a16="http://schemas.microsoft.com/office/drawing/2014/main"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5" name="Text Box 15">
          <a:extLst>
            <a:ext uri="{FF2B5EF4-FFF2-40B4-BE49-F238E27FC236}">
              <a16:creationId xmlns="" xmlns:a16="http://schemas.microsoft.com/office/drawing/2014/main"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6" name="Text Box 15">
          <a:extLst>
            <a:ext uri="{FF2B5EF4-FFF2-40B4-BE49-F238E27FC236}">
              <a16:creationId xmlns="" xmlns:a16="http://schemas.microsoft.com/office/drawing/2014/main"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7" name="Text Box 15">
          <a:extLst>
            <a:ext uri="{FF2B5EF4-FFF2-40B4-BE49-F238E27FC236}">
              <a16:creationId xmlns="" xmlns:a16="http://schemas.microsoft.com/office/drawing/2014/main"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8" name="Text Box 15">
          <a:extLst>
            <a:ext uri="{FF2B5EF4-FFF2-40B4-BE49-F238E27FC236}">
              <a16:creationId xmlns="" xmlns:a16="http://schemas.microsoft.com/office/drawing/2014/main"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9" name="Text Box 15">
          <a:extLst>
            <a:ext uri="{FF2B5EF4-FFF2-40B4-BE49-F238E27FC236}">
              <a16:creationId xmlns="" xmlns:a16="http://schemas.microsoft.com/office/drawing/2014/main"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0" name="Text Box 15">
          <a:extLst>
            <a:ext uri="{FF2B5EF4-FFF2-40B4-BE49-F238E27FC236}">
              <a16:creationId xmlns="" xmlns:a16="http://schemas.microsoft.com/office/drawing/2014/main"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1" name="Text Box 15">
          <a:extLst>
            <a:ext uri="{FF2B5EF4-FFF2-40B4-BE49-F238E27FC236}">
              <a16:creationId xmlns="" xmlns:a16="http://schemas.microsoft.com/office/drawing/2014/main"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2" name="Text Box 15">
          <a:extLst>
            <a:ext uri="{FF2B5EF4-FFF2-40B4-BE49-F238E27FC236}">
              <a16:creationId xmlns="" xmlns:a16="http://schemas.microsoft.com/office/drawing/2014/main"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3" name="Text Box 15">
          <a:extLst>
            <a:ext uri="{FF2B5EF4-FFF2-40B4-BE49-F238E27FC236}">
              <a16:creationId xmlns="" xmlns:a16="http://schemas.microsoft.com/office/drawing/2014/main"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4" name="Text Box 15">
          <a:extLst>
            <a:ext uri="{FF2B5EF4-FFF2-40B4-BE49-F238E27FC236}">
              <a16:creationId xmlns="" xmlns:a16="http://schemas.microsoft.com/office/drawing/2014/main"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5" name="Text Box 15">
          <a:extLst>
            <a:ext uri="{FF2B5EF4-FFF2-40B4-BE49-F238E27FC236}">
              <a16:creationId xmlns="" xmlns:a16="http://schemas.microsoft.com/office/drawing/2014/main"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6" name="Text Box 15">
          <a:extLst>
            <a:ext uri="{FF2B5EF4-FFF2-40B4-BE49-F238E27FC236}">
              <a16:creationId xmlns="" xmlns:a16="http://schemas.microsoft.com/office/drawing/2014/main"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7" name="Text Box 15">
          <a:extLst>
            <a:ext uri="{FF2B5EF4-FFF2-40B4-BE49-F238E27FC236}">
              <a16:creationId xmlns="" xmlns:a16="http://schemas.microsoft.com/office/drawing/2014/main"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8" name="Text Box 15">
          <a:extLst>
            <a:ext uri="{FF2B5EF4-FFF2-40B4-BE49-F238E27FC236}">
              <a16:creationId xmlns="" xmlns:a16="http://schemas.microsoft.com/office/drawing/2014/main"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9" name="Text Box 15">
          <a:extLst>
            <a:ext uri="{FF2B5EF4-FFF2-40B4-BE49-F238E27FC236}">
              <a16:creationId xmlns="" xmlns:a16="http://schemas.microsoft.com/office/drawing/2014/main"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0" name="Text Box 15">
          <a:extLst>
            <a:ext uri="{FF2B5EF4-FFF2-40B4-BE49-F238E27FC236}">
              <a16:creationId xmlns="" xmlns:a16="http://schemas.microsoft.com/office/drawing/2014/main"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1" name="Text Box 15">
          <a:extLst>
            <a:ext uri="{FF2B5EF4-FFF2-40B4-BE49-F238E27FC236}">
              <a16:creationId xmlns="" xmlns:a16="http://schemas.microsoft.com/office/drawing/2014/main"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2" name="Text Box 15">
          <a:extLst>
            <a:ext uri="{FF2B5EF4-FFF2-40B4-BE49-F238E27FC236}">
              <a16:creationId xmlns="" xmlns:a16="http://schemas.microsoft.com/office/drawing/2014/main"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3" name="Text Box 15">
          <a:extLst>
            <a:ext uri="{FF2B5EF4-FFF2-40B4-BE49-F238E27FC236}">
              <a16:creationId xmlns="" xmlns:a16="http://schemas.microsoft.com/office/drawing/2014/main"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4" name="Text Box 15">
          <a:extLst>
            <a:ext uri="{FF2B5EF4-FFF2-40B4-BE49-F238E27FC236}">
              <a16:creationId xmlns="" xmlns:a16="http://schemas.microsoft.com/office/drawing/2014/main"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5" name="Text Box 15">
          <a:extLst>
            <a:ext uri="{FF2B5EF4-FFF2-40B4-BE49-F238E27FC236}">
              <a16:creationId xmlns="" xmlns:a16="http://schemas.microsoft.com/office/drawing/2014/main"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6" name="Text Box 15">
          <a:extLst>
            <a:ext uri="{FF2B5EF4-FFF2-40B4-BE49-F238E27FC236}">
              <a16:creationId xmlns="" xmlns:a16="http://schemas.microsoft.com/office/drawing/2014/main"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7" name="Text Box 15">
          <a:extLst>
            <a:ext uri="{FF2B5EF4-FFF2-40B4-BE49-F238E27FC236}">
              <a16:creationId xmlns="" xmlns:a16="http://schemas.microsoft.com/office/drawing/2014/main"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8" name="Text Box 15">
          <a:extLst>
            <a:ext uri="{FF2B5EF4-FFF2-40B4-BE49-F238E27FC236}">
              <a16:creationId xmlns="" xmlns:a16="http://schemas.microsoft.com/office/drawing/2014/main"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9" name="Text Box 15">
          <a:extLst>
            <a:ext uri="{FF2B5EF4-FFF2-40B4-BE49-F238E27FC236}">
              <a16:creationId xmlns="" xmlns:a16="http://schemas.microsoft.com/office/drawing/2014/main"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0" name="Text Box 15">
          <a:extLst>
            <a:ext uri="{FF2B5EF4-FFF2-40B4-BE49-F238E27FC236}">
              <a16:creationId xmlns="" xmlns:a16="http://schemas.microsoft.com/office/drawing/2014/main"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1" name="Text Box 15">
          <a:extLst>
            <a:ext uri="{FF2B5EF4-FFF2-40B4-BE49-F238E27FC236}">
              <a16:creationId xmlns="" xmlns:a16="http://schemas.microsoft.com/office/drawing/2014/main"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2" name="Text Box 15">
          <a:extLst>
            <a:ext uri="{FF2B5EF4-FFF2-40B4-BE49-F238E27FC236}">
              <a16:creationId xmlns="" xmlns:a16="http://schemas.microsoft.com/office/drawing/2014/main"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3" name="Text Box 15">
          <a:extLst>
            <a:ext uri="{FF2B5EF4-FFF2-40B4-BE49-F238E27FC236}">
              <a16:creationId xmlns="" xmlns:a16="http://schemas.microsoft.com/office/drawing/2014/main"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4" name="Text Box 15">
          <a:extLst>
            <a:ext uri="{FF2B5EF4-FFF2-40B4-BE49-F238E27FC236}">
              <a16:creationId xmlns="" xmlns:a16="http://schemas.microsoft.com/office/drawing/2014/main"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5" name="Text Box 15">
          <a:extLst>
            <a:ext uri="{FF2B5EF4-FFF2-40B4-BE49-F238E27FC236}">
              <a16:creationId xmlns="" xmlns:a16="http://schemas.microsoft.com/office/drawing/2014/main"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6" name="Text Box 15">
          <a:extLst>
            <a:ext uri="{FF2B5EF4-FFF2-40B4-BE49-F238E27FC236}">
              <a16:creationId xmlns="" xmlns:a16="http://schemas.microsoft.com/office/drawing/2014/main"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7" name="Text Box 15">
          <a:extLst>
            <a:ext uri="{FF2B5EF4-FFF2-40B4-BE49-F238E27FC236}">
              <a16:creationId xmlns="" xmlns:a16="http://schemas.microsoft.com/office/drawing/2014/main"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8" name="Text Box 15">
          <a:extLst>
            <a:ext uri="{FF2B5EF4-FFF2-40B4-BE49-F238E27FC236}">
              <a16:creationId xmlns="" xmlns:a16="http://schemas.microsoft.com/office/drawing/2014/main"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9" name="Text Box 15">
          <a:extLst>
            <a:ext uri="{FF2B5EF4-FFF2-40B4-BE49-F238E27FC236}">
              <a16:creationId xmlns="" xmlns:a16="http://schemas.microsoft.com/office/drawing/2014/main"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0" name="Text Box 15">
          <a:extLst>
            <a:ext uri="{FF2B5EF4-FFF2-40B4-BE49-F238E27FC236}">
              <a16:creationId xmlns="" xmlns:a16="http://schemas.microsoft.com/office/drawing/2014/main"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1" name="Text Box 15">
          <a:extLst>
            <a:ext uri="{FF2B5EF4-FFF2-40B4-BE49-F238E27FC236}">
              <a16:creationId xmlns="" xmlns:a16="http://schemas.microsoft.com/office/drawing/2014/main"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2" name="Text Box 15">
          <a:extLst>
            <a:ext uri="{FF2B5EF4-FFF2-40B4-BE49-F238E27FC236}">
              <a16:creationId xmlns="" xmlns:a16="http://schemas.microsoft.com/office/drawing/2014/main"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3" name="Text Box 15">
          <a:extLst>
            <a:ext uri="{FF2B5EF4-FFF2-40B4-BE49-F238E27FC236}">
              <a16:creationId xmlns="" xmlns:a16="http://schemas.microsoft.com/office/drawing/2014/main"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4" name="Text Box 15">
          <a:extLst>
            <a:ext uri="{FF2B5EF4-FFF2-40B4-BE49-F238E27FC236}">
              <a16:creationId xmlns="" xmlns:a16="http://schemas.microsoft.com/office/drawing/2014/main"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6" name="Text Box 16">
          <a:extLst>
            <a:ext uri="{FF2B5EF4-FFF2-40B4-BE49-F238E27FC236}">
              <a16:creationId xmlns="" xmlns:a16="http://schemas.microsoft.com/office/drawing/2014/main"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7" name="Text Box 17">
          <a:extLst>
            <a:ext uri="{FF2B5EF4-FFF2-40B4-BE49-F238E27FC236}">
              <a16:creationId xmlns="" xmlns:a16="http://schemas.microsoft.com/office/drawing/2014/main"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8" name="Text Box 18">
          <a:extLst>
            <a:ext uri="{FF2B5EF4-FFF2-40B4-BE49-F238E27FC236}">
              <a16:creationId xmlns="" xmlns:a16="http://schemas.microsoft.com/office/drawing/2014/main"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9" name="Text Box 19">
          <a:extLst>
            <a:ext uri="{FF2B5EF4-FFF2-40B4-BE49-F238E27FC236}">
              <a16:creationId xmlns="" xmlns:a16="http://schemas.microsoft.com/office/drawing/2014/main"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1" name="Text Box 15">
          <a:extLst>
            <a:ext uri="{FF2B5EF4-FFF2-40B4-BE49-F238E27FC236}">
              <a16:creationId xmlns="" xmlns:a16="http://schemas.microsoft.com/office/drawing/2014/main"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2" name="Text Box 15">
          <a:extLst>
            <a:ext uri="{FF2B5EF4-FFF2-40B4-BE49-F238E27FC236}">
              <a16:creationId xmlns="" xmlns:a16="http://schemas.microsoft.com/office/drawing/2014/main"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3" name="Text Box 15">
          <a:extLst>
            <a:ext uri="{FF2B5EF4-FFF2-40B4-BE49-F238E27FC236}">
              <a16:creationId xmlns="" xmlns:a16="http://schemas.microsoft.com/office/drawing/2014/main"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4" name="Text Box 15">
          <a:extLst>
            <a:ext uri="{FF2B5EF4-FFF2-40B4-BE49-F238E27FC236}">
              <a16:creationId xmlns="" xmlns:a16="http://schemas.microsoft.com/office/drawing/2014/main"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5" name="Text Box 15">
          <a:extLst>
            <a:ext uri="{FF2B5EF4-FFF2-40B4-BE49-F238E27FC236}">
              <a16:creationId xmlns="" xmlns:a16="http://schemas.microsoft.com/office/drawing/2014/main"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6" name="Text Box 15">
          <a:extLst>
            <a:ext uri="{FF2B5EF4-FFF2-40B4-BE49-F238E27FC236}">
              <a16:creationId xmlns="" xmlns:a16="http://schemas.microsoft.com/office/drawing/2014/main"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7" name="Text Box 15">
          <a:extLst>
            <a:ext uri="{FF2B5EF4-FFF2-40B4-BE49-F238E27FC236}">
              <a16:creationId xmlns="" xmlns:a16="http://schemas.microsoft.com/office/drawing/2014/main"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8" name="Text Box 15">
          <a:extLst>
            <a:ext uri="{FF2B5EF4-FFF2-40B4-BE49-F238E27FC236}">
              <a16:creationId xmlns="" xmlns:a16="http://schemas.microsoft.com/office/drawing/2014/main"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9" name="Text Box 15">
          <a:extLst>
            <a:ext uri="{FF2B5EF4-FFF2-40B4-BE49-F238E27FC236}">
              <a16:creationId xmlns="" xmlns:a16="http://schemas.microsoft.com/office/drawing/2014/main"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0" name="Text Box 15">
          <a:extLst>
            <a:ext uri="{FF2B5EF4-FFF2-40B4-BE49-F238E27FC236}">
              <a16:creationId xmlns="" xmlns:a16="http://schemas.microsoft.com/office/drawing/2014/main"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1" name="Text Box 15">
          <a:extLst>
            <a:ext uri="{FF2B5EF4-FFF2-40B4-BE49-F238E27FC236}">
              <a16:creationId xmlns="" xmlns:a16="http://schemas.microsoft.com/office/drawing/2014/main"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2" name="Text Box 15">
          <a:extLst>
            <a:ext uri="{FF2B5EF4-FFF2-40B4-BE49-F238E27FC236}">
              <a16:creationId xmlns="" xmlns:a16="http://schemas.microsoft.com/office/drawing/2014/main"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3" name="Text Box 15">
          <a:extLst>
            <a:ext uri="{FF2B5EF4-FFF2-40B4-BE49-F238E27FC236}">
              <a16:creationId xmlns="" xmlns:a16="http://schemas.microsoft.com/office/drawing/2014/main"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4" name="Text Box 15">
          <a:extLst>
            <a:ext uri="{FF2B5EF4-FFF2-40B4-BE49-F238E27FC236}">
              <a16:creationId xmlns="" xmlns:a16="http://schemas.microsoft.com/office/drawing/2014/main"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55" name="Text Box 16">
          <a:extLst>
            <a:ext uri="{FF2B5EF4-FFF2-40B4-BE49-F238E27FC236}">
              <a16:creationId xmlns="" xmlns:a16="http://schemas.microsoft.com/office/drawing/2014/main"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56" name="Text Box 17">
          <a:extLst>
            <a:ext uri="{FF2B5EF4-FFF2-40B4-BE49-F238E27FC236}">
              <a16:creationId xmlns="" xmlns:a16="http://schemas.microsoft.com/office/drawing/2014/main"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57" name="Text Box 18">
          <a:extLst>
            <a:ext uri="{FF2B5EF4-FFF2-40B4-BE49-F238E27FC236}">
              <a16:creationId xmlns="" xmlns:a16="http://schemas.microsoft.com/office/drawing/2014/main"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58" name="Text Box 19">
          <a:extLst>
            <a:ext uri="{FF2B5EF4-FFF2-40B4-BE49-F238E27FC236}">
              <a16:creationId xmlns="" xmlns:a16="http://schemas.microsoft.com/office/drawing/2014/main"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9" name="Text Box 15">
          <a:extLst>
            <a:ext uri="{FF2B5EF4-FFF2-40B4-BE49-F238E27FC236}">
              <a16:creationId xmlns="" xmlns:a16="http://schemas.microsoft.com/office/drawing/2014/main"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60" name="Text Box 16">
          <a:extLst>
            <a:ext uri="{FF2B5EF4-FFF2-40B4-BE49-F238E27FC236}">
              <a16:creationId xmlns="" xmlns:a16="http://schemas.microsoft.com/office/drawing/2014/main"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61" name="Text Box 17">
          <a:extLst>
            <a:ext uri="{FF2B5EF4-FFF2-40B4-BE49-F238E27FC236}">
              <a16:creationId xmlns="" xmlns:a16="http://schemas.microsoft.com/office/drawing/2014/main"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62" name="Text Box 18">
          <a:extLst>
            <a:ext uri="{FF2B5EF4-FFF2-40B4-BE49-F238E27FC236}">
              <a16:creationId xmlns="" xmlns:a16="http://schemas.microsoft.com/office/drawing/2014/main"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63" name="Text Box 19">
          <a:extLst>
            <a:ext uri="{FF2B5EF4-FFF2-40B4-BE49-F238E27FC236}">
              <a16:creationId xmlns="" xmlns:a16="http://schemas.microsoft.com/office/drawing/2014/main"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4" name="Text Box 15">
          <a:extLst>
            <a:ext uri="{FF2B5EF4-FFF2-40B4-BE49-F238E27FC236}">
              <a16:creationId xmlns="" xmlns:a16="http://schemas.microsoft.com/office/drawing/2014/main"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5" name="Text Box 15">
          <a:extLst>
            <a:ext uri="{FF2B5EF4-FFF2-40B4-BE49-F238E27FC236}">
              <a16:creationId xmlns="" xmlns:a16="http://schemas.microsoft.com/office/drawing/2014/main"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6" name="Text Box 15">
          <a:extLst>
            <a:ext uri="{FF2B5EF4-FFF2-40B4-BE49-F238E27FC236}">
              <a16:creationId xmlns="" xmlns:a16="http://schemas.microsoft.com/office/drawing/2014/main"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7" name="Text Box 15">
          <a:extLst>
            <a:ext uri="{FF2B5EF4-FFF2-40B4-BE49-F238E27FC236}">
              <a16:creationId xmlns="" xmlns:a16="http://schemas.microsoft.com/office/drawing/2014/main"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8" name="Text Box 15">
          <a:extLst>
            <a:ext uri="{FF2B5EF4-FFF2-40B4-BE49-F238E27FC236}">
              <a16:creationId xmlns="" xmlns:a16="http://schemas.microsoft.com/office/drawing/2014/main"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9" name="Text Box 15">
          <a:extLst>
            <a:ext uri="{FF2B5EF4-FFF2-40B4-BE49-F238E27FC236}">
              <a16:creationId xmlns="" xmlns:a16="http://schemas.microsoft.com/office/drawing/2014/main"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0" name="Text Box 15">
          <a:extLst>
            <a:ext uri="{FF2B5EF4-FFF2-40B4-BE49-F238E27FC236}">
              <a16:creationId xmlns="" xmlns:a16="http://schemas.microsoft.com/office/drawing/2014/main"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1" name="Text Box 15">
          <a:extLst>
            <a:ext uri="{FF2B5EF4-FFF2-40B4-BE49-F238E27FC236}">
              <a16:creationId xmlns="" xmlns:a16="http://schemas.microsoft.com/office/drawing/2014/main"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2" name="Text Box 15">
          <a:extLst>
            <a:ext uri="{FF2B5EF4-FFF2-40B4-BE49-F238E27FC236}">
              <a16:creationId xmlns="" xmlns:a16="http://schemas.microsoft.com/office/drawing/2014/main"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3" name="Text Box 15">
          <a:extLst>
            <a:ext uri="{FF2B5EF4-FFF2-40B4-BE49-F238E27FC236}">
              <a16:creationId xmlns="" xmlns:a16="http://schemas.microsoft.com/office/drawing/2014/main"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4" name="Text Box 15">
          <a:extLst>
            <a:ext uri="{FF2B5EF4-FFF2-40B4-BE49-F238E27FC236}">
              <a16:creationId xmlns="" xmlns:a16="http://schemas.microsoft.com/office/drawing/2014/main"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5" name="Text Box 15">
          <a:extLst>
            <a:ext uri="{FF2B5EF4-FFF2-40B4-BE49-F238E27FC236}">
              <a16:creationId xmlns="" xmlns:a16="http://schemas.microsoft.com/office/drawing/2014/main"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6" name="Text Box 15">
          <a:extLst>
            <a:ext uri="{FF2B5EF4-FFF2-40B4-BE49-F238E27FC236}">
              <a16:creationId xmlns="" xmlns:a16="http://schemas.microsoft.com/office/drawing/2014/main"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7" name="Text Box 15">
          <a:extLst>
            <a:ext uri="{FF2B5EF4-FFF2-40B4-BE49-F238E27FC236}">
              <a16:creationId xmlns="" xmlns:a16="http://schemas.microsoft.com/office/drawing/2014/main"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8" name="Text Box 15">
          <a:extLst>
            <a:ext uri="{FF2B5EF4-FFF2-40B4-BE49-F238E27FC236}">
              <a16:creationId xmlns="" xmlns:a16="http://schemas.microsoft.com/office/drawing/2014/main"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9" name="Text Box 15">
          <a:extLst>
            <a:ext uri="{FF2B5EF4-FFF2-40B4-BE49-F238E27FC236}">
              <a16:creationId xmlns="" xmlns:a16="http://schemas.microsoft.com/office/drawing/2014/main"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0" name="Text Box 15">
          <a:extLst>
            <a:ext uri="{FF2B5EF4-FFF2-40B4-BE49-F238E27FC236}">
              <a16:creationId xmlns="" xmlns:a16="http://schemas.microsoft.com/office/drawing/2014/main"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1" name="Text Box 15">
          <a:extLst>
            <a:ext uri="{FF2B5EF4-FFF2-40B4-BE49-F238E27FC236}">
              <a16:creationId xmlns="" xmlns:a16="http://schemas.microsoft.com/office/drawing/2014/main"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2" name="Text Box 15">
          <a:extLst>
            <a:ext uri="{FF2B5EF4-FFF2-40B4-BE49-F238E27FC236}">
              <a16:creationId xmlns="" xmlns:a16="http://schemas.microsoft.com/office/drawing/2014/main"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3" name="Text Box 15">
          <a:extLst>
            <a:ext uri="{FF2B5EF4-FFF2-40B4-BE49-F238E27FC236}">
              <a16:creationId xmlns="" xmlns:a16="http://schemas.microsoft.com/office/drawing/2014/main"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4" name="Text Box 15">
          <a:extLst>
            <a:ext uri="{FF2B5EF4-FFF2-40B4-BE49-F238E27FC236}">
              <a16:creationId xmlns="" xmlns:a16="http://schemas.microsoft.com/office/drawing/2014/main"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5" name="Text Box 15">
          <a:extLst>
            <a:ext uri="{FF2B5EF4-FFF2-40B4-BE49-F238E27FC236}">
              <a16:creationId xmlns="" xmlns:a16="http://schemas.microsoft.com/office/drawing/2014/main"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6" name="Text Box 15">
          <a:extLst>
            <a:ext uri="{FF2B5EF4-FFF2-40B4-BE49-F238E27FC236}">
              <a16:creationId xmlns="" xmlns:a16="http://schemas.microsoft.com/office/drawing/2014/main"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7" name="Text Box 15">
          <a:extLst>
            <a:ext uri="{FF2B5EF4-FFF2-40B4-BE49-F238E27FC236}">
              <a16:creationId xmlns="" xmlns:a16="http://schemas.microsoft.com/office/drawing/2014/main"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8" name="Text Box 15">
          <a:extLst>
            <a:ext uri="{FF2B5EF4-FFF2-40B4-BE49-F238E27FC236}">
              <a16:creationId xmlns="" xmlns:a16="http://schemas.microsoft.com/office/drawing/2014/main"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9" name="Text Box 15">
          <a:extLst>
            <a:ext uri="{FF2B5EF4-FFF2-40B4-BE49-F238E27FC236}">
              <a16:creationId xmlns="" xmlns:a16="http://schemas.microsoft.com/office/drawing/2014/main"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0" name="Text Box 15">
          <a:extLst>
            <a:ext uri="{FF2B5EF4-FFF2-40B4-BE49-F238E27FC236}">
              <a16:creationId xmlns="" xmlns:a16="http://schemas.microsoft.com/office/drawing/2014/main"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1" name="Text Box 15">
          <a:extLst>
            <a:ext uri="{FF2B5EF4-FFF2-40B4-BE49-F238E27FC236}">
              <a16:creationId xmlns="" xmlns:a16="http://schemas.microsoft.com/office/drawing/2014/main"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2" name="Text Box 15">
          <a:extLst>
            <a:ext uri="{FF2B5EF4-FFF2-40B4-BE49-F238E27FC236}">
              <a16:creationId xmlns="" xmlns:a16="http://schemas.microsoft.com/office/drawing/2014/main"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3" name="Text Box 15">
          <a:extLst>
            <a:ext uri="{FF2B5EF4-FFF2-40B4-BE49-F238E27FC236}">
              <a16:creationId xmlns="" xmlns:a16="http://schemas.microsoft.com/office/drawing/2014/main"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4" name="Text Box 15">
          <a:extLst>
            <a:ext uri="{FF2B5EF4-FFF2-40B4-BE49-F238E27FC236}">
              <a16:creationId xmlns="" xmlns:a16="http://schemas.microsoft.com/office/drawing/2014/main"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5" name="Text Box 15">
          <a:extLst>
            <a:ext uri="{FF2B5EF4-FFF2-40B4-BE49-F238E27FC236}">
              <a16:creationId xmlns="" xmlns:a16="http://schemas.microsoft.com/office/drawing/2014/main"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6" name="Text Box 15">
          <a:extLst>
            <a:ext uri="{FF2B5EF4-FFF2-40B4-BE49-F238E27FC236}">
              <a16:creationId xmlns="" xmlns:a16="http://schemas.microsoft.com/office/drawing/2014/main"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7" name="Text Box 15">
          <a:extLst>
            <a:ext uri="{FF2B5EF4-FFF2-40B4-BE49-F238E27FC236}">
              <a16:creationId xmlns="" xmlns:a16="http://schemas.microsoft.com/office/drawing/2014/main"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8" name="Text Box 15">
          <a:extLst>
            <a:ext uri="{FF2B5EF4-FFF2-40B4-BE49-F238E27FC236}">
              <a16:creationId xmlns="" xmlns:a16="http://schemas.microsoft.com/office/drawing/2014/main"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9" name="Text Box 15">
          <a:extLst>
            <a:ext uri="{FF2B5EF4-FFF2-40B4-BE49-F238E27FC236}">
              <a16:creationId xmlns="" xmlns:a16="http://schemas.microsoft.com/office/drawing/2014/main"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0" name="Text Box 15">
          <a:extLst>
            <a:ext uri="{FF2B5EF4-FFF2-40B4-BE49-F238E27FC236}">
              <a16:creationId xmlns="" xmlns:a16="http://schemas.microsoft.com/office/drawing/2014/main"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1" name="Text Box 15">
          <a:extLst>
            <a:ext uri="{FF2B5EF4-FFF2-40B4-BE49-F238E27FC236}">
              <a16:creationId xmlns="" xmlns:a16="http://schemas.microsoft.com/office/drawing/2014/main"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2" name="Text Box 15">
          <a:extLst>
            <a:ext uri="{FF2B5EF4-FFF2-40B4-BE49-F238E27FC236}">
              <a16:creationId xmlns="" xmlns:a16="http://schemas.microsoft.com/office/drawing/2014/main"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3" name="Text Box 15">
          <a:extLst>
            <a:ext uri="{FF2B5EF4-FFF2-40B4-BE49-F238E27FC236}">
              <a16:creationId xmlns="" xmlns:a16="http://schemas.microsoft.com/office/drawing/2014/main"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4" name="Text Box 15">
          <a:extLst>
            <a:ext uri="{FF2B5EF4-FFF2-40B4-BE49-F238E27FC236}">
              <a16:creationId xmlns="" xmlns:a16="http://schemas.microsoft.com/office/drawing/2014/main"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5" name="Text Box 15">
          <a:extLst>
            <a:ext uri="{FF2B5EF4-FFF2-40B4-BE49-F238E27FC236}">
              <a16:creationId xmlns="" xmlns:a16="http://schemas.microsoft.com/office/drawing/2014/main"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6" name="Text Box 15">
          <a:extLst>
            <a:ext uri="{FF2B5EF4-FFF2-40B4-BE49-F238E27FC236}">
              <a16:creationId xmlns="" xmlns:a16="http://schemas.microsoft.com/office/drawing/2014/main"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7" name="Text Box 15">
          <a:extLst>
            <a:ext uri="{FF2B5EF4-FFF2-40B4-BE49-F238E27FC236}">
              <a16:creationId xmlns="" xmlns:a16="http://schemas.microsoft.com/office/drawing/2014/main"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8" name="Text Box 15">
          <a:extLst>
            <a:ext uri="{FF2B5EF4-FFF2-40B4-BE49-F238E27FC236}">
              <a16:creationId xmlns="" xmlns:a16="http://schemas.microsoft.com/office/drawing/2014/main"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9" name="Text Box 15">
          <a:extLst>
            <a:ext uri="{FF2B5EF4-FFF2-40B4-BE49-F238E27FC236}">
              <a16:creationId xmlns="" xmlns:a16="http://schemas.microsoft.com/office/drawing/2014/main"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0" name="Text Box 15">
          <a:extLst>
            <a:ext uri="{FF2B5EF4-FFF2-40B4-BE49-F238E27FC236}">
              <a16:creationId xmlns="" xmlns:a16="http://schemas.microsoft.com/office/drawing/2014/main"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1" name="Text Box 15">
          <a:extLst>
            <a:ext uri="{FF2B5EF4-FFF2-40B4-BE49-F238E27FC236}">
              <a16:creationId xmlns="" xmlns:a16="http://schemas.microsoft.com/office/drawing/2014/main"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2" name="Text Box 15">
          <a:extLst>
            <a:ext uri="{FF2B5EF4-FFF2-40B4-BE49-F238E27FC236}">
              <a16:creationId xmlns="" xmlns:a16="http://schemas.microsoft.com/office/drawing/2014/main"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3" name="Text Box 15">
          <a:extLst>
            <a:ext uri="{FF2B5EF4-FFF2-40B4-BE49-F238E27FC236}">
              <a16:creationId xmlns="" xmlns:a16="http://schemas.microsoft.com/office/drawing/2014/main"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4" name="Text Box 15">
          <a:extLst>
            <a:ext uri="{FF2B5EF4-FFF2-40B4-BE49-F238E27FC236}">
              <a16:creationId xmlns="" xmlns:a16="http://schemas.microsoft.com/office/drawing/2014/main"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5" name="Text Box 15">
          <a:extLst>
            <a:ext uri="{FF2B5EF4-FFF2-40B4-BE49-F238E27FC236}">
              <a16:creationId xmlns="" xmlns:a16="http://schemas.microsoft.com/office/drawing/2014/main"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6" name="Text Box 15">
          <a:extLst>
            <a:ext uri="{FF2B5EF4-FFF2-40B4-BE49-F238E27FC236}">
              <a16:creationId xmlns="" xmlns:a16="http://schemas.microsoft.com/office/drawing/2014/main"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7" name="Text Box 15">
          <a:extLst>
            <a:ext uri="{FF2B5EF4-FFF2-40B4-BE49-F238E27FC236}">
              <a16:creationId xmlns="" xmlns:a16="http://schemas.microsoft.com/office/drawing/2014/main"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8" name="Text Box 15">
          <a:extLst>
            <a:ext uri="{FF2B5EF4-FFF2-40B4-BE49-F238E27FC236}">
              <a16:creationId xmlns="" xmlns:a16="http://schemas.microsoft.com/office/drawing/2014/main"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9" name="Text Box 15">
          <a:extLst>
            <a:ext uri="{FF2B5EF4-FFF2-40B4-BE49-F238E27FC236}">
              <a16:creationId xmlns="" xmlns:a16="http://schemas.microsoft.com/office/drawing/2014/main"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0" name="Text Box 15">
          <a:extLst>
            <a:ext uri="{FF2B5EF4-FFF2-40B4-BE49-F238E27FC236}">
              <a16:creationId xmlns="" xmlns:a16="http://schemas.microsoft.com/office/drawing/2014/main"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1" name="Text Box 15">
          <a:extLst>
            <a:ext uri="{FF2B5EF4-FFF2-40B4-BE49-F238E27FC236}">
              <a16:creationId xmlns="" xmlns:a16="http://schemas.microsoft.com/office/drawing/2014/main"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2" name="Text Box 15">
          <a:extLst>
            <a:ext uri="{FF2B5EF4-FFF2-40B4-BE49-F238E27FC236}">
              <a16:creationId xmlns="" xmlns:a16="http://schemas.microsoft.com/office/drawing/2014/main"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3" name="Text Box 15">
          <a:extLst>
            <a:ext uri="{FF2B5EF4-FFF2-40B4-BE49-F238E27FC236}">
              <a16:creationId xmlns="" xmlns:a16="http://schemas.microsoft.com/office/drawing/2014/main"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4" name="Text Box 15">
          <a:extLst>
            <a:ext uri="{FF2B5EF4-FFF2-40B4-BE49-F238E27FC236}">
              <a16:creationId xmlns="" xmlns:a16="http://schemas.microsoft.com/office/drawing/2014/main"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5" name="Text Box 15">
          <a:extLst>
            <a:ext uri="{FF2B5EF4-FFF2-40B4-BE49-F238E27FC236}">
              <a16:creationId xmlns="" xmlns:a16="http://schemas.microsoft.com/office/drawing/2014/main"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6" name="Text Box 15">
          <a:extLst>
            <a:ext uri="{FF2B5EF4-FFF2-40B4-BE49-F238E27FC236}">
              <a16:creationId xmlns="" xmlns:a16="http://schemas.microsoft.com/office/drawing/2014/main"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7" name="Text Box 15">
          <a:extLst>
            <a:ext uri="{FF2B5EF4-FFF2-40B4-BE49-F238E27FC236}">
              <a16:creationId xmlns="" xmlns:a16="http://schemas.microsoft.com/office/drawing/2014/main"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8" name="Text Box 15">
          <a:extLst>
            <a:ext uri="{FF2B5EF4-FFF2-40B4-BE49-F238E27FC236}">
              <a16:creationId xmlns="" xmlns:a16="http://schemas.microsoft.com/office/drawing/2014/main"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9" name="Text Box 15">
          <a:extLst>
            <a:ext uri="{FF2B5EF4-FFF2-40B4-BE49-F238E27FC236}">
              <a16:creationId xmlns="" xmlns:a16="http://schemas.microsoft.com/office/drawing/2014/main"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0" name="Text Box 15">
          <a:extLst>
            <a:ext uri="{FF2B5EF4-FFF2-40B4-BE49-F238E27FC236}">
              <a16:creationId xmlns="" xmlns:a16="http://schemas.microsoft.com/office/drawing/2014/main"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1" name="Text Box 15">
          <a:extLst>
            <a:ext uri="{FF2B5EF4-FFF2-40B4-BE49-F238E27FC236}">
              <a16:creationId xmlns="" xmlns:a16="http://schemas.microsoft.com/office/drawing/2014/main"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2" name="Text Box 15">
          <a:extLst>
            <a:ext uri="{FF2B5EF4-FFF2-40B4-BE49-F238E27FC236}">
              <a16:creationId xmlns="" xmlns:a16="http://schemas.microsoft.com/office/drawing/2014/main"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3" name="Text Box 15">
          <a:extLst>
            <a:ext uri="{FF2B5EF4-FFF2-40B4-BE49-F238E27FC236}">
              <a16:creationId xmlns="" xmlns:a16="http://schemas.microsoft.com/office/drawing/2014/main"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4" name="Text Box 15">
          <a:extLst>
            <a:ext uri="{FF2B5EF4-FFF2-40B4-BE49-F238E27FC236}">
              <a16:creationId xmlns="" xmlns:a16="http://schemas.microsoft.com/office/drawing/2014/main"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5" name="Text Box 15">
          <a:extLst>
            <a:ext uri="{FF2B5EF4-FFF2-40B4-BE49-F238E27FC236}">
              <a16:creationId xmlns="" xmlns:a16="http://schemas.microsoft.com/office/drawing/2014/main"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6" name="Text Box 15">
          <a:extLst>
            <a:ext uri="{FF2B5EF4-FFF2-40B4-BE49-F238E27FC236}">
              <a16:creationId xmlns="" xmlns:a16="http://schemas.microsoft.com/office/drawing/2014/main"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7" name="Text Box 15">
          <a:extLst>
            <a:ext uri="{FF2B5EF4-FFF2-40B4-BE49-F238E27FC236}">
              <a16:creationId xmlns="" xmlns:a16="http://schemas.microsoft.com/office/drawing/2014/main"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8" name="Text Box 15">
          <a:extLst>
            <a:ext uri="{FF2B5EF4-FFF2-40B4-BE49-F238E27FC236}">
              <a16:creationId xmlns="" xmlns:a16="http://schemas.microsoft.com/office/drawing/2014/main"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9" name="Text Box 15">
          <a:extLst>
            <a:ext uri="{FF2B5EF4-FFF2-40B4-BE49-F238E27FC236}">
              <a16:creationId xmlns="" xmlns:a16="http://schemas.microsoft.com/office/drawing/2014/main"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0" name="Text Box 15">
          <a:extLst>
            <a:ext uri="{FF2B5EF4-FFF2-40B4-BE49-F238E27FC236}">
              <a16:creationId xmlns="" xmlns:a16="http://schemas.microsoft.com/office/drawing/2014/main"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1" name="Text Box 15">
          <a:extLst>
            <a:ext uri="{FF2B5EF4-FFF2-40B4-BE49-F238E27FC236}">
              <a16:creationId xmlns="" xmlns:a16="http://schemas.microsoft.com/office/drawing/2014/main"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2" name="Text Box 15">
          <a:extLst>
            <a:ext uri="{FF2B5EF4-FFF2-40B4-BE49-F238E27FC236}">
              <a16:creationId xmlns="" xmlns:a16="http://schemas.microsoft.com/office/drawing/2014/main"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3" name="Text Box 15">
          <a:extLst>
            <a:ext uri="{FF2B5EF4-FFF2-40B4-BE49-F238E27FC236}">
              <a16:creationId xmlns="" xmlns:a16="http://schemas.microsoft.com/office/drawing/2014/main"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4" name="Text Box 15">
          <a:extLst>
            <a:ext uri="{FF2B5EF4-FFF2-40B4-BE49-F238E27FC236}">
              <a16:creationId xmlns="" xmlns:a16="http://schemas.microsoft.com/office/drawing/2014/main"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5" name="Text Box 15">
          <a:extLst>
            <a:ext uri="{FF2B5EF4-FFF2-40B4-BE49-F238E27FC236}">
              <a16:creationId xmlns="" xmlns:a16="http://schemas.microsoft.com/office/drawing/2014/main"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6" name="Text Box 15">
          <a:extLst>
            <a:ext uri="{FF2B5EF4-FFF2-40B4-BE49-F238E27FC236}">
              <a16:creationId xmlns="" xmlns:a16="http://schemas.microsoft.com/office/drawing/2014/main"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7" name="Text Box 15">
          <a:extLst>
            <a:ext uri="{FF2B5EF4-FFF2-40B4-BE49-F238E27FC236}">
              <a16:creationId xmlns="" xmlns:a16="http://schemas.microsoft.com/office/drawing/2014/main"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8" name="Text Box 15">
          <a:extLst>
            <a:ext uri="{FF2B5EF4-FFF2-40B4-BE49-F238E27FC236}">
              <a16:creationId xmlns="" xmlns:a16="http://schemas.microsoft.com/office/drawing/2014/main"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9" name="Text Box 15">
          <a:extLst>
            <a:ext uri="{FF2B5EF4-FFF2-40B4-BE49-F238E27FC236}">
              <a16:creationId xmlns="" xmlns:a16="http://schemas.microsoft.com/office/drawing/2014/main"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0" name="Text Box 15">
          <a:extLst>
            <a:ext uri="{FF2B5EF4-FFF2-40B4-BE49-F238E27FC236}">
              <a16:creationId xmlns="" xmlns:a16="http://schemas.microsoft.com/office/drawing/2014/main"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1" name="Text Box 15">
          <a:extLst>
            <a:ext uri="{FF2B5EF4-FFF2-40B4-BE49-F238E27FC236}">
              <a16:creationId xmlns="" xmlns:a16="http://schemas.microsoft.com/office/drawing/2014/main"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2" name="Text Box 15">
          <a:extLst>
            <a:ext uri="{FF2B5EF4-FFF2-40B4-BE49-F238E27FC236}">
              <a16:creationId xmlns="" xmlns:a16="http://schemas.microsoft.com/office/drawing/2014/main"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3" name="Text Box 15">
          <a:extLst>
            <a:ext uri="{FF2B5EF4-FFF2-40B4-BE49-F238E27FC236}">
              <a16:creationId xmlns="" xmlns:a16="http://schemas.microsoft.com/office/drawing/2014/main"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4" name="Text Box 15">
          <a:extLst>
            <a:ext uri="{FF2B5EF4-FFF2-40B4-BE49-F238E27FC236}">
              <a16:creationId xmlns="" xmlns:a16="http://schemas.microsoft.com/office/drawing/2014/main"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5" name="Text Box 15">
          <a:extLst>
            <a:ext uri="{FF2B5EF4-FFF2-40B4-BE49-F238E27FC236}">
              <a16:creationId xmlns="" xmlns:a16="http://schemas.microsoft.com/office/drawing/2014/main"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6" name="Text Box 15">
          <a:extLst>
            <a:ext uri="{FF2B5EF4-FFF2-40B4-BE49-F238E27FC236}">
              <a16:creationId xmlns="" xmlns:a16="http://schemas.microsoft.com/office/drawing/2014/main"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7" name="Text Box 15">
          <a:extLst>
            <a:ext uri="{FF2B5EF4-FFF2-40B4-BE49-F238E27FC236}">
              <a16:creationId xmlns="" xmlns:a16="http://schemas.microsoft.com/office/drawing/2014/main"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8" name="Text Box 15">
          <a:extLst>
            <a:ext uri="{FF2B5EF4-FFF2-40B4-BE49-F238E27FC236}">
              <a16:creationId xmlns="" xmlns:a16="http://schemas.microsoft.com/office/drawing/2014/main"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9" name="Text Box 15">
          <a:extLst>
            <a:ext uri="{FF2B5EF4-FFF2-40B4-BE49-F238E27FC236}">
              <a16:creationId xmlns="" xmlns:a16="http://schemas.microsoft.com/office/drawing/2014/main"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0" name="Text Box 15">
          <a:extLst>
            <a:ext uri="{FF2B5EF4-FFF2-40B4-BE49-F238E27FC236}">
              <a16:creationId xmlns="" xmlns:a16="http://schemas.microsoft.com/office/drawing/2014/main"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1" name="Text Box 15">
          <a:extLst>
            <a:ext uri="{FF2B5EF4-FFF2-40B4-BE49-F238E27FC236}">
              <a16:creationId xmlns="" xmlns:a16="http://schemas.microsoft.com/office/drawing/2014/main"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2" name="Text Box 15">
          <a:extLst>
            <a:ext uri="{FF2B5EF4-FFF2-40B4-BE49-F238E27FC236}">
              <a16:creationId xmlns="" xmlns:a16="http://schemas.microsoft.com/office/drawing/2014/main"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3" name="Text Box 15">
          <a:extLst>
            <a:ext uri="{FF2B5EF4-FFF2-40B4-BE49-F238E27FC236}">
              <a16:creationId xmlns="" xmlns:a16="http://schemas.microsoft.com/office/drawing/2014/main"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4" name="Text Box 15">
          <a:extLst>
            <a:ext uri="{FF2B5EF4-FFF2-40B4-BE49-F238E27FC236}">
              <a16:creationId xmlns="" xmlns:a16="http://schemas.microsoft.com/office/drawing/2014/main"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5" name="Text Box 15">
          <a:extLst>
            <a:ext uri="{FF2B5EF4-FFF2-40B4-BE49-F238E27FC236}">
              <a16:creationId xmlns="" xmlns:a16="http://schemas.microsoft.com/office/drawing/2014/main"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6" name="Text Box 15">
          <a:extLst>
            <a:ext uri="{FF2B5EF4-FFF2-40B4-BE49-F238E27FC236}">
              <a16:creationId xmlns="" xmlns:a16="http://schemas.microsoft.com/office/drawing/2014/main"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7" name="Text Box 15">
          <a:extLst>
            <a:ext uri="{FF2B5EF4-FFF2-40B4-BE49-F238E27FC236}">
              <a16:creationId xmlns="" xmlns:a16="http://schemas.microsoft.com/office/drawing/2014/main"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8" name="Text Box 15">
          <a:extLst>
            <a:ext uri="{FF2B5EF4-FFF2-40B4-BE49-F238E27FC236}">
              <a16:creationId xmlns="" xmlns:a16="http://schemas.microsoft.com/office/drawing/2014/main"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9" name="Text Box 15">
          <a:extLst>
            <a:ext uri="{FF2B5EF4-FFF2-40B4-BE49-F238E27FC236}">
              <a16:creationId xmlns="" xmlns:a16="http://schemas.microsoft.com/office/drawing/2014/main"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0" name="Text Box 15">
          <a:extLst>
            <a:ext uri="{FF2B5EF4-FFF2-40B4-BE49-F238E27FC236}">
              <a16:creationId xmlns="" xmlns:a16="http://schemas.microsoft.com/office/drawing/2014/main"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1" name="Text Box 15">
          <a:extLst>
            <a:ext uri="{FF2B5EF4-FFF2-40B4-BE49-F238E27FC236}">
              <a16:creationId xmlns="" xmlns:a16="http://schemas.microsoft.com/office/drawing/2014/main"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2" name="Text Box 15">
          <a:extLst>
            <a:ext uri="{FF2B5EF4-FFF2-40B4-BE49-F238E27FC236}">
              <a16:creationId xmlns="" xmlns:a16="http://schemas.microsoft.com/office/drawing/2014/main"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3" name="Text Box 15">
          <a:extLst>
            <a:ext uri="{FF2B5EF4-FFF2-40B4-BE49-F238E27FC236}">
              <a16:creationId xmlns="" xmlns:a16="http://schemas.microsoft.com/office/drawing/2014/main"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4" name="Text Box 15">
          <a:extLst>
            <a:ext uri="{FF2B5EF4-FFF2-40B4-BE49-F238E27FC236}">
              <a16:creationId xmlns="" xmlns:a16="http://schemas.microsoft.com/office/drawing/2014/main"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5" name="Text Box 15">
          <a:extLst>
            <a:ext uri="{FF2B5EF4-FFF2-40B4-BE49-F238E27FC236}">
              <a16:creationId xmlns="" xmlns:a16="http://schemas.microsoft.com/office/drawing/2014/main"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6" name="Text Box 15">
          <a:extLst>
            <a:ext uri="{FF2B5EF4-FFF2-40B4-BE49-F238E27FC236}">
              <a16:creationId xmlns="" xmlns:a16="http://schemas.microsoft.com/office/drawing/2014/main"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7" name="Text Box 15">
          <a:extLst>
            <a:ext uri="{FF2B5EF4-FFF2-40B4-BE49-F238E27FC236}">
              <a16:creationId xmlns="" xmlns:a16="http://schemas.microsoft.com/office/drawing/2014/main"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8" name="Text Box 15">
          <a:extLst>
            <a:ext uri="{FF2B5EF4-FFF2-40B4-BE49-F238E27FC236}">
              <a16:creationId xmlns="" xmlns:a16="http://schemas.microsoft.com/office/drawing/2014/main"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9" name="Text Box 15">
          <a:extLst>
            <a:ext uri="{FF2B5EF4-FFF2-40B4-BE49-F238E27FC236}">
              <a16:creationId xmlns="" xmlns:a16="http://schemas.microsoft.com/office/drawing/2014/main"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0" name="Text Box 15">
          <a:extLst>
            <a:ext uri="{FF2B5EF4-FFF2-40B4-BE49-F238E27FC236}">
              <a16:creationId xmlns="" xmlns:a16="http://schemas.microsoft.com/office/drawing/2014/main"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1" name="Text Box 15">
          <a:extLst>
            <a:ext uri="{FF2B5EF4-FFF2-40B4-BE49-F238E27FC236}">
              <a16:creationId xmlns="" xmlns:a16="http://schemas.microsoft.com/office/drawing/2014/main"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2" name="Text Box 15">
          <a:extLst>
            <a:ext uri="{FF2B5EF4-FFF2-40B4-BE49-F238E27FC236}">
              <a16:creationId xmlns="" xmlns:a16="http://schemas.microsoft.com/office/drawing/2014/main"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3" name="Text Box 15">
          <a:extLst>
            <a:ext uri="{FF2B5EF4-FFF2-40B4-BE49-F238E27FC236}">
              <a16:creationId xmlns="" xmlns:a16="http://schemas.microsoft.com/office/drawing/2014/main"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4" name="Text Box 15">
          <a:extLst>
            <a:ext uri="{FF2B5EF4-FFF2-40B4-BE49-F238E27FC236}">
              <a16:creationId xmlns="" xmlns:a16="http://schemas.microsoft.com/office/drawing/2014/main"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5" name="Text Box 15">
          <a:extLst>
            <a:ext uri="{FF2B5EF4-FFF2-40B4-BE49-F238E27FC236}">
              <a16:creationId xmlns="" xmlns:a16="http://schemas.microsoft.com/office/drawing/2014/main"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6" name="Text Box 15">
          <a:extLst>
            <a:ext uri="{FF2B5EF4-FFF2-40B4-BE49-F238E27FC236}">
              <a16:creationId xmlns="" xmlns:a16="http://schemas.microsoft.com/office/drawing/2014/main"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7" name="Text Box 15">
          <a:extLst>
            <a:ext uri="{FF2B5EF4-FFF2-40B4-BE49-F238E27FC236}">
              <a16:creationId xmlns="" xmlns:a16="http://schemas.microsoft.com/office/drawing/2014/main"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8" name="Text Box 15">
          <a:extLst>
            <a:ext uri="{FF2B5EF4-FFF2-40B4-BE49-F238E27FC236}">
              <a16:creationId xmlns="" xmlns:a16="http://schemas.microsoft.com/office/drawing/2014/main"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9" name="Text Box 15">
          <a:extLst>
            <a:ext uri="{FF2B5EF4-FFF2-40B4-BE49-F238E27FC236}">
              <a16:creationId xmlns="" xmlns:a16="http://schemas.microsoft.com/office/drawing/2014/main"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0" name="Text Box 15">
          <a:extLst>
            <a:ext uri="{FF2B5EF4-FFF2-40B4-BE49-F238E27FC236}">
              <a16:creationId xmlns="" xmlns:a16="http://schemas.microsoft.com/office/drawing/2014/main"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1" name="Text Box 15">
          <a:extLst>
            <a:ext uri="{FF2B5EF4-FFF2-40B4-BE49-F238E27FC236}">
              <a16:creationId xmlns="" xmlns:a16="http://schemas.microsoft.com/office/drawing/2014/main"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2" name="Text Box 15">
          <a:extLst>
            <a:ext uri="{FF2B5EF4-FFF2-40B4-BE49-F238E27FC236}">
              <a16:creationId xmlns="" xmlns:a16="http://schemas.microsoft.com/office/drawing/2014/main"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3" name="Text Box 15">
          <a:extLst>
            <a:ext uri="{FF2B5EF4-FFF2-40B4-BE49-F238E27FC236}">
              <a16:creationId xmlns="" xmlns:a16="http://schemas.microsoft.com/office/drawing/2014/main"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4" name="Text Box 15">
          <a:extLst>
            <a:ext uri="{FF2B5EF4-FFF2-40B4-BE49-F238E27FC236}">
              <a16:creationId xmlns="" xmlns:a16="http://schemas.microsoft.com/office/drawing/2014/main"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5" name="Text Box 15">
          <a:extLst>
            <a:ext uri="{FF2B5EF4-FFF2-40B4-BE49-F238E27FC236}">
              <a16:creationId xmlns="" xmlns:a16="http://schemas.microsoft.com/office/drawing/2014/main"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6" name="Text Box 15">
          <a:extLst>
            <a:ext uri="{FF2B5EF4-FFF2-40B4-BE49-F238E27FC236}">
              <a16:creationId xmlns="" xmlns:a16="http://schemas.microsoft.com/office/drawing/2014/main"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7" name="Text Box 15">
          <a:extLst>
            <a:ext uri="{FF2B5EF4-FFF2-40B4-BE49-F238E27FC236}">
              <a16:creationId xmlns="" xmlns:a16="http://schemas.microsoft.com/office/drawing/2014/main"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8" name="Text Box 15">
          <a:extLst>
            <a:ext uri="{FF2B5EF4-FFF2-40B4-BE49-F238E27FC236}">
              <a16:creationId xmlns="" xmlns:a16="http://schemas.microsoft.com/office/drawing/2014/main"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9" name="Text Box 15">
          <a:extLst>
            <a:ext uri="{FF2B5EF4-FFF2-40B4-BE49-F238E27FC236}">
              <a16:creationId xmlns="" xmlns:a16="http://schemas.microsoft.com/office/drawing/2014/main"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0" name="Text Box 15">
          <a:extLst>
            <a:ext uri="{FF2B5EF4-FFF2-40B4-BE49-F238E27FC236}">
              <a16:creationId xmlns="" xmlns:a16="http://schemas.microsoft.com/office/drawing/2014/main"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1" name="Text Box 15">
          <a:extLst>
            <a:ext uri="{FF2B5EF4-FFF2-40B4-BE49-F238E27FC236}">
              <a16:creationId xmlns="" xmlns:a16="http://schemas.microsoft.com/office/drawing/2014/main"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2" name="Text Box 15">
          <a:extLst>
            <a:ext uri="{FF2B5EF4-FFF2-40B4-BE49-F238E27FC236}">
              <a16:creationId xmlns="" xmlns:a16="http://schemas.microsoft.com/office/drawing/2014/main"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3" name="Text Box 15">
          <a:extLst>
            <a:ext uri="{FF2B5EF4-FFF2-40B4-BE49-F238E27FC236}">
              <a16:creationId xmlns="" xmlns:a16="http://schemas.microsoft.com/office/drawing/2014/main"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4" name="Text Box 15">
          <a:extLst>
            <a:ext uri="{FF2B5EF4-FFF2-40B4-BE49-F238E27FC236}">
              <a16:creationId xmlns="" xmlns:a16="http://schemas.microsoft.com/office/drawing/2014/main"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5" name="Text Box 15">
          <a:extLst>
            <a:ext uri="{FF2B5EF4-FFF2-40B4-BE49-F238E27FC236}">
              <a16:creationId xmlns="" xmlns:a16="http://schemas.microsoft.com/office/drawing/2014/main"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6" name="Text Box 15">
          <a:extLst>
            <a:ext uri="{FF2B5EF4-FFF2-40B4-BE49-F238E27FC236}">
              <a16:creationId xmlns="" xmlns:a16="http://schemas.microsoft.com/office/drawing/2014/main"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7" name="Text Box 15">
          <a:extLst>
            <a:ext uri="{FF2B5EF4-FFF2-40B4-BE49-F238E27FC236}">
              <a16:creationId xmlns="" xmlns:a16="http://schemas.microsoft.com/office/drawing/2014/main"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8" name="Text Box 15">
          <a:extLst>
            <a:ext uri="{FF2B5EF4-FFF2-40B4-BE49-F238E27FC236}">
              <a16:creationId xmlns="" xmlns:a16="http://schemas.microsoft.com/office/drawing/2014/main"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9" name="Text Box 15">
          <a:extLst>
            <a:ext uri="{FF2B5EF4-FFF2-40B4-BE49-F238E27FC236}">
              <a16:creationId xmlns="" xmlns:a16="http://schemas.microsoft.com/office/drawing/2014/main"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0" name="Text Box 15">
          <a:extLst>
            <a:ext uri="{FF2B5EF4-FFF2-40B4-BE49-F238E27FC236}">
              <a16:creationId xmlns="" xmlns:a16="http://schemas.microsoft.com/office/drawing/2014/main"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1" name="Text Box 15">
          <a:extLst>
            <a:ext uri="{FF2B5EF4-FFF2-40B4-BE49-F238E27FC236}">
              <a16:creationId xmlns="" xmlns:a16="http://schemas.microsoft.com/office/drawing/2014/main"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2" name="Text Box 15">
          <a:extLst>
            <a:ext uri="{FF2B5EF4-FFF2-40B4-BE49-F238E27FC236}">
              <a16:creationId xmlns="" xmlns:a16="http://schemas.microsoft.com/office/drawing/2014/main"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3" name="Text Box 15">
          <a:extLst>
            <a:ext uri="{FF2B5EF4-FFF2-40B4-BE49-F238E27FC236}">
              <a16:creationId xmlns="" xmlns:a16="http://schemas.microsoft.com/office/drawing/2014/main"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4" name="Text Box 15">
          <a:extLst>
            <a:ext uri="{FF2B5EF4-FFF2-40B4-BE49-F238E27FC236}">
              <a16:creationId xmlns="" xmlns:a16="http://schemas.microsoft.com/office/drawing/2014/main"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5" name="Text Box 15">
          <a:extLst>
            <a:ext uri="{FF2B5EF4-FFF2-40B4-BE49-F238E27FC236}">
              <a16:creationId xmlns="" xmlns:a16="http://schemas.microsoft.com/office/drawing/2014/main"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6" name="Text Box 15">
          <a:extLst>
            <a:ext uri="{FF2B5EF4-FFF2-40B4-BE49-F238E27FC236}">
              <a16:creationId xmlns="" xmlns:a16="http://schemas.microsoft.com/office/drawing/2014/main"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7" name="Text Box 15">
          <a:extLst>
            <a:ext uri="{FF2B5EF4-FFF2-40B4-BE49-F238E27FC236}">
              <a16:creationId xmlns="" xmlns:a16="http://schemas.microsoft.com/office/drawing/2014/main"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8" name="Text Box 15">
          <a:extLst>
            <a:ext uri="{FF2B5EF4-FFF2-40B4-BE49-F238E27FC236}">
              <a16:creationId xmlns="" xmlns:a16="http://schemas.microsoft.com/office/drawing/2014/main"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9" name="Text Box 15">
          <a:extLst>
            <a:ext uri="{FF2B5EF4-FFF2-40B4-BE49-F238E27FC236}">
              <a16:creationId xmlns="" xmlns:a16="http://schemas.microsoft.com/office/drawing/2014/main"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0" name="Text Box 15">
          <a:extLst>
            <a:ext uri="{FF2B5EF4-FFF2-40B4-BE49-F238E27FC236}">
              <a16:creationId xmlns="" xmlns:a16="http://schemas.microsoft.com/office/drawing/2014/main"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1" name="Text Box 15">
          <a:extLst>
            <a:ext uri="{FF2B5EF4-FFF2-40B4-BE49-F238E27FC236}">
              <a16:creationId xmlns="" xmlns:a16="http://schemas.microsoft.com/office/drawing/2014/main"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2" name="Text Box 15">
          <a:extLst>
            <a:ext uri="{FF2B5EF4-FFF2-40B4-BE49-F238E27FC236}">
              <a16:creationId xmlns="" xmlns:a16="http://schemas.microsoft.com/office/drawing/2014/main"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3" name="Text Box 15">
          <a:extLst>
            <a:ext uri="{FF2B5EF4-FFF2-40B4-BE49-F238E27FC236}">
              <a16:creationId xmlns="" xmlns:a16="http://schemas.microsoft.com/office/drawing/2014/main"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4" name="Text Box 15">
          <a:extLst>
            <a:ext uri="{FF2B5EF4-FFF2-40B4-BE49-F238E27FC236}">
              <a16:creationId xmlns="" xmlns:a16="http://schemas.microsoft.com/office/drawing/2014/main"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5" name="Text Box 15">
          <a:extLst>
            <a:ext uri="{FF2B5EF4-FFF2-40B4-BE49-F238E27FC236}">
              <a16:creationId xmlns="" xmlns:a16="http://schemas.microsoft.com/office/drawing/2014/main"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6" name="Text Box 15">
          <a:extLst>
            <a:ext uri="{FF2B5EF4-FFF2-40B4-BE49-F238E27FC236}">
              <a16:creationId xmlns="" xmlns:a16="http://schemas.microsoft.com/office/drawing/2014/main"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7" name="Text Box 15">
          <a:extLst>
            <a:ext uri="{FF2B5EF4-FFF2-40B4-BE49-F238E27FC236}">
              <a16:creationId xmlns="" xmlns:a16="http://schemas.microsoft.com/office/drawing/2014/main"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8" name="Text Box 15">
          <a:extLst>
            <a:ext uri="{FF2B5EF4-FFF2-40B4-BE49-F238E27FC236}">
              <a16:creationId xmlns="" xmlns:a16="http://schemas.microsoft.com/office/drawing/2014/main"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9" name="Text Box 15">
          <a:extLst>
            <a:ext uri="{FF2B5EF4-FFF2-40B4-BE49-F238E27FC236}">
              <a16:creationId xmlns="" xmlns:a16="http://schemas.microsoft.com/office/drawing/2014/main"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0" name="Text Box 15">
          <a:extLst>
            <a:ext uri="{FF2B5EF4-FFF2-40B4-BE49-F238E27FC236}">
              <a16:creationId xmlns="" xmlns:a16="http://schemas.microsoft.com/office/drawing/2014/main"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1" name="Text Box 15">
          <a:extLst>
            <a:ext uri="{FF2B5EF4-FFF2-40B4-BE49-F238E27FC236}">
              <a16:creationId xmlns="" xmlns:a16="http://schemas.microsoft.com/office/drawing/2014/main"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2" name="Text Box 15">
          <a:extLst>
            <a:ext uri="{FF2B5EF4-FFF2-40B4-BE49-F238E27FC236}">
              <a16:creationId xmlns="" xmlns:a16="http://schemas.microsoft.com/office/drawing/2014/main"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3" name="Text Box 15">
          <a:extLst>
            <a:ext uri="{FF2B5EF4-FFF2-40B4-BE49-F238E27FC236}">
              <a16:creationId xmlns="" xmlns:a16="http://schemas.microsoft.com/office/drawing/2014/main"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4" name="Text Box 15">
          <a:extLst>
            <a:ext uri="{FF2B5EF4-FFF2-40B4-BE49-F238E27FC236}">
              <a16:creationId xmlns="" xmlns:a16="http://schemas.microsoft.com/office/drawing/2014/main"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5" name="Text Box 15">
          <a:extLst>
            <a:ext uri="{FF2B5EF4-FFF2-40B4-BE49-F238E27FC236}">
              <a16:creationId xmlns="" xmlns:a16="http://schemas.microsoft.com/office/drawing/2014/main"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6" name="Text Box 15">
          <a:extLst>
            <a:ext uri="{FF2B5EF4-FFF2-40B4-BE49-F238E27FC236}">
              <a16:creationId xmlns="" xmlns:a16="http://schemas.microsoft.com/office/drawing/2014/main"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7" name="Text Box 15">
          <a:extLst>
            <a:ext uri="{FF2B5EF4-FFF2-40B4-BE49-F238E27FC236}">
              <a16:creationId xmlns="" xmlns:a16="http://schemas.microsoft.com/office/drawing/2014/main"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8" name="Text Box 15">
          <a:extLst>
            <a:ext uri="{FF2B5EF4-FFF2-40B4-BE49-F238E27FC236}">
              <a16:creationId xmlns="" xmlns:a16="http://schemas.microsoft.com/office/drawing/2014/main"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9" name="Text Box 15">
          <a:extLst>
            <a:ext uri="{FF2B5EF4-FFF2-40B4-BE49-F238E27FC236}">
              <a16:creationId xmlns="" xmlns:a16="http://schemas.microsoft.com/office/drawing/2014/main"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0" name="Text Box 15">
          <a:extLst>
            <a:ext uri="{FF2B5EF4-FFF2-40B4-BE49-F238E27FC236}">
              <a16:creationId xmlns="" xmlns:a16="http://schemas.microsoft.com/office/drawing/2014/main"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1" name="Text Box 15">
          <a:extLst>
            <a:ext uri="{FF2B5EF4-FFF2-40B4-BE49-F238E27FC236}">
              <a16:creationId xmlns="" xmlns:a16="http://schemas.microsoft.com/office/drawing/2014/main"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2" name="Text Box 15">
          <a:extLst>
            <a:ext uri="{FF2B5EF4-FFF2-40B4-BE49-F238E27FC236}">
              <a16:creationId xmlns="" xmlns:a16="http://schemas.microsoft.com/office/drawing/2014/main"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3" name="Text Box 15">
          <a:extLst>
            <a:ext uri="{FF2B5EF4-FFF2-40B4-BE49-F238E27FC236}">
              <a16:creationId xmlns="" xmlns:a16="http://schemas.microsoft.com/office/drawing/2014/main"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4" name="Text Box 15">
          <a:extLst>
            <a:ext uri="{FF2B5EF4-FFF2-40B4-BE49-F238E27FC236}">
              <a16:creationId xmlns="" xmlns:a16="http://schemas.microsoft.com/office/drawing/2014/main"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5" name="Text Box 15">
          <a:extLst>
            <a:ext uri="{FF2B5EF4-FFF2-40B4-BE49-F238E27FC236}">
              <a16:creationId xmlns="" xmlns:a16="http://schemas.microsoft.com/office/drawing/2014/main"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6" name="Text Box 15">
          <a:extLst>
            <a:ext uri="{FF2B5EF4-FFF2-40B4-BE49-F238E27FC236}">
              <a16:creationId xmlns="" xmlns:a16="http://schemas.microsoft.com/office/drawing/2014/main"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7" name="Text Box 15">
          <a:extLst>
            <a:ext uri="{FF2B5EF4-FFF2-40B4-BE49-F238E27FC236}">
              <a16:creationId xmlns="" xmlns:a16="http://schemas.microsoft.com/office/drawing/2014/main"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8" name="Text Box 15">
          <a:extLst>
            <a:ext uri="{FF2B5EF4-FFF2-40B4-BE49-F238E27FC236}">
              <a16:creationId xmlns="" xmlns:a16="http://schemas.microsoft.com/office/drawing/2014/main"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9" name="Text Box 15">
          <a:extLst>
            <a:ext uri="{FF2B5EF4-FFF2-40B4-BE49-F238E27FC236}">
              <a16:creationId xmlns="" xmlns:a16="http://schemas.microsoft.com/office/drawing/2014/main"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0" name="Text Box 15">
          <a:extLst>
            <a:ext uri="{FF2B5EF4-FFF2-40B4-BE49-F238E27FC236}">
              <a16:creationId xmlns="" xmlns:a16="http://schemas.microsoft.com/office/drawing/2014/main"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1" name="Text Box 15">
          <a:extLst>
            <a:ext uri="{FF2B5EF4-FFF2-40B4-BE49-F238E27FC236}">
              <a16:creationId xmlns="" xmlns:a16="http://schemas.microsoft.com/office/drawing/2014/main"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2" name="Text Box 15">
          <a:extLst>
            <a:ext uri="{FF2B5EF4-FFF2-40B4-BE49-F238E27FC236}">
              <a16:creationId xmlns="" xmlns:a16="http://schemas.microsoft.com/office/drawing/2014/main"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3" name="Text Box 15">
          <a:extLst>
            <a:ext uri="{FF2B5EF4-FFF2-40B4-BE49-F238E27FC236}">
              <a16:creationId xmlns="" xmlns:a16="http://schemas.microsoft.com/office/drawing/2014/main"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4" name="Text Box 15">
          <a:extLst>
            <a:ext uri="{FF2B5EF4-FFF2-40B4-BE49-F238E27FC236}">
              <a16:creationId xmlns="" xmlns:a16="http://schemas.microsoft.com/office/drawing/2014/main"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5" name="Text Box 15">
          <a:extLst>
            <a:ext uri="{FF2B5EF4-FFF2-40B4-BE49-F238E27FC236}">
              <a16:creationId xmlns="" xmlns:a16="http://schemas.microsoft.com/office/drawing/2014/main"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6" name="Text Box 15">
          <a:extLst>
            <a:ext uri="{FF2B5EF4-FFF2-40B4-BE49-F238E27FC236}">
              <a16:creationId xmlns="" xmlns:a16="http://schemas.microsoft.com/office/drawing/2014/main"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7" name="Text Box 15">
          <a:extLst>
            <a:ext uri="{FF2B5EF4-FFF2-40B4-BE49-F238E27FC236}">
              <a16:creationId xmlns="" xmlns:a16="http://schemas.microsoft.com/office/drawing/2014/main"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8" name="Text Box 15">
          <a:extLst>
            <a:ext uri="{FF2B5EF4-FFF2-40B4-BE49-F238E27FC236}">
              <a16:creationId xmlns="" xmlns:a16="http://schemas.microsoft.com/office/drawing/2014/main"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9" name="Text Box 15">
          <a:extLst>
            <a:ext uri="{FF2B5EF4-FFF2-40B4-BE49-F238E27FC236}">
              <a16:creationId xmlns="" xmlns:a16="http://schemas.microsoft.com/office/drawing/2014/main"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0" name="Text Box 15">
          <a:extLst>
            <a:ext uri="{FF2B5EF4-FFF2-40B4-BE49-F238E27FC236}">
              <a16:creationId xmlns="" xmlns:a16="http://schemas.microsoft.com/office/drawing/2014/main"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1" name="Text Box 15">
          <a:extLst>
            <a:ext uri="{FF2B5EF4-FFF2-40B4-BE49-F238E27FC236}">
              <a16:creationId xmlns="" xmlns:a16="http://schemas.microsoft.com/office/drawing/2014/main"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2" name="Text Box 15">
          <a:extLst>
            <a:ext uri="{FF2B5EF4-FFF2-40B4-BE49-F238E27FC236}">
              <a16:creationId xmlns="" xmlns:a16="http://schemas.microsoft.com/office/drawing/2014/main"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3" name="Text Box 15">
          <a:extLst>
            <a:ext uri="{FF2B5EF4-FFF2-40B4-BE49-F238E27FC236}">
              <a16:creationId xmlns="" xmlns:a16="http://schemas.microsoft.com/office/drawing/2014/main"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4" name="Text Box 15">
          <a:extLst>
            <a:ext uri="{FF2B5EF4-FFF2-40B4-BE49-F238E27FC236}">
              <a16:creationId xmlns="" xmlns:a16="http://schemas.microsoft.com/office/drawing/2014/main"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5" name="Text Box 15">
          <a:extLst>
            <a:ext uri="{FF2B5EF4-FFF2-40B4-BE49-F238E27FC236}">
              <a16:creationId xmlns="" xmlns:a16="http://schemas.microsoft.com/office/drawing/2014/main"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6" name="Text Box 15">
          <a:extLst>
            <a:ext uri="{FF2B5EF4-FFF2-40B4-BE49-F238E27FC236}">
              <a16:creationId xmlns="" xmlns:a16="http://schemas.microsoft.com/office/drawing/2014/main"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7" name="Text Box 15">
          <a:extLst>
            <a:ext uri="{FF2B5EF4-FFF2-40B4-BE49-F238E27FC236}">
              <a16:creationId xmlns="" xmlns:a16="http://schemas.microsoft.com/office/drawing/2014/main"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8" name="Text Box 15">
          <a:extLst>
            <a:ext uri="{FF2B5EF4-FFF2-40B4-BE49-F238E27FC236}">
              <a16:creationId xmlns="" xmlns:a16="http://schemas.microsoft.com/office/drawing/2014/main"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9" name="Text Box 15">
          <a:extLst>
            <a:ext uri="{FF2B5EF4-FFF2-40B4-BE49-F238E27FC236}">
              <a16:creationId xmlns="" xmlns:a16="http://schemas.microsoft.com/office/drawing/2014/main"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0" name="Text Box 15">
          <a:extLst>
            <a:ext uri="{FF2B5EF4-FFF2-40B4-BE49-F238E27FC236}">
              <a16:creationId xmlns="" xmlns:a16="http://schemas.microsoft.com/office/drawing/2014/main"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1" name="Text Box 15">
          <a:extLst>
            <a:ext uri="{FF2B5EF4-FFF2-40B4-BE49-F238E27FC236}">
              <a16:creationId xmlns="" xmlns:a16="http://schemas.microsoft.com/office/drawing/2014/main"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2" name="Text Box 15">
          <a:extLst>
            <a:ext uri="{FF2B5EF4-FFF2-40B4-BE49-F238E27FC236}">
              <a16:creationId xmlns="" xmlns:a16="http://schemas.microsoft.com/office/drawing/2014/main"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3" name="Text Box 15">
          <a:extLst>
            <a:ext uri="{FF2B5EF4-FFF2-40B4-BE49-F238E27FC236}">
              <a16:creationId xmlns="" xmlns:a16="http://schemas.microsoft.com/office/drawing/2014/main"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4" name="Text Box 15">
          <a:extLst>
            <a:ext uri="{FF2B5EF4-FFF2-40B4-BE49-F238E27FC236}">
              <a16:creationId xmlns="" xmlns:a16="http://schemas.microsoft.com/office/drawing/2014/main"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5" name="Text Box 15">
          <a:extLst>
            <a:ext uri="{FF2B5EF4-FFF2-40B4-BE49-F238E27FC236}">
              <a16:creationId xmlns="" xmlns:a16="http://schemas.microsoft.com/office/drawing/2014/main"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6" name="Text Box 15">
          <a:extLst>
            <a:ext uri="{FF2B5EF4-FFF2-40B4-BE49-F238E27FC236}">
              <a16:creationId xmlns="" xmlns:a16="http://schemas.microsoft.com/office/drawing/2014/main"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7" name="Text Box 15">
          <a:extLst>
            <a:ext uri="{FF2B5EF4-FFF2-40B4-BE49-F238E27FC236}">
              <a16:creationId xmlns="" xmlns:a16="http://schemas.microsoft.com/office/drawing/2014/main"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8" name="Text Box 15">
          <a:extLst>
            <a:ext uri="{FF2B5EF4-FFF2-40B4-BE49-F238E27FC236}">
              <a16:creationId xmlns="" xmlns:a16="http://schemas.microsoft.com/office/drawing/2014/main"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9" name="Text Box 15">
          <a:extLst>
            <a:ext uri="{FF2B5EF4-FFF2-40B4-BE49-F238E27FC236}">
              <a16:creationId xmlns="" xmlns:a16="http://schemas.microsoft.com/office/drawing/2014/main"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0" name="Text Box 15">
          <a:extLst>
            <a:ext uri="{FF2B5EF4-FFF2-40B4-BE49-F238E27FC236}">
              <a16:creationId xmlns="" xmlns:a16="http://schemas.microsoft.com/office/drawing/2014/main"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1" name="Text Box 15">
          <a:extLst>
            <a:ext uri="{FF2B5EF4-FFF2-40B4-BE49-F238E27FC236}">
              <a16:creationId xmlns="" xmlns:a16="http://schemas.microsoft.com/office/drawing/2014/main"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2" name="Text Box 15">
          <a:extLst>
            <a:ext uri="{FF2B5EF4-FFF2-40B4-BE49-F238E27FC236}">
              <a16:creationId xmlns="" xmlns:a16="http://schemas.microsoft.com/office/drawing/2014/main"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3" name="Text Box 15">
          <a:extLst>
            <a:ext uri="{FF2B5EF4-FFF2-40B4-BE49-F238E27FC236}">
              <a16:creationId xmlns="" xmlns:a16="http://schemas.microsoft.com/office/drawing/2014/main"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4" name="Text Box 15">
          <a:extLst>
            <a:ext uri="{FF2B5EF4-FFF2-40B4-BE49-F238E27FC236}">
              <a16:creationId xmlns="" xmlns:a16="http://schemas.microsoft.com/office/drawing/2014/main"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5" name="Text Box 15">
          <a:extLst>
            <a:ext uri="{FF2B5EF4-FFF2-40B4-BE49-F238E27FC236}">
              <a16:creationId xmlns="" xmlns:a16="http://schemas.microsoft.com/office/drawing/2014/main"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6" name="Text Box 15">
          <a:extLst>
            <a:ext uri="{FF2B5EF4-FFF2-40B4-BE49-F238E27FC236}">
              <a16:creationId xmlns="" xmlns:a16="http://schemas.microsoft.com/office/drawing/2014/main"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7" name="Text Box 15">
          <a:extLst>
            <a:ext uri="{FF2B5EF4-FFF2-40B4-BE49-F238E27FC236}">
              <a16:creationId xmlns="" xmlns:a16="http://schemas.microsoft.com/office/drawing/2014/main"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8" name="Text Box 15">
          <a:extLst>
            <a:ext uri="{FF2B5EF4-FFF2-40B4-BE49-F238E27FC236}">
              <a16:creationId xmlns="" xmlns:a16="http://schemas.microsoft.com/office/drawing/2014/main"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9" name="Text Box 15">
          <a:extLst>
            <a:ext uri="{FF2B5EF4-FFF2-40B4-BE49-F238E27FC236}">
              <a16:creationId xmlns="" xmlns:a16="http://schemas.microsoft.com/office/drawing/2014/main"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0" name="Text Box 15">
          <a:extLst>
            <a:ext uri="{FF2B5EF4-FFF2-40B4-BE49-F238E27FC236}">
              <a16:creationId xmlns="" xmlns:a16="http://schemas.microsoft.com/office/drawing/2014/main"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1" name="Text Box 15">
          <a:extLst>
            <a:ext uri="{FF2B5EF4-FFF2-40B4-BE49-F238E27FC236}">
              <a16:creationId xmlns="" xmlns:a16="http://schemas.microsoft.com/office/drawing/2014/main"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2" name="Text Box 15">
          <a:extLst>
            <a:ext uri="{FF2B5EF4-FFF2-40B4-BE49-F238E27FC236}">
              <a16:creationId xmlns="" xmlns:a16="http://schemas.microsoft.com/office/drawing/2014/main"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3" name="Text Box 15">
          <a:extLst>
            <a:ext uri="{FF2B5EF4-FFF2-40B4-BE49-F238E27FC236}">
              <a16:creationId xmlns="" xmlns:a16="http://schemas.microsoft.com/office/drawing/2014/main"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4" name="Text Box 15">
          <a:extLst>
            <a:ext uri="{FF2B5EF4-FFF2-40B4-BE49-F238E27FC236}">
              <a16:creationId xmlns="" xmlns:a16="http://schemas.microsoft.com/office/drawing/2014/main"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5" name="Text Box 15">
          <a:extLst>
            <a:ext uri="{FF2B5EF4-FFF2-40B4-BE49-F238E27FC236}">
              <a16:creationId xmlns="" xmlns:a16="http://schemas.microsoft.com/office/drawing/2014/main"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6" name="Text Box 15">
          <a:extLst>
            <a:ext uri="{FF2B5EF4-FFF2-40B4-BE49-F238E27FC236}">
              <a16:creationId xmlns="" xmlns:a16="http://schemas.microsoft.com/office/drawing/2014/main"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7" name="Text Box 15">
          <a:extLst>
            <a:ext uri="{FF2B5EF4-FFF2-40B4-BE49-F238E27FC236}">
              <a16:creationId xmlns="" xmlns:a16="http://schemas.microsoft.com/office/drawing/2014/main"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8" name="Text Box 15">
          <a:extLst>
            <a:ext uri="{FF2B5EF4-FFF2-40B4-BE49-F238E27FC236}">
              <a16:creationId xmlns="" xmlns:a16="http://schemas.microsoft.com/office/drawing/2014/main"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9" name="Text Box 15">
          <a:extLst>
            <a:ext uri="{FF2B5EF4-FFF2-40B4-BE49-F238E27FC236}">
              <a16:creationId xmlns="" xmlns:a16="http://schemas.microsoft.com/office/drawing/2014/main"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0" name="Text Box 15">
          <a:extLst>
            <a:ext uri="{FF2B5EF4-FFF2-40B4-BE49-F238E27FC236}">
              <a16:creationId xmlns="" xmlns:a16="http://schemas.microsoft.com/office/drawing/2014/main"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1" name="Text Box 15">
          <a:extLst>
            <a:ext uri="{FF2B5EF4-FFF2-40B4-BE49-F238E27FC236}">
              <a16:creationId xmlns="" xmlns:a16="http://schemas.microsoft.com/office/drawing/2014/main"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2" name="Text Box 15">
          <a:extLst>
            <a:ext uri="{FF2B5EF4-FFF2-40B4-BE49-F238E27FC236}">
              <a16:creationId xmlns="" xmlns:a16="http://schemas.microsoft.com/office/drawing/2014/main"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3" name="Text Box 15">
          <a:extLst>
            <a:ext uri="{FF2B5EF4-FFF2-40B4-BE49-F238E27FC236}">
              <a16:creationId xmlns="" xmlns:a16="http://schemas.microsoft.com/office/drawing/2014/main"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4" name="Text Box 15">
          <a:extLst>
            <a:ext uri="{FF2B5EF4-FFF2-40B4-BE49-F238E27FC236}">
              <a16:creationId xmlns="" xmlns:a16="http://schemas.microsoft.com/office/drawing/2014/main"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5" name="Text Box 15">
          <a:extLst>
            <a:ext uri="{FF2B5EF4-FFF2-40B4-BE49-F238E27FC236}">
              <a16:creationId xmlns="" xmlns:a16="http://schemas.microsoft.com/office/drawing/2014/main"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6" name="Text Box 15">
          <a:extLst>
            <a:ext uri="{FF2B5EF4-FFF2-40B4-BE49-F238E27FC236}">
              <a16:creationId xmlns="" xmlns:a16="http://schemas.microsoft.com/office/drawing/2014/main"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7" name="Text Box 15">
          <a:extLst>
            <a:ext uri="{FF2B5EF4-FFF2-40B4-BE49-F238E27FC236}">
              <a16:creationId xmlns="" xmlns:a16="http://schemas.microsoft.com/office/drawing/2014/main"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8" name="Text Box 15">
          <a:extLst>
            <a:ext uri="{FF2B5EF4-FFF2-40B4-BE49-F238E27FC236}">
              <a16:creationId xmlns="" xmlns:a16="http://schemas.microsoft.com/office/drawing/2014/main"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9" name="Text Box 15">
          <a:extLst>
            <a:ext uri="{FF2B5EF4-FFF2-40B4-BE49-F238E27FC236}">
              <a16:creationId xmlns="" xmlns:a16="http://schemas.microsoft.com/office/drawing/2014/main"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0" name="Text Box 15">
          <a:extLst>
            <a:ext uri="{FF2B5EF4-FFF2-40B4-BE49-F238E27FC236}">
              <a16:creationId xmlns="" xmlns:a16="http://schemas.microsoft.com/office/drawing/2014/main"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1" name="Text Box 15">
          <a:extLst>
            <a:ext uri="{FF2B5EF4-FFF2-40B4-BE49-F238E27FC236}">
              <a16:creationId xmlns="" xmlns:a16="http://schemas.microsoft.com/office/drawing/2014/main"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2" name="Text Box 15">
          <a:extLst>
            <a:ext uri="{FF2B5EF4-FFF2-40B4-BE49-F238E27FC236}">
              <a16:creationId xmlns="" xmlns:a16="http://schemas.microsoft.com/office/drawing/2014/main"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3" name="Text Box 15">
          <a:extLst>
            <a:ext uri="{FF2B5EF4-FFF2-40B4-BE49-F238E27FC236}">
              <a16:creationId xmlns="" xmlns:a16="http://schemas.microsoft.com/office/drawing/2014/main"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4" name="Text Box 15">
          <a:extLst>
            <a:ext uri="{FF2B5EF4-FFF2-40B4-BE49-F238E27FC236}">
              <a16:creationId xmlns="" xmlns:a16="http://schemas.microsoft.com/office/drawing/2014/main"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5" name="Text Box 15">
          <a:extLst>
            <a:ext uri="{FF2B5EF4-FFF2-40B4-BE49-F238E27FC236}">
              <a16:creationId xmlns="" xmlns:a16="http://schemas.microsoft.com/office/drawing/2014/main"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6" name="Text Box 15">
          <a:extLst>
            <a:ext uri="{FF2B5EF4-FFF2-40B4-BE49-F238E27FC236}">
              <a16:creationId xmlns="" xmlns:a16="http://schemas.microsoft.com/office/drawing/2014/main"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7" name="Text Box 15">
          <a:extLst>
            <a:ext uri="{FF2B5EF4-FFF2-40B4-BE49-F238E27FC236}">
              <a16:creationId xmlns="" xmlns:a16="http://schemas.microsoft.com/office/drawing/2014/main"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8" name="Text Box 15">
          <a:extLst>
            <a:ext uri="{FF2B5EF4-FFF2-40B4-BE49-F238E27FC236}">
              <a16:creationId xmlns="" xmlns:a16="http://schemas.microsoft.com/office/drawing/2014/main"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9" name="Text Box 15">
          <a:extLst>
            <a:ext uri="{FF2B5EF4-FFF2-40B4-BE49-F238E27FC236}">
              <a16:creationId xmlns="" xmlns:a16="http://schemas.microsoft.com/office/drawing/2014/main"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0" name="Text Box 15">
          <a:extLst>
            <a:ext uri="{FF2B5EF4-FFF2-40B4-BE49-F238E27FC236}">
              <a16:creationId xmlns="" xmlns:a16="http://schemas.microsoft.com/office/drawing/2014/main"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1" name="Text Box 15">
          <a:extLst>
            <a:ext uri="{FF2B5EF4-FFF2-40B4-BE49-F238E27FC236}">
              <a16:creationId xmlns="" xmlns:a16="http://schemas.microsoft.com/office/drawing/2014/main"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2" name="Text Box 15">
          <a:extLst>
            <a:ext uri="{FF2B5EF4-FFF2-40B4-BE49-F238E27FC236}">
              <a16:creationId xmlns="" xmlns:a16="http://schemas.microsoft.com/office/drawing/2014/main"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3" name="Text Box 15">
          <a:extLst>
            <a:ext uri="{FF2B5EF4-FFF2-40B4-BE49-F238E27FC236}">
              <a16:creationId xmlns="" xmlns:a16="http://schemas.microsoft.com/office/drawing/2014/main"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4" name="Text Box 15">
          <a:extLst>
            <a:ext uri="{FF2B5EF4-FFF2-40B4-BE49-F238E27FC236}">
              <a16:creationId xmlns="" xmlns:a16="http://schemas.microsoft.com/office/drawing/2014/main"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5" name="Text Box 15">
          <a:extLst>
            <a:ext uri="{FF2B5EF4-FFF2-40B4-BE49-F238E27FC236}">
              <a16:creationId xmlns="" xmlns:a16="http://schemas.microsoft.com/office/drawing/2014/main"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6" name="Text Box 15">
          <a:extLst>
            <a:ext uri="{FF2B5EF4-FFF2-40B4-BE49-F238E27FC236}">
              <a16:creationId xmlns="" xmlns:a16="http://schemas.microsoft.com/office/drawing/2014/main"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7" name="Text Box 15">
          <a:extLst>
            <a:ext uri="{FF2B5EF4-FFF2-40B4-BE49-F238E27FC236}">
              <a16:creationId xmlns="" xmlns:a16="http://schemas.microsoft.com/office/drawing/2014/main"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8" name="Text Box 15">
          <a:extLst>
            <a:ext uri="{FF2B5EF4-FFF2-40B4-BE49-F238E27FC236}">
              <a16:creationId xmlns="" xmlns:a16="http://schemas.microsoft.com/office/drawing/2014/main"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9" name="Text Box 15">
          <a:extLst>
            <a:ext uri="{FF2B5EF4-FFF2-40B4-BE49-F238E27FC236}">
              <a16:creationId xmlns="" xmlns:a16="http://schemas.microsoft.com/office/drawing/2014/main"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0" name="Text Box 15">
          <a:extLst>
            <a:ext uri="{FF2B5EF4-FFF2-40B4-BE49-F238E27FC236}">
              <a16:creationId xmlns="" xmlns:a16="http://schemas.microsoft.com/office/drawing/2014/main"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1" name="Text Box 15">
          <a:extLst>
            <a:ext uri="{FF2B5EF4-FFF2-40B4-BE49-F238E27FC236}">
              <a16:creationId xmlns="" xmlns:a16="http://schemas.microsoft.com/office/drawing/2014/main"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2" name="Text Box 15">
          <a:extLst>
            <a:ext uri="{FF2B5EF4-FFF2-40B4-BE49-F238E27FC236}">
              <a16:creationId xmlns="" xmlns:a16="http://schemas.microsoft.com/office/drawing/2014/main"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3" name="Text Box 15">
          <a:extLst>
            <a:ext uri="{FF2B5EF4-FFF2-40B4-BE49-F238E27FC236}">
              <a16:creationId xmlns="" xmlns:a16="http://schemas.microsoft.com/office/drawing/2014/main"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4" name="Text Box 15">
          <a:extLst>
            <a:ext uri="{FF2B5EF4-FFF2-40B4-BE49-F238E27FC236}">
              <a16:creationId xmlns="" xmlns:a16="http://schemas.microsoft.com/office/drawing/2014/main"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5" name="Text Box 15">
          <a:extLst>
            <a:ext uri="{FF2B5EF4-FFF2-40B4-BE49-F238E27FC236}">
              <a16:creationId xmlns="" xmlns:a16="http://schemas.microsoft.com/office/drawing/2014/main"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6" name="Text Box 15">
          <a:extLst>
            <a:ext uri="{FF2B5EF4-FFF2-40B4-BE49-F238E27FC236}">
              <a16:creationId xmlns="" xmlns:a16="http://schemas.microsoft.com/office/drawing/2014/main"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7" name="Text Box 15">
          <a:extLst>
            <a:ext uri="{FF2B5EF4-FFF2-40B4-BE49-F238E27FC236}">
              <a16:creationId xmlns="" xmlns:a16="http://schemas.microsoft.com/office/drawing/2014/main"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8" name="Text Box 15">
          <a:extLst>
            <a:ext uri="{FF2B5EF4-FFF2-40B4-BE49-F238E27FC236}">
              <a16:creationId xmlns="" xmlns:a16="http://schemas.microsoft.com/office/drawing/2014/main"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9" name="Text Box 15">
          <a:extLst>
            <a:ext uri="{FF2B5EF4-FFF2-40B4-BE49-F238E27FC236}">
              <a16:creationId xmlns="" xmlns:a16="http://schemas.microsoft.com/office/drawing/2014/main"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0" name="Text Box 15">
          <a:extLst>
            <a:ext uri="{FF2B5EF4-FFF2-40B4-BE49-F238E27FC236}">
              <a16:creationId xmlns="" xmlns:a16="http://schemas.microsoft.com/office/drawing/2014/main"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1" name="Text Box 15">
          <a:extLst>
            <a:ext uri="{FF2B5EF4-FFF2-40B4-BE49-F238E27FC236}">
              <a16:creationId xmlns="" xmlns:a16="http://schemas.microsoft.com/office/drawing/2014/main"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2" name="Text Box 15">
          <a:extLst>
            <a:ext uri="{FF2B5EF4-FFF2-40B4-BE49-F238E27FC236}">
              <a16:creationId xmlns="" xmlns:a16="http://schemas.microsoft.com/office/drawing/2014/main"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3" name="Text Box 15">
          <a:extLst>
            <a:ext uri="{FF2B5EF4-FFF2-40B4-BE49-F238E27FC236}">
              <a16:creationId xmlns="" xmlns:a16="http://schemas.microsoft.com/office/drawing/2014/main"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4" name="Text Box 15">
          <a:extLst>
            <a:ext uri="{FF2B5EF4-FFF2-40B4-BE49-F238E27FC236}">
              <a16:creationId xmlns="" xmlns:a16="http://schemas.microsoft.com/office/drawing/2014/main"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5" name="Text Box 15">
          <a:extLst>
            <a:ext uri="{FF2B5EF4-FFF2-40B4-BE49-F238E27FC236}">
              <a16:creationId xmlns="" xmlns:a16="http://schemas.microsoft.com/office/drawing/2014/main"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6" name="Text Box 15">
          <a:extLst>
            <a:ext uri="{FF2B5EF4-FFF2-40B4-BE49-F238E27FC236}">
              <a16:creationId xmlns="" xmlns:a16="http://schemas.microsoft.com/office/drawing/2014/main"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7" name="Text Box 15">
          <a:extLst>
            <a:ext uri="{FF2B5EF4-FFF2-40B4-BE49-F238E27FC236}">
              <a16:creationId xmlns="" xmlns:a16="http://schemas.microsoft.com/office/drawing/2014/main"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8" name="Text Box 15">
          <a:extLst>
            <a:ext uri="{FF2B5EF4-FFF2-40B4-BE49-F238E27FC236}">
              <a16:creationId xmlns="" xmlns:a16="http://schemas.microsoft.com/office/drawing/2014/main"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9" name="Text Box 15">
          <a:extLst>
            <a:ext uri="{FF2B5EF4-FFF2-40B4-BE49-F238E27FC236}">
              <a16:creationId xmlns="" xmlns:a16="http://schemas.microsoft.com/office/drawing/2014/main"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0" name="Text Box 15">
          <a:extLst>
            <a:ext uri="{FF2B5EF4-FFF2-40B4-BE49-F238E27FC236}">
              <a16:creationId xmlns="" xmlns:a16="http://schemas.microsoft.com/office/drawing/2014/main"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1" name="Text Box 15">
          <a:extLst>
            <a:ext uri="{FF2B5EF4-FFF2-40B4-BE49-F238E27FC236}">
              <a16:creationId xmlns="" xmlns:a16="http://schemas.microsoft.com/office/drawing/2014/main"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2" name="Text Box 15">
          <a:extLst>
            <a:ext uri="{FF2B5EF4-FFF2-40B4-BE49-F238E27FC236}">
              <a16:creationId xmlns="" xmlns:a16="http://schemas.microsoft.com/office/drawing/2014/main"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3" name="Text Box 15">
          <a:extLst>
            <a:ext uri="{FF2B5EF4-FFF2-40B4-BE49-F238E27FC236}">
              <a16:creationId xmlns="" xmlns:a16="http://schemas.microsoft.com/office/drawing/2014/main"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4" name="Text Box 15">
          <a:extLst>
            <a:ext uri="{FF2B5EF4-FFF2-40B4-BE49-F238E27FC236}">
              <a16:creationId xmlns="" xmlns:a16="http://schemas.microsoft.com/office/drawing/2014/main"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5" name="Text Box 15">
          <a:extLst>
            <a:ext uri="{FF2B5EF4-FFF2-40B4-BE49-F238E27FC236}">
              <a16:creationId xmlns="" xmlns:a16="http://schemas.microsoft.com/office/drawing/2014/main"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6" name="Text Box 15">
          <a:extLst>
            <a:ext uri="{FF2B5EF4-FFF2-40B4-BE49-F238E27FC236}">
              <a16:creationId xmlns="" xmlns:a16="http://schemas.microsoft.com/office/drawing/2014/main"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7" name="Text Box 15">
          <a:extLst>
            <a:ext uri="{FF2B5EF4-FFF2-40B4-BE49-F238E27FC236}">
              <a16:creationId xmlns="" xmlns:a16="http://schemas.microsoft.com/office/drawing/2014/main"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8" name="Text Box 15">
          <a:extLst>
            <a:ext uri="{FF2B5EF4-FFF2-40B4-BE49-F238E27FC236}">
              <a16:creationId xmlns="" xmlns:a16="http://schemas.microsoft.com/office/drawing/2014/main"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9" name="Text Box 15">
          <a:extLst>
            <a:ext uri="{FF2B5EF4-FFF2-40B4-BE49-F238E27FC236}">
              <a16:creationId xmlns="" xmlns:a16="http://schemas.microsoft.com/office/drawing/2014/main"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0" name="Text Box 15">
          <a:extLst>
            <a:ext uri="{FF2B5EF4-FFF2-40B4-BE49-F238E27FC236}">
              <a16:creationId xmlns="" xmlns:a16="http://schemas.microsoft.com/office/drawing/2014/main"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1" name="Text Box 15">
          <a:extLst>
            <a:ext uri="{FF2B5EF4-FFF2-40B4-BE49-F238E27FC236}">
              <a16:creationId xmlns="" xmlns:a16="http://schemas.microsoft.com/office/drawing/2014/main"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2" name="Text Box 15">
          <a:extLst>
            <a:ext uri="{FF2B5EF4-FFF2-40B4-BE49-F238E27FC236}">
              <a16:creationId xmlns="" xmlns:a16="http://schemas.microsoft.com/office/drawing/2014/main"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3" name="Text Box 15">
          <a:extLst>
            <a:ext uri="{FF2B5EF4-FFF2-40B4-BE49-F238E27FC236}">
              <a16:creationId xmlns="" xmlns:a16="http://schemas.microsoft.com/office/drawing/2014/main"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5" name="Text Box 15">
          <a:extLst>
            <a:ext uri="{FF2B5EF4-FFF2-40B4-BE49-F238E27FC236}">
              <a16:creationId xmlns="" xmlns:a16="http://schemas.microsoft.com/office/drawing/2014/main"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6" name="Text Box 15">
          <a:extLst>
            <a:ext uri="{FF2B5EF4-FFF2-40B4-BE49-F238E27FC236}">
              <a16:creationId xmlns="" xmlns:a16="http://schemas.microsoft.com/office/drawing/2014/main"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7" name="Text Box 15">
          <a:extLst>
            <a:ext uri="{FF2B5EF4-FFF2-40B4-BE49-F238E27FC236}">
              <a16:creationId xmlns="" xmlns:a16="http://schemas.microsoft.com/office/drawing/2014/main"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8" name="Text Box 15">
          <a:extLst>
            <a:ext uri="{FF2B5EF4-FFF2-40B4-BE49-F238E27FC236}">
              <a16:creationId xmlns="" xmlns:a16="http://schemas.microsoft.com/office/drawing/2014/main"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9" name="Text Box 15">
          <a:extLst>
            <a:ext uri="{FF2B5EF4-FFF2-40B4-BE49-F238E27FC236}">
              <a16:creationId xmlns="" xmlns:a16="http://schemas.microsoft.com/office/drawing/2014/main"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0" name="Text Box 15">
          <a:extLst>
            <a:ext uri="{FF2B5EF4-FFF2-40B4-BE49-F238E27FC236}">
              <a16:creationId xmlns="" xmlns:a16="http://schemas.microsoft.com/office/drawing/2014/main"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1" name="Text Box 15">
          <a:extLst>
            <a:ext uri="{FF2B5EF4-FFF2-40B4-BE49-F238E27FC236}">
              <a16:creationId xmlns="" xmlns:a16="http://schemas.microsoft.com/office/drawing/2014/main"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2" name="Text Box 15">
          <a:extLst>
            <a:ext uri="{FF2B5EF4-FFF2-40B4-BE49-F238E27FC236}">
              <a16:creationId xmlns="" xmlns:a16="http://schemas.microsoft.com/office/drawing/2014/main"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3" name="Text Box 15">
          <a:extLst>
            <a:ext uri="{FF2B5EF4-FFF2-40B4-BE49-F238E27FC236}">
              <a16:creationId xmlns="" xmlns:a16="http://schemas.microsoft.com/office/drawing/2014/main"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4" name="Text Box 15">
          <a:extLst>
            <a:ext uri="{FF2B5EF4-FFF2-40B4-BE49-F238E27FC236}">
              <a16:creationId xmlns="" xmlns:a16="http://schemas.microsoft.com/office/drawing/2014/main"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5" name="Text Box 15">
          <a:extLst>
            <a:ext uri="{FF2B5EF4-FFF2-40B4-BE49-F238E27FC236}">
              <a16:creationId xmlns="" xmlns:a16="http://schemas.microsoft.com/office/drawing/2014/main"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6" name="Text Box 15">
          <a:extLst>
            <a:ext uri="{FF2B5EF4-FFF2-40B4-BE49-F238E27FC236}">
              <a16:creationId xmlns="" xmlns:a16="http://schemas.microsoft.com/office/drawing/2014/main"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7" name="Text Box 15">
          <a:extLst>
            <a:ext uri="{FF2B5EF4-FFF2-40B4-BE49-F238E27FC236}">
              <a16:creationId xmlns="" xmlns:a16="http://schemas.microsoft.com/office/drawing/2014/main"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8" name="Text Box 15">
          <a:extLst>
            <a:ext uri="{FF2B5EF4-FFF2-40B4-BE49-F238E27FC236}">
              <a16:creationId xmlns="" xmlns:a16="http://schemas.microsoft.com/office/drawing/2014/main"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1179" name="Text Box 16">
          <a:extLst>
            <a:ext uri="{FF2B5EF4-FFF2-40B4-BE49-F238E27FC236}">
              <a16:creationId xmlns="" xmlns:a16="http://schemas.microsoft.com/office/drawing/2014/main"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184" name="Text Box 16">
          <a:extLst>
            <a:ext uri="{FF2B5EF4-FFF2-40B4-BE49-F238E27FC236}">
              <a16:creationId xmlns="" xmlns:a16="http://schemas.microsoft.com/office/drawing/2014/main"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185" name="Text Box 17">
          <a:extLst>
            <a:ext uri="{FF2B5EF4-FFF2-40B4-BE49-F238E27FC236}">
              <a16:creationId xmlns="" xmlns:a16="http://schemas.microsoft.com/office/drawing/2014/main"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186" name="Text Box 18">
          <a:extLst>
            <a:ext uri="{FF2B5EF4-FFF2-40B4-BE49-F238E27FC236}">
              <a16:creationId xmlns="" xmlns:a16="http://schemas.microsoft.com/office/drawing/2014/main"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187" name="Text Box 19">
          <a:extLst>
            <a:ext uri="{FF2B5EF4-FFF2-40B4-BE49-F238E27FC236}">
              <a16:creationId xmlns="" xmlns:a16="http://schemas.microsoft.com/office/drawing/2014/main"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88" name="Text Box 15">
          <a:extLst>
            <a:ext uri="{FF2B5EF4-FFF2-40B4-BE49-F238E27FC236}">
              <a16:creationId xmlns="" xmlns:a16="http://schemas.microsoft.com/office/drawing/2014/main"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89" name="Text Box 15">
          <a:extLst>
            <a:ext uri="{FF2B5EF4-FFF2-40B4-BE49-F238E27FC236}">
              <a16:creationId xmlns="" xmlns:a16="http://schemas.microsoft.com/office/drawing/2014/main"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1" name="Text Box 16">
          <a:extLst>
            <a:ext uri="{FF2B5EF4-FFF2-40B4-BE49-F238E27FC236}">
              <a16:creationId xmlns="" xmlns:a16="http://schemas.microsoft.com/office/drawing/2014/main"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2" name="Text Box 17">
          <a:extLst>
            <a:ext uri="{FF2B5EF4-FFF2-40B4-BE49-F238E27FC236}">
              <a16:creationId xmlns="" xmlns:a16="http://schemas.microsoft.com/office/drawing/2014/main"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3" name="Text Box 18">
          <a:extLst>
            <a:ext uri="{FF2B5EF4-FFF2-40B4-BE49-F238E27FC236}">
              <a16:creationId xmlns="" xmlns:a16="http://schemas.microsoft.com/office/drawing/2014/main"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4" name="Text Box 19">
          <a:extLst>
            <a:ext uri="{FF2B5EF4-FFF2-40B4-BE49-F238E27FC236}">
              <a16:creationId xmlns="" xmlns:a16="http://schemas.microsoft.com/office/drawing/2014/main"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35713"/>
    <xdr:sp macro="" textlink="">
      <xdr:nvSpPr>
        <xdr:cNvPr id="1195" name="Text Box 15">
          <a:extLst>
            <a:ext uri="{FF2B5EF4-FFF2-40B4-BE49-F238E27FC236}">
              <a16:creationId xmlns="" xmlns:a16="http://schemas.microsoft.com/office/drawing/2014/main"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6" name="Text Box 16">
          <a:extLst>
            <a:ext uri="{FF2B5EF4-FFF2-40B4-BE49-F238E27FC236}">
              <a16:creationId xmlns="" xmlns:a16="http://schemas.microsoft.com/office/drawing/2014/main"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7" name="Text Box 17">
          <a:extLst>
            <a:ext uri="{FF2B5EF4-FFF2-40B4-BE49-F238E27FC236}">
              <a16:creationId xmlns="" xmlns:a16="http://schemas.microsoft.com/office/drawing/2014/main"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8" name="Text Box 18">
          <a:extLst>
            <a:ext uri="{FF2B5EF4-FFF2-40B4-BE49-F238E27FC236}">
              <a16:creationId xmlns="" xmlns:a16="http://schemas.microsoft.com/office/drawing/2014/main"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9" name="Text Box 19">
          <a:extLst>
            <a:ext uri="{FF2B5EF4-FFF2-40B4-BE49-F238E27FC236}">
              <a16:creationId xmlns="" xmlns:a16="http://schemas.microsoft.com/office/drawing/2014/main"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90</xdr:row>
      <xdr:rowOff>0</xdr:rowOff>
    </xdr:from>
    <xdr:ext cx="95250" cy="213632"/>
    <xdr:sp macro="" textlink="">
      <xdr:nvSpPr>
        <xdr:cNvPr id="1200" name="Text Box 15">
          <a:extLst>
            <a:ext uri="{FF2B5EF4-FFF2-40B4-BE49-F238E27FC236}">
              <a16:creationId xmlns="" xmlns:a16="http://schemas.microsoft.com/office/drawing/2014/main"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01" name="Text Box 16">
          <a:extLst>
            <a:ext uri="{FF2B5EF4-FFF2-40B4-BE49-F238E27FC236}">
              <a16:creationId xmlns="" xmlns:a16="http://schemas.microsoft.com/office/drawing/2014/main"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02" name="Text Box 17">
          <a:extLst>
            <a:ext uri="{FF2B5EF4-FFF2-40B4-BE49-F238E27FC236}">
              <a16:creationId xmlns="" xmlns:a16="http://schemas.microsoft.com/office/drawing/2014/main"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03" name="Text Box 18">
          <a:extLst>
            <a:ext uri="{FF2B5EF4-FFF2-40B4-BE49-F238E27FC236}">
              <a16:creationId xmlns="" xmlns:a16="http://schemas.microsoft.com/office/drawing/2014/main"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04" name="Text Box 19">
          <a:extLst>
            <a:ext uri="{FF2B5EF4-FFF2-40B4-BE49-F238E27FC236}">
              <a16:creationId xmlns="" xmlns:a16="http://schemas.microsoft.com/office/drawing/2014/main"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05" name="Text Box 16">
          <a:extLst>
            <a:ext uri="{FF2B5EF4-FFF2-40B4-BE49-F238E27FC236}">
              <a16:creationId xmlns="" xmlns:a16="http://schemas.microsoft.com/office/drawing/2014/main"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06" name="Text Box 17">
          <a:extLst>
            <a:ext uri="{FF2B5EF4-FFF2-40B4-BE49-F238E27FC236}">
              <a16:creationId xmlns="" xmlns:a16="http://schemas.microsoft.com/office/drawing/2014/main"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07" name="Text Box 18">
          <a:extLst>
            <a:ext uri="{FF2B5EF4-FFF2-40B4-BE49-F238E27FC236}">
              <a16:creationId xmlns="" xmlns:a16="http://schemas.microsoft.com/office/drawing/2014/main"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08" name="Text Box 19">
          <a:extLst>
            <a:ext uri="{FF2B5EF4-FFF2-40B4-BE49-F238E27FC236}">
              <a16:creationId xmlns="" xmlns:a16="http://schemas.microsoft.com/office/drawing/2014/main"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209" name="Text Box 15">
          <a:extLst>
            <a:ext uri="{FF2B5EF4-FFF2-40B4-BE49-F238E27FC236}">
              <a16:creationId xmlns="" xmlns:a16="http://schemas.microsoft.com/office/drawing/2014/main"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0" name="Text Box 16">
          <a:extLst>
            <a:ext uri="{FF2B5EF4-FFF2-40B4-BE49-F238E27FC236}">
              <a16:creationId xmlns="" xmlns:a16="http://schemas.microsoft.com/office/drawing/2014/main"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1" name="Text Box 17">
          <a:extLst>
            <a:ext uri="{FF2B5EF4-FFF2-40B4-BE49-F238E27FC236}">
              <a16:creationId xmlns="" xmlns:a16="http://schemas.microsoft.com/office/drawing/2014/main"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2" name="Text Box 18">
          <a:extLst>
            <a:ext uri="{FF2B5EF4-FFF2-40B4-BE49-F238E27FC236}">
              <a16:creationId xmlns="" xmlns:a16="http://schemas.microsoft.com/office/drawing/2014/main"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3" name="Text Box 19">
          <a:extLst>
            <a:ext uri="{FF2B5EF4-FFF2-40B4-BE49-F238E27FC236}">
              <a16:creationId xmlns="" xmlns:a16="http://schemas.microsoft.com/office/drawing/2014/main"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14" name="Text Box 15">
          <a:extLst>
            <a:ext uri="{FF2B5EF4-FFF2-40B4-BE49-F238E27FC236}">
              <a16:creationId xmlns="" xmlns:a16="http://schemas.microsoft.com/office/drawing/2014/main"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5" name="Text Box 16">
          <a:extLst>
            <a:ext uri="{FF2B5EF4-FFF2-40B4-BE49-F238E27FC236}">
              <a16:creationId xmlns="" xmlns:a16="http://schemas.microsoft.com/office/drawing/2014/main"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6" name="Text Box 17">
          <a:extLst>
            <a:ext uri="{FF2B5EF4-FFF2-40B4-BE49-F238E27FC236}">
              <a16:creationId xmlns="" xmlns:a16="http://schemas.microsoft.com/office/drawing/2014/main"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7" name="Text Box 18">
          <a:extLst>
            <a:ext uri="{FF2B5EF4-FFF2-40B4-BE49-F238E27FC236}">
              <a16:creationId xmlns="" xmlns:a16="http://schemas.microsoft.com/office/drawing/2014/main"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8" name="Text Box 19">
          <a:extLst>
            <a:ext uri="{FF2B5EF4-FFF2-40B4-BE49-F238E27FC236}">
              <a16:creationId xmlns="" xmlns:a16="http://schemas.microsoft.com/office/drawing/2014/main"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19" name="Text Box 16">
          <a:extLst>
            <a:ext uri="{FF2B5EF4-FFF2-40B4-BE49-F238E27FC236}">
              <a16:creationId xmlns="" xmlns:a16="http://schemas.microsoft.com/office/drawing/2014/main"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0" name="Text Box 17">
          <a:extLst>
            <a:ext uri="{FF2B5EF4-FFF2-40B4-BE49-F238E27FC236}">
              <a16:creationId xmlns="" xmlns:a16="http://schemas.microsoft.com/office/drawing/2014/main"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1" name="Text Box 18">
          <a:extLst>
            <a:ext uri="{FF2B5EF4-FFF2-40B4-BE49-F238E27FC236}">
              <a16:creationId xmlns="" xmlns:a16="http://schemas.microsoft.com/office/drawing/2014/main"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2" name="Text Box 19">
          <a:extLst>
            <a:ext uri="{FF2B5EF4-FFF2-40B4-BE49-F238E27FC236}">
              <a16:creationId xmlns="" xmlns:a16="http://schemas.microsoft.com/office/drawing/2014/main"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442269"/>
    <xdr:sp macro="" textlink="">
      <xdr:nvSpPr>
        <xdr:cNvPr id="1223" name="Text Box 15">
          <a:extLst>
            <a:ext uri="{FF2B5EF4-FFF2-40B4-BE49-F238E27FC236}">
              <a16:creationId xmlns="" xmlns:a16="http://schemas.microsoft.com/office/drawing/2014/main"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4" name="Text Box 16">
          <a:extLst>
            <a:ext uri="{FF2B5EF4-FFF2-40B4-BE49-F238E27FC236}">
              <a16:creationId xmlns="" xmlns:a16="http://schemas.microsoft.com/office/drawing/2014/main"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5" name="Text Box 17">
          <a:extLst>
            <a:ext uri="{FF2B5EF4-FFF2-40B4-BE49-F238E27FC236}">
              <a16:creationId xmlns="" xmlns:a16="http://schemas.microsoft.com/office/drawing/2014/main"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6" name="Text Box 18">
          <a:extLst>
            <a:ext uri="{FF2B5EF4-FFF2-40B4-BE49-F238E27FC236}">
              <a16:creationId xmlns="" xmlns:a16="http://schemas.microsoft.com/office/drawing/2014/main"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7" name="Text Box 19">
          <a:extLst>
            <a:ext uri="{FF2B5EF4-FFF2-40B4-BE49-F238E27FC236}">
              <a16:creationId xmlns="" xmlns:a16="http://schemas.microsoft.com/office/drawing/2014/main"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1228" name="Text Box 15">
          <a:extLst>
            <a:ext uri="{FF2B5EF4-FFF2-40B4-BE49-F238E27FC236}">
              <a16:creationId xmlns="" xmlns:a16="http://schemas.microsoft.com/office/drawing/2014/main"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9" name="Text Box 16">
          <a:extLst>
            <a:ext uri="{FF2B5EF4-FFF2-40B4-BE49-F238E27FC236}">
              <a16:creationId xmlns="" xmlns:a16="http://schemas.microsoft.com/office/drawing/2014/main"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30" name="Text Box 17">
          <a:extLst>
            <a:ext uri="{FF2B5EF4-FFF2-40B4-BE49-F238E27FC236}">
              <a16:creationId xmlns="" xmlns:a16="http://schemas.microsoft.com/office/drawing/2014/main"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31" name="Text Box 18">
          <a:extLst>
            <a:ext uri="{FF2B5EF4-FFF2-40B4-BE49-F238E27FC236}">
              <a16:creationId xmlns="" xmlns:a16="http://schemas.microsoft.com/office/drawing/2014/main"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32" name="Text Box 19">
          <a:extLst>
            <a:ext uri="{FF2B5EF4-FFF2-40B4-BE49-F238E27FC236}">
              <a16:creationId xmlns="" xmlns:a16="http://schemas.microsoft.com/office/drawing/2014/main"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3" name="Text Box 16">
          <a:extLst>
            <a:ext uri="{FF2B5EF4-FFF2-40B4-BE49-F238E27FC236}">
              <a16:creationId xmlns="" xmlns:a16="http://schemas.microsoft.com/office/drawing/2014/main"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4" name="Text Box 17">
          <a:extLst>
            <a:ext uri="{FF2B5EF4-FFF2-40B4-BE49-F238E27FC236}">
              <a16:creationId xmlns="" xmlns:a16="http://schemas.microsoft.com/office/drawing/2014/main"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5" name="Text Box 18">
          <a:extLst>
            <a:ext uri="{FF2B5EF4-FFF2-40B4-BE49-F238E27FC236}">
              <a16:creationId xmlns="" xmlns:a16="http://schemas.microsoft.com/office/drawing/2014/main"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6" name="Text Box 19">
          <a:extLst>
            <a:ext uri="{FF2B5EF4-FFF2-40B4-BE49-F238E27FC236}">
              <a16:creationId xmlns="" xmlns:a16="http://schemas.microsoft.com/office/drawing/2014/main"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237" name="Text Box 15">
          <a:extLst>
            <a:ext uri="{FF2B5EF4-FFF2-40B4-BE49-F238E27FC236}">
              <a16:creationId xmlns="" xmlns:a16="http://schemas.microsoft.com/office/drawing/2014/main"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38" name="Text Box 15">
          <a:extLst>
            <a:ext uri="{FF2B5EF4-FFF2-40B4-BE49-F238E27FC236}">
              <a16:creationId xmlns="" xmlns:a16="http://schemas.microsoft.com/office/drawing/2014/main"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9" name="Text Box 16">
          <a:extLst>
            <a:ext uri="{FF2B5EF4-FFF2-40B4-BE49-F238E27FC236}">
              <a16:creationId xmlns="" xmlns:a16="http://schemas.microsoft.com/office/drawing/2014/main"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0" name="Text Box 17">
          <a:extLst>
            <a:ext uri="{FF2B5EF4-FFF2-40B4-BE49-F238E27FC236}">
              <a16:creationId xmlns="" xmlns:a16="http://schemas.microsoft.com/office/drawing/2014/main"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1" name="Text Box 18">
          <a:extLst>
            <a:ext uri="{FF2B5EF4-FFF2-40B4-BE49-F238E27FC236}">
              <a16:creationId xmlns="" xmlns:a16="http://schemas.microsoft.com/office/drawing/2014/main"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2" name="Text Box 19">
          <a:extLst>
            <a:ext uri="{FF2B5EF4-FFF2-40B4-BE49-F238E27FC236}">
              <a16:creationId xmlns="" xmlns:a16="http://schemas.microsoft.com/office/drawing/2014/main"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43" name="Text Box 15">
          <a:extLst>
            <a:ext uri="{FF2B5EF4-FFF2-40B4-BE49-F238E27FC236}">
              <a16:creationId xmlns="" xmlns:a16="http://schemas.microsoft.com/office/drawing/2014/main"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4" name="Text Box 16">
          <a:extLst>
            <a:ext uri="{FF2B5EF4-FFF2-40B4-BE49-F238E27FC236}">
              <a16:creationId xmlns="" xmlns:a16="http://schemas.microsoft.com/office/drawing/2014/main"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5" name="Text Box 17">
          <a:extLst>
            <a:ext uri="{FF2B5EF4-FFF2-40B4-BE49-F238E27FC236}">
              <a16:creationId xmlns="" xmlns:a16="http://schemas.microsoft.com/office/drawing/2014/main"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6" name="Text Box 18">
          <a:extLst>
            <a:ext uri="{FF2B5EF4-FFF2-40B4-BE49-F238E27FC236}">
              <a16:creationId xmlns="" xmlns:a16="http://schemas.microsoft.com/office/drawing/2014/main"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7" name="Text Box 19">
          <a:extLst>
            <a:ext uri="{FF2B5EF4-FFF2-40B4-BE49-F238E27FC236}">
              <a16:creationId xmlns="" xmlns:a16="http://schemas.microsoft.com/office/drawing/2014/main"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48" name="Text Box 15">
          <a:extLst>
            <a:ext uri="{FF2B5EF4-FFF2-40B4-BE49-F238E27FC236}">
              <a16:creationId xmlns="" xmlns:a16="http://schemas.microsoft.com/office/drawing/2014/main"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331"/>
    <xdr:sp macro="" textlink="">
      <xdr:nvSpPr>
        <xdr:cNvPr id="1249" name="Text Box 15">
          <a:extLst>
            <a:ext uri="{FF2B5EF4-FFF2-40B4-BE49-F238E27FC236}">
              <a16:creationId xmlns="" xmlns:a16="http://schemas.microsoft.com/office/drawing/2014/main"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50" name="Text Box 16">
          <a:extLst>
            <a:ext uri="{FF2B5EF4-FFF2-40B4-BE49-F238E27FC236}">
              <a16:creationId xmlns="" xmlns:a16="http://schemas.microsoft.com/office/drawing/2014/main"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51" name="Text Box 17">
          <a:extLst>
            <a:ext uri="{FF2B5EF4-FFF2-40B4-BE49-F238E27FC236}">
              <a16:creationId xmlns="" xmlns:a16="http://schemas.microsoft.com/office/drawing/2014/main"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52" name="Text Box 18">
          <a:extLst>
            <a:ext uri="{FF2B5EF4-FFF2-40B4-BE49-F238E27FC236}">
              <a16:creationId xmlns="" xmlns:a16="http://schemas.microsoft.com/office/drawing/2014/main"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53" name="Text Box 19">
          <a:extLst>
            <a:ext uri="{FF2B5EF4-FFF2-40B4-BE49-F238E27FC236}">
              <a16:creationId xmlns="" xmlns:a16="http://schemas.microsoft.com/office/drawing/2014/main"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54" name="Text Box 15">
          <a:extLst>
            <a:ext uri="{FF2B5EF4-FFF2-40B4-BE49-F238E27FC236}">
              <a16:creationId xmlns="" xmlns:a16="http://schemas.microsoft.com/office/drawing/2014/main"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255" name="Text Box 15">
          <a:extLst>
            <a:ext uri="{FF2B5EF4-FFF2-40B4-BE49-F238E27FC236}">
              <a16:creationId xmlns="" xmlns:a16="http://schemas.microsoft.com/office/drawing/2014/main"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56" name="Text Box 15">
          <a:extLst>
            <a:ext uri="{FF2B5EF4-FFF2-40B4-BE49-F238E27FC236}">
              <a16:creationId xmlns="" xmlns:a16="http://schemas.microsoft.com/office/drawing/2014/main"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57" name="Text Box 16">
          <a:extLst>
            <a:ext uri="{FF2B5EF4-FFF2-40B4-BE49-F238E27FC236}">
              <a16:creationId xmlns="" xmlns:a16="http://schemas.microsoft.com/office/drawing/2014/main"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58" name="Text Box 17">
          <a:extLst>
            <a:ext uri="{FF2B5EF4-FFF2-40B4-BE49-F238E27FC236}">
              <a16:creationId xmlns="" xmlns:a16="http://schemas.microsoft.com/office/drawing/2014/main"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59" name="Text Box 18">
          <a:extLst>
            <a:ext uri="{FF2B5EF4-FFF2-40B4-BE49-F238E27FC236}">
              <a16:creationId xmlns="" xmlns:a16="http://schemas.microsoft.com/office/drawing/2014/main"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0" name="Text Box 19">
          <a:extLst>
            <a:ext uri="{FF2B5EF4-FFF2-40B4-BE49-F238E27FC236}">
              <a16:creationId xmlns="" xmlns:a16="http://schemas.microsoft.com/office/drawing/2014/main"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61" name="Text Box 15">
          <a:extLst>
            <a:ext uri="{FF2B5EF4-FFF2-40B4-BE49-F238E27FC236}">
              <a16:creationId xmlns="" xmlns:a16="http://schemas.microsoft.com/office/drawing/2014/main"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2" name="Text Box 16">
          <a:extLst>
            <a:ext uri="{FF2B5EF4-FFF2-40B4-BE49-F238E27FC236}">
              <a16:creationId xmlns="" xmlns:a16="http://schemas.microsoft.com/office/drawing/2014/main"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3" name="Text Box 17">
          <a:extLst>
            <a:ext uri="{FF2B5EF4-FFF2-40B4-BE49-F238E27FC236}">
              <a16:creationId xmlns="" xmlns:a16="http://schemas.microsoft.com/office/drawing/2014/main"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4" name="Text Box 18">
          <a:extLst>
            <a:ext uri="{FF2B5EF4-FFF2-40B4-BE49-F238E27FC236}">
              <a16:creationId xmlns="" xmlns:a16="http://schemas.microsoft.com/office/drawing/2014/main"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5" name="Text Box 19">
          <a:extLst>
            <a:ext uri="{FF2B5EF4-FFF2-40B4-BE49-F238E27FC236}">
              <a16:creationId xmlns="" xmlns:a16="http://schemas.microsoft.com/office/drawing/2014/main"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66" name="Text Box 15">
          <a:extLst>
            <a:ext uri="{FF2B5EF4-FFF2-40B4-BE49-F238E27FC236}">
              <a16:creationId xmlns="" xmlns:a16="http://schemas.microsoft.com/office/drawing/2014/main"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67" name="Text Box 16">
          <a:extLst>
            <a:ext uri="{FF2B5EF4-FFF2-40B4-BE49-F238E27FC236}">
              <a16:creationId xmlns="" xmlns:a16="http://schemas.microsoft.com/office/drawing/2014/main"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68" name="Text Box 17">
          <a:extLst>
            <a:ext uri="{FF2B5EF4-FFF2-40B4-BE49-F238E27FC236}">
              <a16:creationId xmlns="" xmlns:a16="http://schemas.microsoft.com/office/drawing/2014/main"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69" name="Text Box 18">
          <a:extLst>
            <a:ext uri="{FF2B5EF4-FFF2-40B4-BE49-F238E27FC236}">
              <a16:creationId xmlns="" xmlns:a16="http://schemas.microsoft.com/office/drawing/2014/main"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0" name="Text Box 19">
          <a:extLst>
            <a:ext uri="{FF2B5EF4-FFF2-40B4-BE49-F238E27FC236}">
              <a16:creationId xmlns="" xmlns:a16="http://schemas.microsoft.com/office/drawing/2014/main"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271" name="Text Box 15">
          <a:extLst>
            <a:ext uri="{FF2B5EF4-FFF2-40B4-BE49-F238E27FC236}">
              <a16:creationId xmlns="" xmlns:a16="http://schemas.microsoft.com/office/drawing/2014/main"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2" name="Text Box 16">
          <a:extLst>
            <a:ext uri="{FF2B5EF4-FFF2-40B4-BE49-F238E27FC236}">
              <a16:creationId xmlns="" xmlns:a16="http://schemas.microsoft.com/office/drawing/2014/main"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3" name="Text Box 17">
          <a:extLst>
            <a:ext uri="{FF2B5EF4-FFF2-40B4-BE49-F238E27FC236}">
              <a16:creationId xmlns="" xmlns:a16="http://schemas.microsoft.com/office/drawing/2014/main"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4" name="Text Box 18">
          <a:extLst>
            <a:ext uri="{FF2B5EF4-FFF2-40B4-BE49-F238E27FC236}">
              <a16:creationId xmlns="" xmlns:a16="http://schemas.microsoft.com/office/drawing/2014/main"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5" name="Text Box 19">
          <a:extLst>
            <a:ext uri="{FF2B5EF4-FFF2-40B4-BE49-F238E27FC236}">
              <a16:creationId xmlns="" xmlns:a16="http://schemas.microsoft.com/office/drawing/2014/main"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276" name="Text Box 15">
          <a:extLst>
            <a:ext uri="{FF2B5EF4-FFF2-40B4-BE49-F238E27FC236}">
              <a16:creationId xmlns="" xmlns:a16="http://schemas.microsoft.com/office/drawing/2014/main"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7" name="Text Box 16">
          <a:extLst>
            <a:ext uri="{FF2B5EF4-FFF2-40B4-BE49-F238E27FC236}">
              <a16:creationId xmlns="" xmlns:a16="http://schemas.microsoft.com/office/drawing/2014/main"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8" name="Text Box 17">
          <a:extLst>
            <a:ext uri="{FF2B5EF4-FFF2-40B4-BE49-F238E27FC236}">
              <a16:creationId xmlns="" xmlns:a16="http://schemas.microsoft.com/office/drawing/2014/main"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9" name="Text Box 18">
          <a:extLst>
            <a:ext uri="{FF2B5EF4-FFF2-40B4-BE49-F238E27FC236}">
              <a16:creationId xmlns="" xmlns:a16="http://schemas.microsoft.com/office/drawing/2014/main"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0" name="Text Box 19">
          <a:extLst>
            <a:ext uri="{FF2B5EF4-FFF2-40B4-BE49-F238E27FC236}">
              <a16:creationId xmlns="" xmlns:a16="http://schemas.microsoft.com/office/drawing/2014/main"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281" name="Text Box 15">
          <a:extLst>
            <a:ext uri="{FF2B5EF4-FFF2-40B4-BE49-F238E27FC236}">
              <a16:creationId xmlns="" xmlns:a16="http://schemas.microsoft.com/office/drawing/2014/main"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282" name="Text Box 15">
          <a:extLst>
            <a:ext uri="{FF2B5EF4-FFF2-40B4-BE49-F238E27FC236}">
              <a16:creationId xmlns="" xmlns:a16="http://schemas.microsoft.com/office/drawing/2014/main"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3" name="Text Box 16">
          <a:extLst>
            <a:ext uri="{FF2B5EF4-FFF2-40B4-BE49-F238E27FC236}">
              <a16:creationId xmlns="" xmlns:a16="http://schemas.microsoft.com/office/drawing/2014/main"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4" name="Text Box 17">
          <a:extLst>
            <a:ext uri="{FF2B5EF4-FFF2-40B4-BE49-F238E27FC236}">
              <a16:creationId xmlns="" xmlns:a16="http://schemas.microsoft.com/office/drawing/2014/main"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5" name="Text Box 18">
          <a:extLst>
            <a:ext uri="{FF2B5EF4-FFF2-40B4-BE49-F238E27FC236}">
              <a16:creationId xmlns="" xmlns:a16="http://schemas.microsoft.com/office/drawing/2014/main"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6" name="Text Box 19">
          <a:extLst>
            <a:ext uri="{FF2B5EF4-FFF2-40B4-BE49-F238E27FC236}">
              <a16:creationId xmlns="" xmlns:a16="http://schemas.microsoft.com/office/drawing/2014/main"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287" name="Text Box 15">
          <a:extLst>
            <a:ext uri="{FF2B5EF4-FFF2-40B4-BE49-F238E27FC236}">
              <a16:creationId xmlns="" xmlns:a16="http://schemas.microsoft.com/office/drawing/2014/main"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8" name="Text Box 16">
          <a:extLst>
            <a:ext uri="{FF2B5EF4-FFF2-40B4-BE49-F238E27FC236}">
              <a16:creationId xmlns="" xmlns:a16="http://schemas.microsoft.com/office/drawing/2014/main"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9" name="Text Box 17">
          <a:extLst>
            <a:ext uri="{FF2B5EF4-FFF2-40B4-BE49-F238E27FC236}">
              <a16:creationId xmlns="" xmlns:a16="http://schemas.microsoft.com/office/drawing/2014/main"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90" name="Text Box 18">
          <a:extLst>
            <a:ext uri="{FF2B5EF4-FFF2-40B4-BE49-F238E27FC236}">
              <a16:creationId xmlns="" xmlns:a16="http://schemas.microsoft.com/office/drawing/2014/main"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91" name="Text Box 19">
          <a:extLst>
            <a:ext uri="{FF2B5EF4-FFF2-40B4-BE49-F238E27FC236}">
              <a16:creationId xmlns="" xmlns:a16="http://schemas.microsoft.com/office/drawing/2014/main"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292" name="Text Box 15">
          <a:extLst>
            <a:ext uri="{FF2B5EF4-FFF2-40B4-BE49-F238E27FC236}">
              <a16:creationId xmlns="" xmlns:a16="http://schemas.microsoft.com/office/drawing/2014/main"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93" name="Text Box 16">
          <a:extLst>
            <a:ext uri="{FF2B5EF4-FFF2-40B4-BE49-F238E27FC236}">
              <a16:creationId xmlns="" xmlns:a16="http://schemas.microsoft.com/office/drawing/2014/main"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94" name="Text Box 17">
          <a:extLst>
            <a:ext uri="{FF2B5EF4-FFF2-40B4-BE49-F238E27FC236}">
              <a16:creationId xmlns="" xmlns:a16="http://schemas.microsoft.com/office/drawing/2014/main"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95" name="Text Box 18">
          <a:extLst>
            <a:ext uri="{FF2B5EF4-FFF2-40B4-BE49-F238E27FC236}">
              <a16:creationId xmlns="" xmlns:a16="http://schemas.microsoft.com/office/drawing/2014/main"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96" name="Text Box 19">
          <a:extLst>
            <a:ext uri="{FF2B5EF4-FFF2-40B4-BE49-F238E27FC236}">
              <a16:creationId xmlns="" xmlns:a16="http://schemas.microsoft.com/office/drawing/2014/main"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97" name="Text Box 16">
          <a:extLst>
            <a:ext uri="{FF2B5EF4-FFF2-40B4-BE49-F238E27FC236}">
              <a16:creationId xmlns="" xmlns:a16="http://schemas.microsoft.com/office/drawing/2014/main"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98" name="Text Box 17">
          <a:extLst>
            <a:ext uri="{FF2B5EF4-FFF2-40B4-BE49-F238E27FC236}">
              <a16:creationId xmlns="" xmlns:a16="http://schemas.microsoft.com/office/drawing/2014/main"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99" name="Text Box 18">
          <a:extLst>
            <a:ext uri="{FF2B5EF4-FFF2-40B4-BE49-F238E27FC236}">
              <a16:creationId xmlns="" xmlns:a16="http://schemas.microsoft.com/office/drawing/2014/main"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00" name="Text Box 19">
          <a:extLst>
            <a:ext uri="{FF2B5EF4-FFF2-40B4-BE49-F238E27FC236}">
              <a16:creationId xmlns="" xmlns:a16="http://schemas.microsoft.com/office/drawing/2014/main"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01" name="Text Box 16">
          <a:extLst>
            <a:ext uri="{FF2B5EF4-FFF2-40B4-BE49-F238E27FC236}">
              <a16:creationId xmlns="" xmlns:a16="http://schemas.microsoft.com/office/drawing/2014/main"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02" name="Text Box 17">
          <a:extLst>
            <a:ext uri="{FF2B5EF4-FFF2-40B4-BE49-F238E27FC236}">
              <a16:creationId xmlns="" xmlns:a16="http://schemas.microsoft.com/office/drawing/2014/main"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03" name="Text Box 18">
          <a:extLst>
            <a:ext uri="{FF2B5EF4-FFF2-40B4-BE49-F238E27FC236}">
              <a16:creationId xmlns="" xmlns:a16="http://schemas.microsoft.com/office/drawing/2014/main"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04" name="Text Box 19">
          <a:extLst>
            <a:ext uri="{FF2B5EF4-FFF2-40B4-BE49-F238E27FC236}">
              <a16:creationId xmlns="" xmlns:a16="http://schemas.microsoft.com/office/drawing/2014/main"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305" name="Text Box 15">
          <a:extLst>
            <a:ext uri="{FF2B5EF4-FFF2-40B4-BE49-F238E27FC236}">
              <a16:creationId xmlns="" xmlns:a16="http://schemas.microsoft.com/office/drawing/2014/main"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06" name="Text Box 16">
          <a:extLst>
            <a:ext uri="{FF2B5EF4-FFF2-40B4-BE49-F238E27FC236}">
              <a16:creationId xmlns="" xmlns:a16="http://schemas.microsoft.com/office/drawing/2014/main"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07" name="Text Box 17">
          <a:extLst>
            <a:ext uri="{FF2B5EF4-FFF2-40B4-BE49-F238E27FC236}">
              <a16:creationId xmlns="" xmlns:a16="http://schemas.microsoft.com/office/drawing/2014/main"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08" name="Text Box 18">
          <a:extLst>
            <a:ext uri="{FF2B5EF4-FFF2-40B4-BE49-F238E27FC236}">
              <a16:creationId xmlns="" xmlns:a16="http://schemas.microsoft.com/office/drawing/2014/main"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09" name="Text Box 19">
          <a:extLst>
            <a:ext uri="{FF2B5EF4-FFF2-40B4-BE49-F238E27FC236}">
              <a16:creationId xmlns="" xmlns:a16="http://schemas.microsoft.com/office/drawing/2014/main"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10" name="Text Box 15">
          <a:extLst>
            <a:ext uri="{FF2B5EF4-FFF2-40B4-BE49-F238E27FC236}">
              <a16:creationId xmlns="" xmlns:a16="http://schemas.microsoft.com/office/drawing/2014/main"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311" name="Text Box 15">
          <a:extLst>
            <a:ext uri="{FF2B5EF4-FFF2-40B4-BE49-F238E27FC236}">
              <a16:creationId xmlns="" xmlns:a16="http://schemas.microsoft.com/office/drawing/2014/main"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12" name="Text Box 16">
          <a:extLst>
            <a:ext uri="{FF2B5EF4-FFF2-40B4-BE49-F238E27FC236}">
              <a16:creationId xmlns="" xmlns:a16="http://schemas.microsoft.com/office/drawing/2014/main"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13" name="Text Box 17">
          <a:extLst>
            <a:ext uri="{FF2B5EF4-FFF2-40B4-BE49-F238E27FC236}">
              <a16:creationId xmlns="" xmlns:a16="http://schemas.microsoft.com/office/drawing/2014/main"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14" name="Text Box 18">
          <a:extLst>
            <a:ext uri="{FF2B5EF4-FFF2-40B4-BE49-F238E27FC236}">
              <a16:creationId xmlns="" xmlns:a16="http://schemas.microsoft.com/office/drawing/2014/main"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15" name="Text Box 15">
          <a:extLst>
            <a:ext uri="{FF2B5EF4-FFF2-40B4-BE49-F238E27FC236}">
              <a16:creationId xmlns="" xmlns:a16="http://schemas.microsoft.com/office/drawing/2014/main"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16" name="Text Box 16">
          <a:extLst>
            <a:ext uri="{FF2B5EF4-FFF2-40B4-BE49-F238E27FC236}">
              <a16:creationId xmlns="" xmlns:a16="http://schemas.microsoft.com/office/drawing/2014/main"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17" name="Text Box 17">
          <a:extLst>
            <a:ext uri="{FF2B5EF4-FFF2-40B4-BE49-F238E27FC236}">
              <a16:creationId xmlns="" xmlns:a16="http://schemas.microsoft.com/office/drawing/2014/main"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18" name="Text Box 18">
          <a:extLst>
            <a:ext uri="{FF2B5EF4-FFF2-40B4-BE49-F238E27FC236}">
              <a16:creationId xmlns="" xmlns:a16="http://schemas.microsoft.com/office/drawing/2014/main"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19" name="Text Box 19">
          <a:extLst>
            <a:ext uri="{FF2B5EF4-FFF2-40B4-BE49-F238E27FC236}">
              <a16:creationId xmlns="" xmlns:a16="http://schemas.microsoft.com/office/drawing/2014/main"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320" name="Text Box 15">
          <a:extLst>
            <a:ext uri="{FF2B5EF4-FFF2-40B4-BE49-F238E27FC236}">
              <a16:creationId xmlns="" xmlns:a16="http://schemas.microsoft.com/office/drawing/2014/main"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21" name="Text Box 16">
          <a:extLst>
            <a:ext uri="{FF2B5EF4-FFF2-40B4-BE49-F238E27FC236}">
              <a16:creationId xmlns="" xmlns:a16="http://schemas.microsoft.com/office/drawing/2014/main"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22" name="Text Box 17">
          <a:extLst>
            <a:ext uri="{FF2B5EF4-FFF2-40B4-BE49-F238E27FC236}">
              <a16:creationId xmlns="" xmlns:a16="http://schemas.microsoft.com/office/drawing/2014/main"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23" name="Text Box 18">
          <a:extLst>
            <a:ext uri="{FF2B5EF4-FFF2-40B4-BE49-F238E27FC236}">
              <a16:creationId xmlns="" xmlns:a16="http://schemas.microsoft.com/office/drawing/2014/main"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24" name="Text Box 19">
          <a:extLst>
            <a:ext uri="{FF2B5EF4-FFF2-40B4-BE49-F238E27FC236}">
              <a16:creationId xmlns="" xmlns:a16="http://schemas.microsoft.com/office/drawing/2014/main"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25" name="Text Box 16">
          <a:extLst>
            <a:ext uri="{FF2B5EF4-FFF2-40B4-BE49-F238E27FC236}">
              <a16:creationId xmlns="" xmlns:a16="http://schemas.microsoft.com/office/drawing/2014/main"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26" name="Text Box 17">
          <a:extLst>
            <a:ext uri="{FF2B5EF4-FFF2-40B4-BE49-F238E27FC236}">
              <a16:creationId xmlns="" xmlns:a16="http://schemas.microsoft.com/office/drawing/2014/main"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27" name="Text Box 18">
          <a:extLst>
            <a:ext uri="{FF2B5EF4-FFF2-40B4-BE49-F238E27FC236}">
              <a16:creationId xmlns="" xmlns:a16="http://schemas.microsoft.com/office/drawing/2014/main"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28" name="Text Box 19">
          <a:extLst>
            <a:ext uri="{FF2B5EF4-FFF2-40B4-BE49-F238E27FC236}">
              <a16:creationId xmlns="" xmlns:a16="http://schemas.microsoft.com/office/drawing/2014/main"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29" name="Text Box 16">
          <a:extLst>
            <a:ext uri="{FF2B5EF4-FFF2-40B4-BE49-F238E27FC236}">
              <a16:creationId xmlns="" xmlns:a16="http://schemas.microsoft.com/office/drawing/2014/main"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30" name="Text Box 17">
          <a:extLst>
            <a:ext uri="{FF2B5EF4-FFF2-40B4-BE49-F238E27FC236}">
              <a16:creationId xmlns="" xmlns:a16="http://schemas.microsoft.com/office/drawing/2014/main"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31" name="Text Box 18">
          <a:extLst>
            <a:ext uri="{FF2B5EF4-FFF2-40B4-BE49-F238E27FC236}">
              <a16:creationId xmlns="" xmlns:a16="http://schemas.microsoft.com/office/drawing/2014/main"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32" name="Text Box 19">
          <a:extLst>
            <a:ext uri="{FF2B5EF4-FFF2-40B4-BE49-F238E27FC236}">
              <a16:creationId xmlns="" xmlns:a16="http://schemas.microsoft.com/office/drawing/2014/main"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33" name="Text Box 16">
          <a:extLst>
            <a:ext uri="{FF2B5EF4-FFF2-40B4-BE49-F238E27FC236}">
              <a16:creationId xmlns="" xmlns:a16="http://schemas.microsoft.com/office/drawing/2014/main"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34" name="Text Box 17">
          <a:extLst>
            <a:ext uri="{FF2B5EF4-FFF2-40B4-BE49-F238E27FC236}">
              <a16:creationId xmlns="" xmlns:a16="http://schemas.microsoft.com/office/drawing/2014/main"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35" name="Text Box 18">
          <a:extLst>
            <a:ext uri="{FF2B5EF4-FFF2-40B4-BE49-F238E27FC236}">
              <a16:creationId xmlns="" xmlns:a16="http://schemas.microsoft.com/office/drawing/2014/main"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36" name="Text Box 19">
          <a:extLst>
            <a:ext uri="{FF2B5EF4-FFF2-40B4-BE49-F238E27FC236}">
              <a16:creationId xmlns="" xmlns:a16="http://schemas.microsoft.com/office/drawing/2014/main"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337" name="Text Box 15">
          <a:extLst>
            <a:ext uri="{FF2B5EF4-FFF2-40B4-BE49-F238E27FC236}">
              <a16:creationId xmlns="" xmlns:a16="http://schemas.microsoft.com/office/drawing/2014/main"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38" name="Text Box 16">
          <a:extLst>
            <a:ext uri="{FF2B5EF4-FFF2-40B4-BE49-F238E27FC236}">
              <a16:creationId xmlns="" xmlns:a16="http://schemas.microsoft.com/office/drawing/2014/main"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39" name="Text Box 17">
          <a:extLst>
            <a:ext uri="{FF2B5EF4-FFF2-40B4-BE49-F238E27FC236}">
              <a16:creationId xmlns="" xmlns:a16="http://schemas.microsoft.com/office/drawing/2014/main"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40" name="Text Box 18">
          <a:extLst>
            <a:ext uri="{FF2B5EF4-FFF2-40B4-BE49-F238E27FC236}">
              <a16:creationId xmlns="" xmlns:a16="http://schemas.microsoft.com/office/drawing/2014/main"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41" name="Text Box 19">
          <a:extLst>
            <a:ext uri="{FF2B5EF4-FFF2-40B4-BE49-F238E27FC236}">
              <a16:creationId xmlns="" xmlns:a16="http://schemas.microsoft.com/office/drawing/2014/main"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42" name="Text Box 15">
          <a:extLst>
            <a:ext uri="{FF2B5EF4-FFF2-40B4-BE49-F238E27FC236}">
              <a16:creationId xmlns="" xmlns:a16="http://schemas.microsoft.com/office/drawing/2014/main"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343" name="Text Box 15">
          <a:extLst>
            <a:ext uri="{FF2B5EF4-FFF2-40B4-BE49-F238E27FC236}">
              <a16:creationId xmlns="" xmlns:a16="http://schemas.microsoft.com/office/drawing/2014/main"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44" name="Text Box 16">
          <a:extLst>
            <a:ext uri="{FF2B5EF4-FFF2-40B4-BE49-F238E27FC236}">
              <a16:creationId xmlns="" xmlns:a16="http://schemas.microsoft.com/office/drawing/2014/main"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45" name="Text Box 17">
          <a:extLst>
            <a:ext uri="{FF2B5EF4-FFF2-40B4-BE49-F238E27FC236}">
              <a16:creationId xmlns="" xmlns:a16="http://schemas.microsoft.com/office/drawing/2014/main"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46" name="Text Box 18">
          <a:extLst>
            <a:ext uri="{FF2B5EF4-FFF2-40B4-BE49-F238E27FC236}">
              <a16:creationId xmlns="" xmlns:a16="http://schemas.microsoft.com/office/drawing/2014/main"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47" name="Text Box 15">
          <a:extLst>
            <a:ext uri="{FF2B5EF4-FFF2-40B4-BE49-F238E27FC236}">
              <a16:creationId xmlns="" xmlns:a16="http://schemas.microsoft.com/office/drawing/2014/main"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48" name="Text Box 16">
          <a:extLst>
            <a:ext uri="{FF2B5EF4-FFF2-40B4-BE49-F238E27FC236}">
              <a16:creationId xmlns="" xmlns:a16="http://schemas.microsoft.com/office/drawing/2014/main"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49" name="Text Box 17">
          <a:extLst>
            <a:ext uri="{FF2B5EF4-FFF2-40B4-BE49-F238E27FC236}">
              <a16:creationId xmlns="" xmlns:a16="http://schemas.microsoft.com/office/drawing/2014/main"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0" name="Text Box 18">
          <a:extLst>
            <a:ext uri="{FF2B5EF4-FFF2-40B4-BE49-F238E27FC236}">
              <a16:creationId xmlns="" xmlns:a16="http://schemas.microsoft.com/office/drawing/2014/main"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1" name="Text Box 19">
          <a:extLst>
            <a:ext uri="{FF2B5EF4-FFF2-40B4-BE49-F238E27FC236}">
              <a16:creationId xmlns="" xmlns:a16="http://schemas.microsoft.com/office/drawing/2014/main"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352" name="Text Box 15">
          <a:extLst>
            <a:ext uri="{FF2B5EF4-FFF2-40B4-BE49-F238E27FC236}">
              <a16:creationId xmlns="" xmlns:a16="http://schemas.microsoft.com/office/drawing/2014/main"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3" name="Text Box 16">
          <a:extLst>
            <a:ext uri="{FF2B5EF4-FFF2-40B4-BE49-F238E27FC236}">
              <a16:creationId xmlns="" xmlns:a16="http://schemas.microsoft.com/office/drawing/2014/main"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4" name="Text Box 17">
          <a:extLst>
            <a:ext uri="{FF2B5EF4-FFF2-40B4-BE49-F238E27FC236}">
              <a16:creationId xmlns="" xmlns:a16="http://schemas.microsoft.com/office/drawing/2014/main"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5" name="Text Box 18">
          <a:extLst>
            <a:ext uri="{FF2B5EF4-FFF2-40B4-BE49-F238E27FC236}">
              <a16:creationId xmlns="" xmlns:a16="http://schemas.microsoft.com/office/drawing/2014/main"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6" name="Text Box 19">
          <a:extLst>
            <a:ext uri="{FF2B5EF4-FFF2-40B4-BE49-F238E27FC236}">
              <a16:creationId xmlns="" xmlns:a16="http://schemas.microsoft.com/office/drawing/2014/main"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57" name="Text Box 16">
          <a:extLst>
            <a:ext uri="{FF2B5EF4-FFF2-40B4-BE49-F238E27FC236}">
              <a16:creationId xmlns="" xmlns:a16="http://schemas.microsoft.com/office/drawing/2014/main"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58" name="Text Box 17">
          <a:extLst>
            <a:ext uri="{FF2B5EF4-FFF2-40B4-BE49-F238E27FC236}">
              <a16:creationId xmlns="" xmlns:a16="http://schemas.microsoft.com/office/drawing/2014/main"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59" name="Text Box 18">
          <a:extLst>
            <a:ext uri="{FF2B5EF4-FFF2-40B4-BE49-F238E27FC236}">
              <a16:creationId xmlns="" xmlns:a16="http://schemas.microsoft.com/office/drawing/2014/main"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60" name="Text Box 19">
          <a:extLst>
            <a:ext uri="{FF2B5EF4-FFF2-40B4-BE49-F238E27FC236}">
              <a16:creationId xmlns="" xmlns:a16="http://schemas.microsoft.com/office/drawing/2014/main"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61" name="Text Box 16">
          <a:extLst>
            <a:ext uri="{FF2B5EF4-FFF2-40B4-BE49-F238E27FC236}">
              <a16:creationId xmlns="" xmlns:a16="http://schemas.microsoft.com/office/drawing/2014/main"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62" name="Text Box 17">
          <a:extLst>
            <a:ext uri="{FF2B5EF4-FFF2-40B4-BE49-F238E27FC236}">
              <a16:creationId xmlns="" xmlns:a16="http://schemas.microsoft.com/office/drawing/2014/main"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63" name="Text Box 18">
          <a:extLst>
            <a:ext uri="{FF2B5EF4-FFF2-40B4-BE49-F238E27FC236}">
              <a16:creationId xmlns="" xmlns:a16="http://schemas.microsoft.com/office/drawing/2014/main"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64" name="Text Box 19">
          <a:extLst>
            <a:ext uri="{FF2B5EF4-FFF2-40B4-BE49-F238E27FC236}">
              <a16:creationId xmlns="" xmlns:a16="http://schemas.microsoft.com/office/drawing/2014/main"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65" name="Text Box 16">
          <a:extLst>
            <a:ext uri="{FF2B5EF4-FFF2-40B4-BE49-F238E27FC236}">
              <a16:creationId xmlns="" xmlns:a16="http://schemas.microsoft.com/office/drawing/2014/main"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66" name="Text Box 17">
          <a:extLst>
            <a:ext uri="{FF2B5EF4-FFF2-40B4-BE49-F238E27FC236}">
              <a16:creationId xmlns="" xmlns:a16="http://schemas.microsoft.com/office/drawing/2014/main"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67" name="Text Box 18">
          <a:extLst>
            <a:ext uri="{FF2B5EF4-FFF2-40B4-BE49-F238E27FC236}">
              <a16:creationId xmlns="" xmlns:a16="http://schemas.microsoft.com/office/drawing/2014/main"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68" name="Text Box 19">
          <a:extLst>
            <a:ext uri="{FF2B5EF4-FFF2-40B4-BE49-F238E27FC236}">
              <a16:creationId xmlns="" xmlns:a16="http://schemas.microsoft.com/office/drawing/2014/main"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369" name="Text Box 15">
          <a:extLst>
            <a:ext uri="{FF2B5EF4-FFF2-40B4-BE49-F238E27FC236}">
              <a16:creationId xmlns="" xmlns:a16="http://schemas.microsoft.com/office/drawing/2014/main"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70" name="Text Box 16">
          <a:extLst>
            <a:ext uri="{FF2B5EF4-FFF2-40B4-BE49-F238E27FC236}">
              <a16:creationId xmlns="" xmlns:a16="http://schemas.microsoft.com/office/drawing/2014/main"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71" name="Text Box 17">
          <a:extLst>
            <a:ext uri="{FF2B5EF4-FFF2-40B4-BE49-F238E27FC236}">
              <a16:creationId xmlns="" xmlns:a16="http://schemas.microsoft.com/office/drawing/2014/main"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72" name="Text Box 18">
          <a:extLst>
            <a:ext uri="{FF2B5EF4-FFF2-40B4-BE49-F238E27FC236}">
              <a16:creationId xmlns="" xmlns:a16="http://schemas.microsoft.com/office/drawing/2014/main"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73" name="Text Box 19">
          <a:extLst>
            <a:ext uri="{FF2B5EF4-FFF2-40B4-BE49-F238E27FC236}">
              <a16:creationId xmlns="" xmlns:a16="http://schemas.microsoft.com/office/drawing/2014/main"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374" name="Text Box 15">
          <a:extLst>
            <a:ext uri="{FF2B5EF4-FFF2-40B4-BE49-F238E27FC236}">
              <a16:creationId xmlns="" xmlns:a16="http://schemas.microsoft.com/office/drawing/2014/main"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75" name="Text Box 16">
          <a:extLst>
            <a:ext uri="{FF2B5EF4-FFF2-40B4-BE49-F238E27FC236}">
              <a16:creationId xmlns="" xmlns:a16="http://schemas.microsoft.com/office/drawing/2014/main"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76" name="Text Box 17">
          <a:extLst>
            <a:ext uri="{FF2B5EF4-FFF2-40B4-BE49-F238E27FC236}">
              <a16:creationId xmlns="" xmlns:a16="http://schemas.microsoft.com/office/drawing/2014/main"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77" name="Text Box 18">
          <a:extLst>
            <a:ext uri="{FF2B5EF4-FFF2-40B4-BE49-F238E27FC236}">
              <a16:creationId xmlns="" xmlns:a16="http://schemas.microsoft.com/office/drawing/2014/main"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78" name="Text Box 16">
          <a:extLst>
            <a:ext uri="{FF2B5EF4-FFF2-40B4-BE49-F238E27FC236}">
              <a16:creationId xmlns="" xmlns:a16="http://schemas.microsoft.com/office/drawing/2014/main"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79" name="Text Box 17">
          <a:extLst>
            <a:ext uri="{FF2B5EF4-FFF2-40B4-BE49-F238E27FC236}">
              <a16:creationId xmlns="" xmlns:a16="http://schemas.microsoft.com/office/drawing/2014/main"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0" name="Text Box 18">
          <a:extLst>
            <a:ext uri="{FF2B5EF4-FFF2-40B4-BE49-F238E27FC236}">
              <a16:creationId xmlns="" xmlns:a16="http://schemas.microsoft.com/office/drawing/2014/main"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1" name="Text Box 19">
          <a:extLst>
            <a:ext uri="{FF2B5EF4-FFF2-40B4-BE49-F238E27FC236}">
              <a16:creationId xmlns="" xmlns:a16="http://schemas.microsoft.com/office/drawing/2014/main"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382" name="Text Box 15">
          <a:extLst>
            <a:ext uri="{FF2B5EF4-FFF2-40B4-BE49-F238E27FC236}">
              <a16:creationId xmlns="" xmlns:a16="http://schemas.microsoft.com/office/drawing/2014/main"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3" name="Text Box 16">
          <a:extLst>
            <a:ext uri="{FF2B5EF4-FFF2-40B4-BE49-F238E27FC236}">
              <a16:creationId xmlns="" xmlns:a16="http://schemas.microsoft.com/office/drawing/2014/main"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4" name="Text Box 17">
          <a:extLst>
            <a:ext uri="{FF2B5EF4-FFF2-40B4-BE49-F238E27FC236}">
              <a16:creationId xmlns="" xmlns:a16="http://schemas.microsoft.com/office/drawing/2014/main"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5" name="Text Box 18">
          <a:extLst>
            <a:ext uri="{FF2B5EF4-FFF2-40B4-BE49-F238E27FC236}">
              <a16:creationId xmlns="" xmlns:a16="http://schemas.microsoft.com/office/drawing/2014/main"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6" name="Text Box 19">
          <a:extLst>
            <a:ext uri="{FF2B5EF4-FFF2-40B4-BE49-F238E27FC236}">
              <a16:creationId xmlns="" xmlns:a16="http://schemas.microsoft.com/office/drawing/2014/main"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87" name="Text Box 16">
          <a:extLst>
            <a:ext uri="{FF2B5EF4-FFF2-40B4-BE49-F238E27FC236}">
              <a16:creationId xmlns="" xmlns:a16="http://schemas.microsoft.com/office/drawing/2014/main"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88" name="Text Box 17">
          <a:extLst>
            <a:ext uri="{FF2B5EF4-FFF2-40B4-BE49-F238E27FC236}">
              <a16:creationId xmlns="" xmlns:a16="http://schemas.microsoft.com/office/drawing/2014/main"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89" name="Text Box 18">
          <a:extLst>
            <a:ext uri="{FF2B5EF4-FFF2-40B4-BE49-F238E27FC236}">
              <a16:creationId xmlns="" xmlns:a16="http://schemas.microsoft.com/office/drawing/2014/main"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90" name="Text Box 19">
          <a:extLst>
            <a:ext uri="{FF2B5EF4-FFF2-40B4-BE49-F238E27FC236}">
              <a16:creationId xmlns="" xmlns:a16="http://schemas.microsoft.com/office/drawing/2014/main"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91" name="Text Box 16">
          <a:extLst>
            <a:ext uri="{FF2B5EF4-FFF2-40B4-BE49-F238E27FC236}">
              <a16:creationId xmlns="" xmlns:a16="http://schemas.microsoft.com/office/drawing/2014/main"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92" name="Text Box 17">
          <a:extLst>
            <a:ext uri="{FF2B5EF4-FFF2-40B4-BE49-F238E27FC236}">
              <a16:creationId xmlns="" xmlns:a16="http://schemas.microsoft.com/office/drawing/2014/main"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93" name="Text Box 18">
          <a:extLst>
            <a:ext uri="{FF2B5EF4-FFF2-40B4-BE49-F238E27FC236}">
              <a16:creationId xmlns="" xmlns:a16="http://schemas.microsoft.com/office/drawing/2014/main"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94" name="Text Box 19">
          <a:extLst>
            <a:ext uri="{FF2B5EF4-FFF2-40B4-BE49-F238E27FC236}">
              <a16:creationId xmlns="" xmlns:a16="http://schemas.microsoft.com/office/drawing/2014/main"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95" name="Text Box 16">
          <a:extLst>
            <a:ext uri="{FF2B5EF4-FFF2-40B4-BE49-F238E27FC236}">
              <a16:creationId xmlns="" xmlns:a16="http://schemas.microsoft.com/office/drawing/2014/main"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96" name="Text Box 17">
          <a:extLst>
            <a:ext uri="{FF2B5EF4-FFF2-40B4-BE49-F238E27FC236}">
              <a16:creationId xmlns="" xmlns:a16="http://schemas.microsoft.com/office/drawing/2014/main"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97" name="Text Box 18">
          <a:extLst>
            <a:ext uri="{FF2B5EF4-FFF2-40B4-BE49-F238E27FC236}">
              <a16:creationId xmlns="" xmlns:a16="http://schemas.microsoft.com/office/drawing/2014/main"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98" name="Text Box 19">
          <a:extLst>
            <a:ext uri="{FF2B5EF4-FFF2-40B4-BE49-F238E27FC236}">
              <a16:creationId xmlns="" xmlns:a16="http://schemas.microsoft.com/office/drawing/2014/main"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399" name="Text Box 15">
          <a:extLst>
            <a:ext uri="{FF2B5EF4-FFF2-40B4-BE49-F238E27FC236}">
              <a16:creationId xmlns="" xmlns:a16="http://schemas.microsoft.com/office/drawing/2014/main"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00" name="Text Box 16">
          <a:extLst>
            <a:ext uri="{FF2B5EF4-FFF2-40B4-BE49-F238E27FC236}">
              <a16:creationId xmlns="" xmlns:a16="http://schemas.microsoft.com/office/drawing/2014/main"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01" name="Text Box 17">
          <a:extLst>
            <a:ext uri="{FF2B5EF4-FFF2-40B4-BE49-F238E27FC236}">
              <a16:creationId xmlns="" xmlns:a16="http://schemas.microsoft.com/office/drawing/2014/main"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02" name="Text Box 18">
          <a:extLst>
            <a:ext uri="{FF2B5EF4-FFF2-40B4-BE49-F238E27FC236}">
              <a16:creationId xmlns="" xmlns:a16="http://schemas.microsoft.com/office/drawing/2014/main"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03" name="Text Box 19">
          <a:extLst>
            <a:ext uri="{FF2B5EF4-FFF2-40B4-BE49-F238E27FC236}">
              <a16:creationId xmlns="" xmlns:a16="http://schemas.microsoft.com/office/drawing/2014/main"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404" name="Text Box 15">
          <a:extLst>
            <a:ext uri="{FF2B5EF4-FFF2-40B4-BE49-F238E27FC236}">
              <a16:creationId xmlns="" xmlns:a16="http://schemas.microsoft.com/office/drawing/2014/main"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05" name="Text Box 16">
          <a:extLst>
            <a:ext uri="{FF2B5EF4-FFF2-40B4-BE49-F238E27FC236}">
              <a16:creationId xmlns="" xmlns:a16="http://schemas.microsoft.com/office/drawing/2014/main"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06" name="Text Box 17">
          <a:extLst>
            <a:ext uri="{FF2B5EF4-FFF2-40B4-BE49-F238E27FC236}">
              <a16:creationId xmlns="" xmlns:a16="http://schemas.microsoft.com/office/drawing/2014/main"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07" name="Text Box 18">
          <a:extLst>
            <a:ext uri="{FF2B5EF4-FFF2-40B4-BE49-F238E27FC236}">
              <a16:creationId xmlns="" xmlns:a16="http://schemas.microsoft.com/office/drawing/2014/main"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08" name="Text Box 16">
          <a:extLst>
            <a:ext uri="{FF2B5EF4-FFF2-40B4-BE49-F238E27FC236}">
              <a16:creationId xmlns="" xmlns:a16="http://schemas.microsoft.com/office/drawing/2014/main"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09" name="Text Box 17">
          <a:extLst>
            <a:ext uri="{FF2B5EF4-FFF2-40B4-BE49-F238E27FC236}">
              <a16:creationId xmlns="" xmlns:a16="http://schemas.microsoft.com/office/drawing/2014/main"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0" name="Text Box 18">
          <a:extLst>
            <a:ext uri="{FF2B5EF4-FFF2-40B4-BE49-F238E27FC236}">
              <a16:creationId xmlns="" xmlns:a16="http://schemas.microsoft.com/office/drawing/2014/main"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1" name="Text Box 19">
          <a:extLst>
            <a:ext uri="{FF2B5EF4-FFF2-40B4-BE49-F238E27FC236}">
              <a16:creationId xmlns="" xmlns:a16="http://schemas.microsoft.com/office/drawing/2014/main"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2" name="Text Box 16">
          <a:extLst>
            <a:ext uri="{FF2B5EF4-FFF2-40B4-BE49-F238E27FC236}">
              <a16:creationId xmlns="" xmlns:a16="http://schemas.microsoft.com/office/drawing/2014/main"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3" name="Text Box 17">
          <a:extLst>
            <a:ext uri="{FF2B5EF4-FFF2-40B4-BE49-F238E27FC236}">
              <a16:creationId xmlns="" xmlns:a16="http://schemas.microsoft.com/office/drawing/2014/main"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4" name="Text Box 18">
          <a:extLst>
            <a:ext uri="{FF2B5EF4-FFF2-40B4-BE49-F238E27FC236}">
              <a16:creationId xmlns="" xmlns:a16="http://schemas.microsoft.com/office/drawing/2014/main"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5" name="Text Box 19">
          <a:extLst>
            <a:ext uri="{FF2B5EF4-FFF2-40B4-BE49-F238E27FC236}">
              <a16:creationId xmlns="" xmlns:a16="http://schemas.microsoft.com/office/drawing/2014/main"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16" name="Text Box 16">
          <a:extLst>
            <a:ext uri="{FF2B5EF4-FFF2-40B4-BE49-F238E27FC236}">
              <a16:creationId xmlns="" xmlns:a16="http://schemas.microsoft.com/office/drawing/2014/main"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17" name="Text Box 17">
          <a:extLst>
            <a:ext uri="{FF2B5EF4-FFF2-40B4-BE49-F238E27FC236}">
              <a16:creationId xmlns="" xmlns:a16="http://schemas.microsoft.com/office/drawing/2014/main"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18" name="Text Box 18">
          <a:extLst>
            <a:ext uri="{FF2B5EF4-FFF2-40B4-BE49-F238E27FC236}">
              <a16:creationId xmlns="" xmlns:a16="http://schemas.microsoft.com/office/drawing/2014/main"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19" name="Text Box 19">
          <a:extLst>
            <a:ext uri="{FF2B5EF4-FFF2-40B4-BE49-F238E27FC236}">
              <a16:creationId xmlns="" xmlns:a16="http://schemas.microsoft.com/office/drawing/2014/main"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20" name="Text Box 16">
          <a:extLst>
            <a:ext uri="{FF2B5EF4-FFF2-40B4-BE49-F238E27FC236}">
              <a16:creationId xmlns="" xmlns:a16="http://schemas.microsoft.com/office/drawing/2014/main"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21" name="Text Box 17">
          <a:extLst>
            <a:ext uri="{FF2B5EF4-FFF2-40B4-BE49-F238E27FC236}">
              <a16:creationId xmlns="" xmlns:a16="http://schemas.microsoft.com/office/drawing/2014/main"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22" name="Text Box 18">
          <a:extLst>
            <a:ext uri="{FF2B5EF4-FFF2-40B4-BE49-F238E27FC236}">
              <a16:creationId xmlns="" xmlns:a16="http://schemas.microsoft.com/office/drawing/2014/main"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23" name="Text Box 19">
          <a:extLst>
            <a:ext uri="{FF2B5EF4-FFF2-40B4-BE49-F238E27FC236}">
              <a16:creationId xmlns="" xmlns:a16="http://schemas.microsoft.com/office/drawing/2014/main"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424" name="Text Box 16">
          <a:extLst>
            <a:ext uri="{FF2B5EF4-FFF2-40B4-BE49-F238E27FC236}">
              <a16:creationId xmlns="" xmlns:a16="http://schemas.microsoft.com/office/drawing/2014/main"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425" name="Text Box 17">
          <a:extLst>
            <a:ext uri="{FF2B5EF4-FFF2-40B4-BE49-F238E27FC236}">
              <a16:creationId xmlns="" xmlns:a16="http://schemas.microsoft.com/office/drawing/2014/main"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426" name="Text Box 18">
          <a:extLst>
            <a:ext uri="{FF2B5EF4-FFF2-40B4-BE49-F238E27FC236}">
              <a16:creationId xmlns="" xmlns:a16="http://schemas.microsoft.com/office/drawing/2014/main"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427" name="Text Box 19">
          <a:extLst>
            <a:ext uri="{FF2B5EF4-FFF2-40B4-BE49-F238E27FC236}">
              <a16:creationId xmlns="" xmlns:a16="http://schemas.microsoft.com/office/drawing/2014/main"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428" name="Text Box 15">
          <a:extLst>
            <a:ext uri="{FF2B5EF4-FFF2-40B4-BE49-F238E27FC236}">
              <a16:creationId xmlns="" xmlns:a16="http://schemas.microsoft.com/office/drawing/2014/main"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29" name="Text Box 16">
          <a:extLst>
            <a:ext uri="{FF2B5EF4-FFF2-40B4-BE49-F238E27FC236}">
              <a16:creationId xmlns="" xmlns:a16="http://schemas.microsoft.com/office/drawing/2014/main"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30" name="Text Box 17">
          <a:extLst>
            <a:ext uri="{FF2B5EF4-FFF2-40B4-BE49-F238E27FC236}">
              <a16:creationId xmlns="" xmlns:a16="http://schemas.microsoft.com/office/drawing/2014/main"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31" name="Text Box 18">
          <a:extLst>
            <a:ext uri="{FF2B5EF4-FFF2-40B4-BE49-F238E27FC236}">
              <a16:creationId xmlns="" xmlns:a16="http://schemas.microsoft.com/office/drawing/2014/main"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32" name="Text Box 19">
          <a:extLst>
            <a:ext uri="{FF2B5EF4-FFF2-40B4-BE49-F238E27FC236}">
              <a16:creationId xmlns="" xmlns:a16="http://schemas.microsoft.com/office/drawing/2014/main"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433" name="Text Box 15">
          <a:extLst>
            <a:ext uri="{FF2B5EF4-FFF2-40B4-BE49-F238E27FC236}">
              <a16:creationId xmlns="" xmlns:a16="http://schemas.microsoft.com/office/drawing/2014/main"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34" name="Text Box 16">
          <a:extLst>
            <a:ext uri="{FF2B5EF4-FFF2-40B4-BE49-F238E27FC236}">
              <a16:creationId xmlns="" xmlns:a16="http://schemas.microsoft.com/office/drawing/2014/main"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35" name="Text Box 17">
          <a:extLst>
            <a:ext uri="{FF2B5EF4-FFF2-40B4-BE49-F238E27FC236}">
              <a16:creationId xmlns="" xmlns:a16="http://schemas.microsoft.com/office/drawing/2014/main"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36" name="Text Box 18">
          <a:extLst>
            <a:ext uri="{FF2B5EF4-FFF2-40B4-BE49-F238E27FC236}">
              <a16:creationId xmlns="" xmlns:a16="http://schemas.microsoft.com/office/drawing/2014/main"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37" name="Text Box 16">
          <a:extLst>
            <a:ext uri="{FF2B5EF4-FFF2-40B4-BE49-F238E27FC236}">
              <a16:creationId xmlns="" xmlns:a16="http://schemas.microsoft.com/office/drawing/2014/main"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38" name="Text Box 17">
          <a:extLst>
            <a:ext uri="{FF2B5EF4-FFF2-40B4-BE49-F238E27FC236}">
              <a16:creationId xmlns="" xmlns:a16="http://schemas.microsoft.com/office/drawing/2014/main"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39" name="Text Box 18">
          <a:extLst>
            <a:ext uri="{FF2B5EF4-FFF2-40B4-BE49-F238E27FC236}">
              <a16:creationId xmlns="" xmlns:a16="http://schemas.microsoft.com/office/drawing/2014/main"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0" name="Text Box 19">
          <a:extLst>
            <a:ext uri="{FF2B5EF4-FFF2-40B4-BE49-F238E27FC236}">
              <a16:creationId xmlns="" xmlns:a16="http://schemas.microsoft.com/office/drawing/2014/main"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1" name="Text Box 16">
          <a:extLst>
            <a:ext uri="{FF2B5EF4-FFF2-40B4-BE49-F238E27FC236}">
              <a16:creationId xmlns="" xmlns:a16="http://schemas.microsoft.com/office/drawing/2014/main"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2" name="Text Box 17">
          <a:extLst>
            <a:ext uri="{FF2B5EF4-FFF2-40B4-BE49-F238E27FC236}">
              <a16:creationId xmlns="" xmlns:a16="http://schemas.microsoft.com/office/drawing/2014/main"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3" name="Text Box 18">
          <a:extLst>
            <a:ext uri="{FF2B5EF4-FFF2-40B4-BE49-F238E27FC236}">
              <a16:creationId xmlns="" xmlns:a16="http://schemas.microsoft.com/office/drawing/2014/main"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4" name="Text Box 19">
          <a:extLst>
            <a:ext uri="{FF2B5EF4-FFF2-40B4-BE49-F238E27FC236}">
              <a16:creationId xmlns="" xmlns:a16="http://schemas.microsoft.com/office/drawing/2014/main"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45" name="Text Box 16">
          <a:extLst>
            <a:ext uri="{FF2B5EF4-FFF2-40B4-BE49-F238E27FC236}">
              <a16:creationId xmlns="" xmlns:a16="http://schemas.microsoft.com/office/drawing/2014/main"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46" name="Text Box 17">
          <a:extLst>
            <a:ext uri="{FF2B5EF4-FFF2-40B4-BE49-F238E27FC236}">
              <a16:creationId xmlns="" xmlns:a16="http://schemas.microsoft.com/office/drawing/2014/main"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47" name="Text Box 18">
          <a:extLst>
            <a:ext uri="{FF2B5EF4-FFF2-40B4-BE49-F238E27FC236}">
              <a16:creationId xmlns="" xmlns:a16="http://schemas.microsoft.com/office/drawing/2014/main"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48" name="Text Box 19">
          <a:extLst>
            <a:ext uri="{FF2B5EF4-FFF2-40B4-BE49-F238E27FC236}">
              <a16:creationId xmlns="" xmlns:a16="http://schemas.microsoft.com/office/drawing/2014/main"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49" name="Text Box 16">
          <a:extLst>
            <a:ext uri="{FF2B5EF4-FFF2-40B4-BE49-F238E27FC236}">
              <a16:creationId xmlns="" xmlns:a16="http://schemas.microsoft.com/office/drawing/2014/main"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50" name="Text Box 17">
          <a:extLst>
            <a:ext uri="{FF2B5EF4-FFF2-40B4-BE49-F238E27FC236}">
              <a16:creationId xmlns="" xmlns:a16="http://schemas.microsoft.com/office/drawing/2014/main"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51" name="Text Box 18">
          <a:extLst>
            <a:ext uri="{FF2B5EF4-FFF2-40B4-BE49-F238E27FC236}">
              <a16:creationId xmlns="" xmlns:a16="http://schemas.microsoft.com/office/drawing/2014/main"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52" name="Text Box 19">
          <a:extLst>
            <a:ext uri="{FF2B5EF4-FFF2-40B4-BE49-F238E27FC236}">
              <a16:creationId xmlns="" xmlns:a16="http://schemas.microsoft.com/office/drawing/2014/main"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0</xdr:rowOff>
    </xdr:from>
    <xdr:ext cx="95250" cy="171450"/>
    <xdr:sp macro="" textlink="">
      <xdr:nvSpPr>
        <xdr:cNvPr id="1453" name="Text Box 16">
          <a:extLst>
            <a:ext uri="{FF2B5EF4-FFF2-40B4-BE49-F238E27FC236}">
              <a16:creationId xmlns="" xmlns:a16="http://schemas.microsoft.com/office/drawing/2014/main"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0</xdr:rowOff>
    </xdr:from>
    <xdr:ext cx="95250" cy="171450"/>
    <xdr:sp macro="" textlink="">
      <xdr:nvSpPr>
        <xdr:cNvPr id="1454" name="Text Box 17">
          <a:extLst>
            <a:ext uri="{FF2B5EF4-FFF2-40B4-BE49-F238E27FC236}">
              <a16:creationId xmlns="" xmlns:a16="http://schemas.microsoft.com/office/drawing/2014/main"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0</xdr:rowOff>
    </xdr:from>
    <xdr:ext cx="95250" cy="171450"/>
    <xdr:sp macro="" textlink="">
      <xdr:nvSpPr>
        <xdr:cNvPr id="1455" name="Text Box 18">
          <a:extLst>
            <a:ext uri="{FF2B5EF4-FFF2-40B4-BE49-F238E27FC236}">
              <a16:creationId xmlns="" xmlns:a16="http://schemas.microsoft.com/office/drawing/2014/main"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0</xdr:rowOff>
    </xdr:from>
    <xdr:ext cx="95250" cy="171450"/>
    <xdr:sp macro="" textlink="">
      <xdr:nvSpPr>
        <xdr:cNvPr id="1456" name="Text Box 19">
          <a:extLst>
            <a:ext uri="{FF2B5EF4-FFF2-40B4-BE49-F238E27FC236}">
              <a16:creationId xmlns="" xmlns:a16="http://schemas.microsoft.com/office/drawing/2014/main"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504825</xdr:rowOff>
    </xdr:from>
    <xdr:ext cx="95250" cy="444014"/>
    <xdr:sp macro="" textlink="">
      <xdr:nvSpPr>
        <xdr:cNvPr id="1457" name="Text Box 15">
          <a:extLst>
            <a:ext uri="{FF2B5EF4-FFF2-40B4-BE49-F238E27FC236}">
              <a16:creationId xmlns="" xmlns:a16="http://schemas.microsoft.com/office/drawing/2014/main"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58" name="Text Box 16">
          <a:extLst>
            <a:ext uri="{FF2B5EF4-FFF2-40B4-BE49-F238E27FC236}">
              <a16:creationId xmlns="" xmlns:a16="http://schemas.microsoft.com/office/drawing/2014/main"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59" name="Text Box 17">
          <a:extLst>
            <a:ext uri="{FF2B5EF4-FFF2-40B4-BE49-F238E27FC236}">
              <a16:creationId xmlns="" xmlns:a16="http://schemas.microsoft.com/office/drawing/2014/main"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60" name="Text Box 18">
          <a:extLst>
            <a:ext uri="{FF2B5EF4-FFF2-40B4-BE49-F238E27FC236}">
              <a16:creationId xmlns="" xmlns:a16="http://schemas.microsoft.com/office/drawing/2014/main"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61" name="Text Box 19">
          <a:extLst>
            <a:ext uri="{FF2B5EF4-FFF2-40B4-BE49-F238E27FC236}">
              <a16:creationId xmlns="" xmlns:a16="http://schemas.microsoft.com/office/drawing/2014/main"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504825</xdr:rowOff>
    </xdr:from>
    <xdr:ext cx="95250" cy="442269"/>
    <xdr:sp macro="" textlink="">
      <xdr:nvSpPr>
        <xdr:cNvPr id="1462" name="Text Box 15">
          <a:extLst>
            <a:ext uri="{FF2B5EF4-FFF2-40B4-BE49-F238E27FC236}">
              <a16:creationId xmlns="" xmlns:a16="http://schemas.microsoft.com/office/drawing/2014/main"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63" name="Text Box 16">
          <a:extLst>
            <a:ext uri="{FF2B5EF4-FFF2-40B4-BE49-F238E27FC236}">
              <a16:creationId xmlns="" xmlns:a16="http://schemas.microsoft.com/office/drawing/2014/main"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64" name="Text Box 17">
          <a:extLst>
            <a:ext uri="{FF2B5EF4-FFF2-40B4-BE49-F238E27FC236}">
              <a16:creationId xmlns="" xmlns:a16="http://schemas.microsoft.com/office/drawing/2014/main"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65" name="Text Box 18">
          <a:extLst>
            <a:ext uri="{FF2B5EF4-FFF2-40B4-BE49-F238E27FC236}">
              <a16:creationId xmlns="" xmlns:a16="http://schemas.microsoft.com/office/drawing/2014/main"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66" name="Text Box 16">
          <a:extLst>
            <a:ext uri="{FF2B5EF4-FFF2-40B4-BE49-F238E27FC236}">
              <a16:creationId xmlns="" xmlns:a16="http://schemas.microsoft.com/office/drawing/2014/main"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67" name="Text Box 17">
          <a:extLst>
            <a:ext uri="{FF2B5EF4-FFF2-40B4-BE49-F238E27FC236}">
              <a16:creationId xmlns="" xmlns:a16="http://schemas.microsoft.com/office/drawing/2014/main"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68" name="Text Box 18">
          <a:extLst>
            <a:ext uri="{FF2B5EF4-FFF2-40B4-BE49-F238E27FC236}">
              <a16:creationId xmlns="" xmlns:a16="http://schemas.microsoft.com/office/drawing/2014/main"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69" name="Text Box 19">
          <a:extLst>
            <a:ext uri="{FF2B5EF4-FFF2-40B4-BE49-F238E27FC236}">
              <a16:creationId xmlns="" xmlns:a16="http://schemas.microsoft.com/office/drawing/2014/main"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70" name="Text Box 16">
          <a:extLst>
            <a:ext uri="{FF2B5EF4-FFF2-40B4-BE49-F238E27FC236}">
              <a16:creationId xmlns="" xmlns:a16="http://schemas.microsoft.com/office/drawing/2014/main"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71" name="Text Box 17">
          <a:extLst>
            <a:ext uri="{FF2B5EF4-FFF2-40B4-BE49-F238E27FC236}">
              <a16:creationId xmlns="" xmlns:a16="http://schemas.microsoft.com/office/drawing/2014/main"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72" name="Text Box 18">
          <a:extLst>
            <a:ext uri="{FF2B5EF4-FFF2-40B4-BE49-F238E27FC236}">
              <a16:creationId xmlns="" xmlns:a16="http://schemas.microsoft.com/office/drawing/2014/main"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48496"/>
    <xdr:sp macro="" textlink="">
      <xdr:nvSpPr>
        <xdr:cNvPr id="1474" name="Text Box 15">
          <a:extLst>
            <a:ext uri="{FF2B5EF4-FFF2-40B4-BE49-F238E27FC236}">
              <a16:creationId xmlns="" xmlns:a16="http://schemas.microsoft.com/office/drawing/2014/main"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504825</xdr:rowOff>
    </xdr:from>
    <xdr:ext cx="95250" cy="442269"/>
    <xdr:sp macro="" textlink="">
      <xdr:nvSpPr>
        <xdr:cNvPr id="1475" name="Text Box 15">
          <a:extLst>
            <a:ext uri="{FF2B5EF4-FFF2-40B4-BE49-F238E27FC236}">
              <a16:creationId xmlns="" xmlns:a16="http://schemas.microsoft.com/office/drawing/2014/main"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504825</xdr:rowOff>
    </xdr:from>
    <xdr:ext cx="95250" cy="442269"/>
    <xdr:sp macro="" textlink="">
      <xdr:nvSpPr>
        <xdr:cNvPr id="1476" name="Text Box 15">
          <a:extLst>
            <a:ext uri="{FF2B5EF4-FFF2-40B4-BE49-F238E27FC236}">
              <a16:creationId xmlns="" xmlns:a16="http://schemas.microsoft.com/office/drawing/2014/main"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213632"/>
    <xdr:sp macro="" textlink="">
      <xdr:nvSpPr>
        <xdr:cNvPr id="1477" name="Text Box 15">
          <a:extLst>
            <a:ext uri="{FF2B5EF4-FFF2-40B4-BE49-F238E27FC236}">
              <a16:creationId xmlns="" xmlns:a16="http://schemas.microsoft.com/office/drawing/2014/main"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44331"/>
    <xdr:sp macro="" textlink="">
      <xdr:nvSpPr>
        <xdr:cNvPr id="1478" name="Text Box 15">
          <a:extLst>
            <a:ext uri="{FF2B5EF4-FFF2-40B4-BE49-F238E27FC236}">
              <a16:creationId xmlns="" xmlns:a16="http://schemas.microsoft.com/office/drawing/2014/main"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17</xdr:row>
      <xdr:rowOff>170392</xdr:rowOff>
    </xdr:from>
    <xdr:ext cx="95250" cy="213632"/>
    <xdr:sp macro="" textlink="">
      <xdr:nvSpPr>
        <xdr:cNvPr id="1479" name="Text Box 15">
          <a:extLst>
            <a:ext uri="{FF2B5EF4-FFF2-40B4-BE49-F238E27FC236}">
              <a16:creationId xmlns="" xmlns:a16="http://schemas.microsoft.com/office/drawing/2014/main"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80" name="Text Box 16">
          <a:extLst>
            <a:ext uri="{FF2B5EF4-FFF2-40B4-BE49-F238E27FC236}">
              <a16:creationId xmlns="" xmlns:a16="http://schemas.microsoft.com/office/drawing/2014/main"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81" name="Text Box 17">
          <a:extLst>
            <a:ext uri="{FF2B5EF4-FFF2-40B4-BE49-F238E27FC236}">
              <a16:creationId xmlns="" xmlns:a16="http://schemas.microsoft.com/office/drawing/2014/main"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82" name="Text Box 18">
          <a:extLst>
            <a:ext uri="{FF2B5EF4-FFF2-40B4-BE49-F238E27FC236}">
              <a16:creationId xmlns="" xmlns:a16="http://schemas.microsoft.com/office/drawing/2014/main"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83" name="Text Box 19">
          <a:extLst>
            <a:ext uri="{FF2B5EF4-FFF2-40B4-BE49-F238E27FC236}">
              <a16:creationId xmlns="" xmlns:a16="http://schemas.microsoft.com/office/drawing/2014/main"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84" name="Text Box 16">
          <a:extLst>
            <a:ext uri="{FF2B5EF4-FFF2-40B4-BE49-F238E27FC236}">
              <a16:creationId xmlns="" xmlns:a16="http://schemas.microsoft.com/office/drawing/2014/main"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85" name="Text Box 17">
          <a:extLst>
            <a:ext uri="{FF2B5EF4-FFF2-40B4-BE49-F238E27FC236}">
              <a16:creationId xmlns="" xmlns:a16="http://schemas.microsoft.com/office/drawing/2014/main"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86" name="Text Box 18">
          <a:extLst>
            <a:ext uri="{FF2B5EF4-FFF2-40B4-BE49-F238E27FC236}">
              <a16:creationId xmlns="" xmlns:a16="http://schemas.microsoft.com/office/drawing/2014/main"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87" name="Text Box 19">
          <a:extLst>
            <a:ext uri="{FF2B5EF4-FFF2-40B4-BE49-F238E27FC236}">
              <a16:creationId xmlns="" xmlns:a16="http://schemas.microsoft.com/office/drawing/2014/main"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1488" name="Text Box 16">
          <a:extLst>
            <a:ext uri="{FF2B5EF4-FFF2-40B4-BE49-F238E27FC236}">
              <a16:creationId xmlns="" xmlns:a16="http://schemas.microsoft.com/office/drawing/2014/main"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1489" name="Text Box 17">
          <a:extLst>
            <a:ext uri="{FF2B5EF4-FFF2-40B4-BE49-F238E27FC236}">
              <a16:creationId xmlns="" xmlns:a16="http://schemas.microsoft.com/office/drawing/2014/main"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1490" name="Text Box 18">
          <a:extLst>
            <a:ext uri="{FF2B5EF4-FFF2-40B4-BE49-F238E27FC236}">
              <a16:creationId xmlns="" xmlns:a16="http://schemas.microsoft.com/office/drawing/2014/main"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1491" name="Text Box 19">
          <a:extLst>
            <a:ext uri="{FF2B5EF4-FFF2-40B4-BE49-F238E27FC236}">
              <a16:creationId xmlns="" xmlns:a16="http://schemas.microsoft.com/office/drawing/2014/main"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504825</xdr:rowOff>
    </xdr:from>
    <xdr:ext cx="95250" cy="444014"/>
    <xdr:sp macro="" textlink="">
      <xdr:nvSpPr>
        <xdr:cNvPr id="1492" name="Text Box 15">
          <a:extLst>
            <a:ext uri="{FF2B5EF4-FFF2-40B4-BE49-F238E27FC236}">
              <a16:creationId xmlns="" xmlns:a16="http://schemas.microsoft.com/office/drawing/2014/main"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93" name="Text Box 16">
          <a:extLst>
            <a:ext uri="{FF2B5EF4-FFF2-40B4-BE49-F238E27FC236}">
              <a16:creationId xmlns="" xmlns:a16="http://schemas.microsoft.com/office/drawing/2014/main"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94" name="Text Box 17">
          <a:extLst>
            <a:ext uri="{FF2B5EF4-FFF2-40B4-BE49-F238E27FC236}">
              <a16:creationId xmlns="" xmlns:a16="http://schemas.microsoft.com/office/drawing/2014/main"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95" name="Text Box 18">
          <a:extLst>
            <a:ext uri="{FF2B5EF4-FFF2-40B4-BE49-F238E27FC236}">
              <a16:creationId xmlns="" xmlns:a16="http://schemas.microsoft.com/office/drawing/2014/main"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96" name="Text Box 19">
          <a:extLst>
            <a:ext uri="{FF2B5EF4-FFF2-40B4-BE49-F238E27FC236}">
              <a16:creationId xmlns="" xmlns:a16="http://schemas.microsoft.com/office/drawing/2014/main"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98" name="Text Box 16">
          <a:extLst>
            <a:ext uri="{FF2B5EF4-FFF2-40B4-BE49-F238E27FC236}">
              <a16:creationId xmlns="" xmlns:a16="http://schemas.microsoft.com/office/drawing/2014/main"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99" name="Text Box 17">
          <a:extLst>
            <a:ext uri="{FF2B5EF4-FFF2-40B4-BE49-F238E27FC236}">
              <a16:creationId xmlns="" xmlns:a16="http://schemas.microsoft.com/office/drawing/2014/main"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500" name="Text Box 18">
          <a:extLst>
            <a:ext uri="{FF2B5EF4-FFF2-40B4-BE49-F238E27FC236}">
              <a16:creationId xmlns="" xmlns:a16="http://schemas.microsoft.com/office/drawing/2014/main"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1" name="Text Box 16">
          <a:extLst>
            <a:ext uri="{FF2B5EF4-FFF2-40B4-BE49-F238E27FC236}">
              <a16:creationId xmlns="" xmlns:a16="http://schemas.microsoft.com/office/drawing/2014/main"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2" name="Text Box 17">
          <a:extLst>
            <a:ext uri="{FF2B5EF4-FFF2-40B4-BE49-F238E27FC236}">
              <a16:creationId xmlns="" xmlns:a16="http://schemas.microsoft.com/office/drawing/2014/main"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3" name="Text Box 18">
          <a:extLst>
            <a:ext uri="{FF2B5EF4-FFF2-40B4-BE49-F238E27FC236}">
              <a16:creationId xmlns="" xmlns:a16="http://schemas.microsoft.com/office/drawing/2014/main"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4" name="Text Box 19">
          <a:extLst>
            <a:ext uri="{FF2B5EF4-FFF2-40B4-BE49-F238E27FC236}">
              <a16:creationId xmlns="" xmlns:a16="http://schemas.microsoft.com/office/drawing/2014/main"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5" name="Text Box 16">
          <a:extLst>
            <a:ext uri="{FF2B5EF4-FFF2-40B4-BE49-F238E27FC236}">
              <a16:creationId xmlns="" xmlns:a16="http://schemas.microsoft.com/office/drawing/2014/main"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6" name="Text Box 17">
          <a:extLst>
            <a:ext uri="{FF2B5EF4-FFF2-40B4-BE49-F238E27FC236}">
              <a16:creationId xmlns="" xmlns:a16="http://schemas.microsoft.com/office/drawing/2014/main"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7" name="Text Box 18">
          <a:extLst>
            <a:ext uri="{FF2B5EF4-FFF2-40B4-BE49-F238E27FC236}">
              <a16:creationId xmlns="" xmlns:a16="http://schemas.microsoft.com/office/drawing/2014/main"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8" name="Text Box 19">
          <a:extLst>
            <a:ext uri="{FF2B5EF4-FFF2-40B4-BE49-F238E27FC236}">
              <a16:creationId xmlns="" xmlns:a16="http://schemas.microsoft.com/office/drawing/2014/main"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09" name="Text Box 16">
          <a:extLst>
            <a:ext uri="{FF2B5EF4-FFF2-40B4-BE49-F238E27FC236}">
              <a16:creationId xmlns="" xmlns:a16="http://schemas.microsoft.com/office/drawing/2014/main"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10" name="Text Box 17">
          <a:extLst>
            <a:ext uri="{FF2B5EF4-FFF2-40B4-BE49-F238E27FC236}">
              <a16:creationId xmlns="" xmlns:a16="http://schemas.microsoft.com/office/drawing/2014/main"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11" name="Text Box 18">
          <a:extLst>
            <a:ext uri="{FF2B5EF4-FFF2-40B4-BE49-F238E27FC236}">
              <a16:creationId xmlns="" xmlns:a16="http://schemas.microsoft.com/office/drawing/2014/main"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12" name="Text Box 19">
          <a:extLst>
            <a:ext uri="{FF2B5EF4-FFF2-40B4-BE49-F238E27FC236}">
              <a16:creationId xmlns="" xmlns:a16="http://schemas.microsoft.com/office/drawing/2014/main"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8496"/>
    <xdr:sp macro="" textlink="">
      <xdr:nvSpPr>
        <xdr:cNvPr id="1513" name="Text Box 15">
          <a:extLst>
            <a:ext uri="{FF2B5EF4-FFF2-40B4-BE49-F238E27FC236}">
              <a16:creationId xmlns="" xmlns:a16="http://schemas.microsoft.com/office/drawing/2014/main"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14" name="Text Box 16">
          <a:extLst>
            <a:ext uri="{FF2B5EF4-FFF2-40B4-BE49-F238E27FC236}">
              <a16:creationId xmlns="" xmlns:a16="http://schemas.microsoft.com/office/drawing/2014/main"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15" name="Text Box 17">
          <a:extLst>
            <a:ext uri="{FF2B5EF4-FFF2-40B4-BE49-F238E27FC236}">
              <a16:creationId xmlns="" xmlns:a16="http://schemas.microsoft.com/office/drawing/2014/main"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16" name="Text Box 18">
          <a:extLst>
            <a:ext uri="{FF2B5EF4-FFF2-40B4-BE49-F238E27FC236}">
              <a16:creationId xmlns="" xmlns:a16="http://schemas.microsoft.com/office/drawing/2014/main"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17" name="Text Box 19">
          <a:extLst>
            <a:ext uri="{FF2B5EF4-FFF2-40B4-BE49-F238E27FC236}">
              <a16:creationId xmlns="" xmlns:a16="http://schemas.microsoft.com/office/drawing/2014/main"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18" name="Text Box 15">
          <a:extLst>
            <a:ext uri="{FF2B5EF4-FFF2-40B4-BE49-F238E27FC236}">
              <a16:creationId xmlns="" xmlns:a16="http://schemas.microsoft.com/office/drawing/2014/main"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519" name="Text Box 16">
          <a:extLst>
            <a:ext uri="{FF2B5EF4-FFF2-40B4-BE49-F238E27FC236}">
              <a16:creationId xmlns="" xmlns:a16="http://schemas.microsoft.com/office/drawing/2014/main"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520" name="Text Box 17">
          <a:extLst>
            <a:ext uri="{FF2B5EF4-FFF2-40B4-BE49-F238E27FC236}">
              <a16:creationId xmlns="" xmlns:a16="http://schemas.microsoft.com/office/drawing/2014/main"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521" name="Text Box 18">
          <a:extLst>
            <a:ext uri="{FF2B5EF4-FFF2-40B4-BE49-F238E27FC236}">
              <a16:creationId xmlns="" xmlns:a16="http://schemas.microsoft.com/office/drawing/2014/main"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522" name="Text Box 19">
          <a:extLst>
            <a:ext uri="{FF2B5EF4-FFF2-40B4-BE49-F238E27FC236}">
              <a16:creationId xmlns="" xmlns:a16="http://schemas.microsoft.com/office/drawing/2014/main"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504825</xdr:rowOff>
    </xdr:from>
    <xdr:ext cx="95250" cy="442269"/>
    <xdr:sp macro="" textlink="">
      <xdr:nvSpPr>
        <xdr:cNvPr id="1523" name="Text Box 15">
          <a:extLst>
            <a:ext uri="{FF2B5EF4-FFF2-40B4-BE49-F238E27FC236}">
              <a16:creationId xmlns="" xmlns:a16="http://schemas.microsoft.com/office/drawing/2014/main"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1524" name="Text Box 15">
          <a:extLst>
            <a:ext uri="{FF2B5EF4-FFF2-40B4-BE49-F238E27FC236}">
              <a16:creationId xmlns="" xmlns:a16="http://schemas.microsoft.com/office/drawing/2014/main"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25" name="Text Box 16">
          <a:extLst>
            <a:ext uri="{FF2B5EF4-FFF2-40B4-BE49-F238E27FC236}">
              <a16:creationId xmlns="" xmlns:a16="http://schemas.microsoft.com/office/drawing/2014/main"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26" name="Text Box 17">
          <a:extLst>
            <a:ext uri="{FF2B5EF4-FFF2-40B4-BE49-F238E27FC236}">
              <a16:creationId xmlns="" xmlns:a16="http://schemas.microsoft.com/office/drawing/2014/main"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27" name="Text Box 18">
          <a:extLst>
            <a:ext uri="{FF2B5EF4-FFF2-40B4-BE49-F238E27FC236}">
              <a16:creationId xmlns="" xmlns:a16="http://schemas.microsoft.com/office/drawing/2014/main"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28" name="Text Box 19">
          <a:extLst>
            <a:ext uri="{FF2B5EF4-FFF2-40B4-BE49-F238E27FC236}">
              <a16:creationId xmlns="" xmlns:a16="http://schemas.microsoft.com/office/drawing/2014/main"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213632"/>
    <xdr:sp macro="" textlink="">
      <xdr:nvSpPr>
        <xdr:cNvPr id="1529" name="Text Box 15">
          <a:extLst>
            <a:ext uri="{FF2B5EF4-FFF2-40B4-BE49-F238E27FC236}">
              <a16:creationId xmlns="" xmlns:a16="http://schemas.microsoft.com/office/drawing/2014/main"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331"/>
    <xdr:sp macro="" textlink="">
      <xdr:nvSpPr>
        <xdr:cNvPr id="1530" name="Text Box 15">
          <a:extLst>
            <a:ext uri="{FF2B5EF4-FFF2-40B4-BE49-F238E27FC236}">
              <a16:creationId xmlns="" xmlns:a16="http://schemas.microsoft.com/office/drawing/2014/main"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1531" name="Text Box 15">
          <a:extLst>
            <a:ext uri="{FF2B5EF4-FFF2-40B4-BE49-F238E27FC236}">
              <a16:creationId xmlns="" xmlns:a16="http://schemas.microsoft.com/office/drawing/2014/main"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32" name="Text Box 16">
          <a:extLst>
            <a:ext uri="{FF2B5EF4-FFF2-40B4-BE49-F238E27FC236}">
              <a16:creationId xmlns="" xmlns:a16="http://schemas.microsoft.com/office/drawing/2014/main"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33" name="Text Box 17">
          <a:extLst>
            <a:ext uri="{FF2B5EF4-FFF2-40B4-BE49-F238E27FC236}">
              <a16:creationId xmlns="" xmlns:a16="http://schemas.microsoft.com/office/drawing/2014/main"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34" name="Text Box 18">
          <a:extLst>
            <a:ext uri="{FF2B5EF4-FFF2-40B4-BE49-F238E27FC236}">
              <a16:creationId xmlns="" xmlns:a16="http://schemas.microsoft.com/office/drawing/2014/main"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213632"/>
    <xdr:sp macro="" textlink="">
      <xdr:nvSpPr>
        <xdr:cNvPr id="1535" name="Text Box 15">
          <a:extLst>
            <a:ext uri="{FF2B5EF4-FFF2-40B4-BE49-F238E27FC236}">
              <a16:creationId xmlns="" xmlns:a16="http://schemas.microsoft.com/office/drawing/2014/main"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36" name="Text Box 16">
          <a:extLst>
            <a:ext uri="{FF2B5EF4-FFF2-40B4-BE49-F238E27FC236}">
              <a16:creationId xmlns="" xmlns:a16="http://schemas.microsoft.com/office/drawing/2014/main"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37" name="Text Box 17">
          <a:extLst>
            <a:ext uri="{FF2B5EF4-FFF2-40B4-BE49-F238E27FC236}">
              <a16:creationId xmlns="" xmlns:a16="http://schemas.microsoft.com/office/drawing/2014/main"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38" name="Text Box 18">
          <a:extLst>
            <a:ext uri="{FF2B5EF4-FFF2-40B4-BE49-F238E27FC236}">
              <a16:creationId xmlns="" xmlns:a16="http://schemas.microsoft.com/office/drawing/2014/main"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39" name="Text Box 19">
          <a:extLst>
            <a:ext uri="{FF2B5EF4-FFF2-40B4-BE49-F238E27FC236}">
              <a16:creationId xmlns="" xmlns:a16="http://schemas.microsoft.com/office/drawing/2014/main"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40" name="Text Box 16">
          <a:extLst>
            <a:ext uri="{FF2B5EF4-FFF2-40B4-BE49-F238E27FC236}">
              <a16:creationId xmlns="" xmlns:a16="http://schemas.microsoft.com/office/drawing/2014/main"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41" name="Text Box 17">
          <a:extLst>
            <a:ext uri="{FF2B5EF4-FFF2-40B4-BE49-F238E27FC236}">
              <a16:creationId xmlns="" xmlns:a16="http://schemas.microsoft.com/office/drawing/2014/main"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42" name="Text Box 18">
          <a:extLst>
            <a:ext uri="{FF2B5EF4-FFF2-40B4-BE49-F238E27FC236}">
              <a16:creationId xmlns="" xmlns:a16="http://schemas.microsoft.com/office/drawing/2014/main"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43" name="Text Box 19">
          <a:extLst>
            <a:ext uri="{FF2B5EF4-FFF2-40B4-BE49-F238E27FC236}">
              <a16:creationId xmlns="" xmlns:a16="http://schemas.microsoft.com/office/drawing/2014/main"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44" name="Text Box 16">
          <a:extLst>
            <a:ext uri="{FF2B5EF4-FFF2-40B4-BE49-F238E27FC236}">
              <a16:creationId xmlns="" xmlns:a16="http://schemas.microsoft.com/office/drawing/2014/main"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45" name="Text Box 17">
          <a:extLst>
            <a:ext uri="{FF2B5EF4-FFF2-40B4-BE49-F238E27FC236}">
              <a16:creationId xmlns="" xmlns:a16="http://schemas.microsoft.com/office/drawing/2014/main"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46" name="Text Box 18">
          <a:extLst>
            <a:ext uri="{FF2B5EF4-FFF2-40B4-BE49-F238E27FC236}">
              <a16:creationId xmlns="" xmlns:a16="http://schemas.microsoft.com/office/drawing/2014/main"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47" name="Text Box 19">
          <a:extLst>
            <a:ext uri="{FF2B5EF4-FFF2-40B4-BE49-F238E27FC236}">
              <a16:creationId xmlns="" xmlns:a16="http://schemas.microsoft.com/office/drawing/2014/main"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48" name="Text Box 16">
          <a:extLst>
            <a:ext uri="{FF2B5EF4-FFF2-40B4-BE49-F238E27FC236}">
              <a16:creationId xmlns="" xmlns:a16="http://schemas.microsoft.com/office/drawing/2014/main"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49" name="Text Box 17">
          <a:extLst>
            <a:ext uri="{FF2B5EF4-FFF2-40B4-BE49-F238E27FC236}">
              <a16:creationId xmlns="" xmlns:a16="http://schemas.microsoft.com/office/drawing/2014/main"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50" name="Text Box 18">
          <a:extLst>
            <a:ext uri="{FF2B5EF4-FFF2-40B4-BE49-F238E27FC236}">
              <a16:creationId xmlns="" xmlns:a16="http://schemas.microsoft.com/office/drawing/2014/main"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51" name="Text Box 19">
          <a:extLst>
            <a:ext uri="{FF2B5EF4-FFF2-40B4-BE49-F238E27FC236}">
              <a16:creationId xmlns="" xmlns:a16="http://schemas.microsoft.com/office/drawing/2014/main"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1552" name="Text Box 16">
          <a:extLst>
            <a:ext uri="{FF2B5EF4-FFF2-40B4-BE49-F238E27FC236}">
              <a16:creationId xmlns="" xmlns:a16="http://schemas.microsoft.com/office/drawing/2014/main"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1553" name="Text Box 17">
          <a:extLst>
            <a:ext uri="{FF2B5EF4-FFF2-40B4-BE49-F238E27FC236}">
              <a16:creationId xmlns="" xmlns:a16="http://schemas.microsoft.com/office/drawing/2014/main"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1554" name="Text Box 18">
          <a:extLst>
            <a:ext uri="{FF2B5EF4-FFF2-40B4-BE49-F238E27FC236}">
              <a16:creationId xmlns="" xmlns:a16="http://schemas.microsoft.com/office/drawing/2014/main"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1555" name="Text Box 19">
          <a:extLst>
            <a:ext uri="{FF2B5EF4-FFF2-40B4-BE49-F238E27FC236}">
              <a16:creationId xmlns="" xmlns:a16="http://schemas.microsoft.com/office/drawing/2014/main"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1556" name="Text Box 15">
          <a:extLst>
            <a:ext uri="{FF2B5EF4-FFF2-40B4-BE49-F238E27FC236}">
              <a16:creationId xmlns="" xmlns:a16="http://schemas.microsoft.com/office/drawing/2014/main"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57" name="Text Box 16">
          <a:extLst>
            <a:ext uri="{FF2B5EF4-FFF2-40B4-BE49-F238E27FC236}">
              <a16:creationId xmlns="" xmlns:a16="http://schemas.microsoft.com/office/drawing/2014/main"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58" name="Text Box 17">
          <a:extLst>
            <a:ext uri="{FF2B5EF4-FFF2-40B4-BE49-F238E27FC236}">
              <a16:creationId xmlns="" xmlns:a16="http://schemas.microsoft.com/office/drawing/2014/main"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59" name="Text Box 18">
          <a:extLst>
            <a:ext uri="{FF2B5EF4-FFF2-40B4-BE49-F238E27FC236}">
              <a16:creationId xmlns="" xmlns:a16="http://schemas.microsoft.com/office/drawing/2014/main"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60" name="Text Box 19">
          <a:extLst>
            <a:ext uri="{FF2B5EF4-FFF2-40B4-BE49-F238E27FC236}">
              <a16:creationId xmlns="" xmlns:a16="http://schemas.microsoft.com/office/drawing/2014/main"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1561" name="Text Box 15">
          <a:extLst>
            <a:ext uri="{FF2B5EF4-FFF2-40B4-BE49-F238E27FC236}">
              <a16:creationId xmlns="" xmlns:a16="http://schemas.microsoft.com/office/drawing/2014/main"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62" name="Text Box 16">
          <a:extLst>
            <a:ext uri="{FF2B5EF4-FFF2-40B4-BE49-F238E27FC236}">
              <a16:creationId xmlns="" xmlns:a16="http://schemas.microsoft.com/office/drawing/2014/main"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63" name="Text Box 17">
          <a:extLst>
            <a:ext uri="{FF2B5EF4-FFF2-40B4-BE49-F238E27FC236}">
              <a16:creationId xmlns="" xmlns:a16="http://schemas.microsoft.com/office/drawing/2014/main"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64" name="Text Box 18">
          <a:extLst>
            <a:ext uri="{FF2B5EF4-FFF2-40B4-BE49-F238E27FC236}">
              <a16:creationId xmlns="" xmlns:a16="http://schemas.microsoft.com/office/drawing/2014/main"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5" name="Text Box 16">
          <a:extLst>
            <a:ext uri="{FF2B5EF4-FFF2-40B4-BE49-F238E27FC236}">
              <a16:creationId xmlns="" xmlns:a16="http://schemas.microsoft.com/office/drawing/2014/main"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6" name="Text Box 17">
          <a:extLst>
            <a:ext uri="{FF2B5EF4-FFF2-40B4-BE49-F238E27FC236}">
              <a16:creationId xmlns="" xmlns:a16="http://schemas.microsoft.com/office/drawing/2014/main"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7" name="Text Box 18">
          <a:extLst>
            <a:ext uri="{FF2B5EF4-FFF2-40B4-BE49-F238E27FC236}">
              <a16:creationId xmlns="" xmlns:a16="http://schemas.microsoft.com/office/drawing/2014/main"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8" name="Text Box 19">
          <a:extLst>
            <a:ext uri="{FF2B5EF4-FFF2-40B4-BE49-F238E27FC236}">
              <a16:creationId xmlns="" xmlns:a16="http://schemas.microsoft.com/office/drawing/2014/main"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9" name="Text Box 16">
          <a:extLst>
            <a:ext uri="{FF2B5EF4-FFF2-40B4-BE49-F238E27FC236}">
              <a16:creationId xmlns="" xmlns:a16="http://schemas.microsoft.com/office/drawing/2014/main"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70" name="Text Box 17">
          <a:extLst>
            <a:ext uri="{FF2B5EF4-FFF2-40B4-BE49-F238E27FC236}">
              <a16:creationId xmlns="" xmlns:a16="http://schemas.microsoft.com/office/drawing/2014/main"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71" name="Text Box 18">
          <a:extLst>
            <a:ext uri="{FF2B5EF4-FFF2-40B4-BE49-F238E27FC236}">
              <a16:creationId xmlns="" xmlns:a16="http://schemas.microsoft.com/office/drawing/2014/main"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72" name="Text Box 19">
          <a:extLst>
            <a:ext uri="{FF2B5EF4-FFF2-40B4-BE49-F238E27FC236}">
              <a16:creationId xmlns="" xmlns:a16="http://schemas.microsoft.com/office/drawing/2014/main"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8496"/>
    <xdr:sp macro="" textlink="">
      <xdr:nvSpPr>
        <xdr:cNvPr id="1573" name="Text Box 15">
          <a:extLst>
            <a:ext uri="{FF2B5EF4-FFF2-40B4-BE49-F238E27FC236}">
              <a16:creationId xmlns="" xmlns:a16="http://schemas.microsoft.com/office/drawing/2014/main"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442269"/>
    <xdr:sp macro="" textlink="">
      <xdr:nvSpPr>
        <xdr:cNvPr id="1574" name="Text Box 15">
          <a:extLst>
            <a:ext uri="{FF2B5EF4-FFF2-40B4-BE49-F238E27FC236}">
              <a16:creationId xmlns="" xmlns:a16="http://schemas.microsoft.com/office/drawing/2014/main"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504825</xdr:rowOff>
    </xdr:from>
    <xdr:ext cx="95250" cy="442269"/>
    <xdr:sp macro="" textlink="">
      <xdr:nvSpPr>
        <xdr:cNvPr id="1575" name="Text Box 15">
          <a:extLst>
            <a:ext uri="{FF2B5EF4-FFF2-40B4-BE49-F238E27FC236}">
              <a16:creationId xmlns="" xmlns:a16="http://schemas.microsoft.com/office/drawing/2014/main"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213632"/>
    <xdr:sp macro="" textlink="">
      <xdr:nvSpPr>
        <xdr:cNvPr id="1576" name="Text Box 15">
          <a:extLst>
            <a:ext uri="{FF2B5EF4-FFF2-40B4-BE49-F238E27FC236}">
              <a16:creationId xmlns="" xmlns:a16="http://schemas.microsoft.com/office/drawing/2014/main"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4331"/>
    <xdr:sp macro="" textlink="">
      <xdr:nvSpPr>
        <xdr:cNvPr id="1577" name="Text Box 15">
          <a:extLst>
            <a:ext uri="{FF2B5EF4-FFF2-40B4-BE49-F238E27FC236}">
              <a16:creationId xmlns="" xmlns:a16="http://schemas.microsoft.com/office/drawing/2014/main"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213632"/>
    <xdr:sp macro="" textlink="">
      <xdr:nvSpPr>
        <xdr:cNvPr id="1578" name="Text Box 15">
          <a:extLst>
            <a:ext uri="{FF2B5EF4-FFF2-40B4-BE49-F238E27FC236}">
              <a16:creationId xmlns="" xmlns:a16="http://schemas.microsoft.com/office/drawing/2014/main"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79" name="Text Box 16">
          <a:extLst>
            <a:ext uri="{FF2B5EF4-FFF2-40B4-BE49-F238E27FC236}">
              <a16:creationId xmlns="" xmlns:a16="http://schemas.microsoft.com/office/drawing/2014/main"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80" name="Text Box 17">
          <a:extLst>
            <a:ext uri="{FF2B5EF4-FFF2-40B4-BE49-F238E27FC236}">
              <a16:creationId xmlns="" xmlns:a16="http://schemas.microsoft.com/office/drawing/2014/main"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81" name="Text Box 18">
          <a:extLst>
            <a:ext uri="{FF2B5EF4-FFF2-40B4-BE49-F238E27FC236}">
              <a16:creationId xmlns="" xmlns:a16="http://schemas.microsoft.com/office/drawing/2014/main"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82" name="Text Box 19">
          <a:extLst>
            <a:ext uri="{FF2B5EF4-FFF2-40B4-BE49-F238E27FC236}">
              <a16:creationId xmlns="" xmlns:a16="http://schemas.microsoft.com/office/drawing/2014/main"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83" name="Text Box 16">
          <a:extLst>
            <a:ext uri="{FF2B5EF4-FFF2-40B4-BE49-F238E27FC236}">
              <a16:creationId xmlns="" xmlns:a16="http://schemas.microsoft.com/office/drawing/2014/main"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84" name="Text Box 17">
          <a:extLst>
            <a:ext uri="{FF2B5EF4-FFF2-40B4-BE49-F238E27FC236}">
              <a16:creationId xmlns="" xmlns:a16="http://schemas.microsoft.com/office/drawing/2014/main"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85" name="Text Box 18">
          <a:extLst>
            <a:ext uri="{FF2B5EF4-FFF2-40B4-BE49-F238E27FC236}">
              <a16:creationId xmlns="" xmlns:a16="http://schemas.microsoft.com/office/drawing/2014/main"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86" name="Text Box 19">
          <a:extLst>
            <a:ext uri="{FF2B5EF4-FFF2-40B4-BE49-F238E27FC236}">
              <a16:creationId xmlns="" xmlns:a16="http://schemas.microsoft.com/office/drawing/2014/main"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1587" name="Text Box 16">
          <a:extLst>
            <a:ext uri="{FF2B5EF4-FFF2-40B4-BE49-F238E27FC236}">
              <a16:creationId xmlns="" xmlns:a16="http://schemas.microsoft.com/office/drawing/2014/main"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1588" name="Text Box 17">
          <a:extLst>
            <a:ext uri="{FF2B5EF4-FFF2-40B4-BE49-F238E27FC236}">
              <a16:creationId xmlns="" xmlns:a16="http://schemas.microsoft.com/office/drawing/2014/main"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1589" name="Text Box 18">
          <a:extLst>
            <a:ext uri="{FF2B5EF4-FFF2-40B4-BE49-F238E27FC236}">
              <a16:creationId xmlns="" xmlns:a16="http://schemas.microsoft.com/office/drawing/2014/main"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1590" name="Text Box 19">
          <a:extLst>
            <a:ext uri="{FF2B5EF4-FFF2-40B4-BE49-F238E27FC236}">
              <a16:creationId xmlns="" xmlns:a16="http://schemas.microsoft.com/office/drawing/2014/main"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91" name="Text Box 16">
          <a:extLst>
            <a:ext uri="{FF2B5EF4-FFF2-40B4-BE49-F238E27FC236}">
              <a16:creationId xmlns="" xmlns:a16="http://schemas.microsoft.com/office/drawing/2014/main"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92" name="Text Box 17">
          <a:extLst>
            <a:ext uri="{FF2B5EF4-FFF2-40B4-BE49-F238E27FC236}">
              <a16:creationId xmlns="" xmlns:a16="http://schemas.microsoft.com/office/drawing/2014/main"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93" name="Text Box 18">
          <a:extLst>
            <a:ext uri="{FF2B5EF4-FFF2-40B4-BE49-F238E27FC236}">
              <a16:creationId xmlns="" xmlns:a16="http://schemas.microsoft.com/office/drawing/2014/main"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94" name="Text Box 19">
          <a:extLst>
            <a:ext uri="{FF2B5EF4-FFF2-40B4-BE49-F238E27FC236}">
              <a16:creationId xmlns="" xmlns:a16="http://schemas.microsoft.com/office/drawing/2014/main"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95" name="Text Box 16">
          <a:extLst>
            <a:ext uri="{FF2B5EF4-FFF2-40B4-BE49-F238E27FC236}">
              <a16:creationId xmlns="" xmlns:a16="http://schemas.microsoft.com/office/drawing/2014/main"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96" name="Text Box 17">
          <a:extLst>
            <a:ext uri="{FF2B5EF4-FFF2-40B4-BE49-F238E27FC236}">
              <a16:creationId xmlns="" xmlns:a16="http://schemas.microsoft.com/office/drawing/2014/main"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97" name="Text Box 18">
          <a:extLst>
            <a:ext uri="{FF2B5EF4-FFF2-40B4-BE49-F238E27FC236}">
              <a16:creationId xmlns="" xmlns:a16="http://schemas.microsoft.com/office/drawing/2014/main"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598" name="Text Box 16">
          <a:extLst>
            <a:ext uri="{FF2B5EF4-FFF2-40B4-BE49-F238E27FC236}">
              <a16:creationId xmlns="" xmlns:a16="http://schemas.microsoft.com/office/drawing/2014/main"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599" name="Text Box 17">
          <a:extLst>
            <a:ext uri="{FF2B5EF4-FFF2-40B4-BE49-F238E27FC236}">
              <a16:creationId xmlns="" xmlns:a16="http://schemas.microsoft.com/office/drawing/2014/main"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0" name="Text Box 18">
          <a:extLst>
            <a:ext uri="{FF2B5EF4-FFF2-40B4-BE49-F238E27FC236}">
              <a16:creationId xmlns="" xmlns:a16="http://schemas.microsoft.com/office/drawing/2014/main"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1" name="Text Box 19">
          <a:extLst>
            <a:ext uri="{FF2B5EF4-FFF2-40B4-BE49-F238E27FC236}">
              <a16:creationId xmlns="" xmlns:a16="http://schemas.microsoft.com/office/drawing/2014/main"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2" name="Text Box 16">
          <a:extLst>
            <a:ext uri="{FF2B5EF4-FFF2-40B4-BE49-F238E27FC236}">
              <a16:creationId xmlns="" xmlns:a16="http://schemas.microsoft.com/office/drawing/2014/main"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3" name="Text Box 17">
          <a:extLst>
            <a:ext uri="{FF2B5EF4-FFF2-40B4-BE49-F238E27FC236}">
              <a16:creationId xmlns="" xmlns:a16="http://schemas.microsoft.com/office/drawing/2014/main"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4" name="Text Box 18">
          <a:extLst>
            <a:ext uri="{FF2B5EF4-FFF2-40B4-BE49-F238E27FC236}">
              <a16:creationId xmlns="" xmlns:a16="http://schemas.microsoft.com/office/drawing/2014/main"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5" name="Text Box 19">
          <a:extLst>
            <a:ext uri="{FF2B5EF4-FFF2-40B4-BE49-F238E27FC236}">
              <a16:creationId xmlns="" xmlns:a16="http://schemas.microsoft.com/office/drawing/2014/main"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06" name="Text Box 16">
          <a:extLst>
            <a:ext uri="{FF2B5EF4-FFF2-40B4-BE49-F238E27FC236}">
              <a16:creationId xmlns="" xmlns:a16="http://schemas.microsoft.com/office/drawing/2014/main"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07" name="Text Box 17">
          <a:extLst>
            <a:ext uri="{FF2B5EF4-FFF2-40B4-BE49-F238E27FC236}">
              <a16:creationId xmlns="" xmlns:a16="http://schemas.microsoft.com/office/drawing/2014/main"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08" name="Text Box 18">
          <a:extLst>
            <a:ext uri="{FF2B5EF4-FFF2-40B4-BE49-F238E27FC236}">
              <a16:creationId xmlns="" xmlns:a16="http://schemas.microsoft.com/office/drawing/2014/main"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09" name="Text Box 19">
          <a:extLst>
            <a:ext uri="{FF2B5EF4-FFF2-40B4-BE49-F238E27FC236}">
              <a16:creationId xmlns="" xmlns:a16="http://schemas.microsoft.com/office/drawing/2014/main"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61691"/>
    <xdr:sp macro="" textlink="">
      <xdr:nvSpPr>
        <xdr:cNvPr id="1610" name="Text Box 15">
          <a:extLst>
            <a:ext uri="{FF2B5EF4-FFF2-40B4-BE49-F238E27FC236}">
              <a16:creationId xmlns="" xmlns:a16="http://schemas.microsoft.com/office/drawing/2014/main"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11" name="Text Box 16">
          <a:extLst>
            <a:ext uri="{FF2B5EF4-FFF2-40B4-BE49-F238E27FC236}">
              <a16:creationId xmlns="" xmlns:a16="http://schemas.microsoft.com/office/drawing/2014/main"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12" name="Text Box 17">
          <a:extLst>
            <a:ext uri="{FF2B5EF4-FFF2-40B4-BE49-F238E27FC236}">
              <a16:creationId xmlns="" xmlns:a16="http://schemas.microsoft.com/office/drawing/2014/main"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13" name="Text Box 18">
          <a:extLst>
            <a:ext uri="{FF2B5EF4-FFF2-40B4-BE49-F238E27FC236}">
              <a16:creationId xmlns="" xmlns:a16="http://schemas.microsoft.com/office/drawing/2014/main"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14" name="Text Box 19">
          <a:extLst>
            <a:ext uri="{FF2B5EF4-FFF2-40B4-BE49-F238E27FC236}">
              <a16:creationId xmlns="" xmlns:a16="http://schemas.microsoft.com/office/drawing/2014/main"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15" name="Text Box 15">
          <a:extLst>
            <a:ext uri="{FF2B5EF4-FFF2-40B4-BE49-F238E27FC236}">
              <a16:creationId xmlns="" xmlns:a16="http://schemas.microsoft.com/office/drawing/2014/main"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1616" name="Text Box 16">
          <a:extLst>
            <a:ext uri="{FF2B5EF4-FFF2-40B4-BE49-F238E27FC236}">
              <a16:creationId xmlns="" xmlns:a16="http://schemas.microsoft.com/office/drawing/2014/main"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1617" name="Text Box 17">
          <a:extLst>
            <a:ext uri="{FF2B5EF4-FFF2-40B4-BE49-F238E27FC236}">
              <a16:creationId xmlns="" xmlns:a16="http://schemas.microsoft.com/office/drawing/2014/main"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1618" name="Text Box 18">
          <a:extLst>
            <a:ext uri="{FF2B5EF4-FFF2-40B4-BE49-F238E27FC236}">
              <a16:creationId xmlns="" xmlns:a16="http://schemas.microsoft.com/office/drawing/2014/main"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1619" name="Text Box 19">
          <a:extLst>
            <a:ext uri="{FF2B5EF4-FFF2-40B4-BE49-F238E27FC236}">
              <a16:creationId xmlns="" xmlns:a16="http://schemas.microsoft.com/office/drawing/2014/main"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504825</xdr:rowOff>
    </xdr:from>
    <xdr:ext cx="95250" cy="442269"/>
    <xdr:sp macro="" textlink="">
      <xdr:nvSpPr>
        <xdr:cNvPr id="1620" name="Text Box 15">
          <a:extLst>
            <a:ext uri="{FF2B5EF4-FFF2-40B4-BE49-F238E27FC236}">
              <a16:creationId xmlns="" xmlns:a16="http://schemas.microsoft.com/office/drawing/2014/main"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1621" name="Text Box 15">
          <a:extLst>
            <a:ext uri="{FF2B5EF4-FFF2-40B4-BE49-F238E27FC236}">
              <a16:creationId xmlns="" xmlns:a16="http://schemas.microsoft.com/office/drawing/2014/main"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22" name="Text Box 16">
          <a:extLst>
            <a:ext uri="{FF2B5EF4-FFF2-40B4-BE49-F238E27FC236}">
              <a16:creationId xmlns="" xmlns:a16="http://schemas.microsoft.com/office/drawing/2014/main"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23" name="Text Box 17">
          <a:extLst>
            <a:ext uri="{FF2B5EF4-FFF2-40B4-BE49-F238E27FC236}">
              <a16:creationId xmlns="" xmlns:a16="http://schemas.microsoft.com/office/drawing/2014/main"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24" name="Text Box 18">
          <a:extLst>
            <a:ext uri="{FF2B5EF4-FFF2-40B4-BE49-F238E27FC236}">
              <a16:creationId xmlns="" xmlns:a16="http://schemas.microsoft.com/office/drawing/2014/main"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25" name="Text Box 19">
          <a:extLst>
            <a:ext uri="{FF2B5EF4-FFF2-40B4-BE49-F238E27FC236}">
              <a16:creationId xmlns="" xmlns:a16="http://schemas.microsoft.com/office/drawing/2014/main"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213632"/>
    <xdr:sp macro="" textlink="">
      <xdr:nvSpPr>
        <xdr:cNvPr id="1626" name="Text Box 15">
          <a:extLst>
            <a:ext uri="{FF2B5EF4-FFF2-40B4-BE49-F238E27FC236}">
              <a16:creationId xmlns="" xmlns:a16="http://schemas.microsoft.com/office/drawing/2014/main"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331"/>
    <xdr:sp macro="" textlink="">
      <xdr:nvSpPr>
        <xdr:cNvPr id="1627" name="Text Box 15">
          <a:extLst>
            <a:ext uri="{FF2B5EF4-FFF2-40B4-BE49-F238E27FC236}">
              <a16:creationId xmlns="" xmlns:a16="http://schemas.microsoft.com/office/drawing/2014/main"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1628" name="Text Box 15">
          <a:extLst>
            <a:ext uri="{FF2B5EF4-FFF2-40B4-BE49-F238E27FC236}">
              <a16:creationId xmlns="" xmlns:a16="http://schemas.microsoft.com/office/drawing/2014/main"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29" name="Text Box 16">
          <a:extLst>
            <a:ext uri="{FF2B5EF4-FFF2-40B4-BE49-F238E27FC236}">
              <a16:creationId xmlns="" xmlns:a16="http://schemas.microsoft.com/office/drawing/2014/main"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30" name="Text Box 17">
          <a:extLst>
            <a:ext uri="{FF2B5EF4-FFF2-40B4-BE49-F238E27FC236}">
              <a16:creationId xmlns="" xmlns:a16="http://schemas.microsoft.com/office/drawing/2014/main"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31" name="Text Box 18">
          <a:extLst>
            <a:ext uri="{FF2B5EF4-FFF2-40B4-BE49-F238E27FC236}">
              <a16:creationId xmlns="" xmlns:a16="http://schemas.microsoft.com/office/drawing/2014/main"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213632"/>
    <xdr:sp macro="" textlink="">
      <xdr:nvSpPr>
        <xdr:cNvPr id="1632" name="Text Box 15">
          <a:extLst>
            <a:ext uri="{FF2B5EF4-FFF2-40B4-BE49-F238E27FC236}">
              <a16:creationId xmlns="" xmlns:a16="http://schemas.microsoft.com/office/drawing/2014/main"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3" name="Text Box 16">
          <a:extLst>
            <a:ext uri="{FF2B5EF4-FFF2-40B4-BE49-F238E27FC236}">
              <a16:creationId xmlns="" xmlns:a16="http://schemas.microsoft.com/office/drawing/2014/main"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4" name="Text Box 17">
          <a:extLst>
            <a:ext uri="{FF2B5EF4-FFF2-40B4-BE49-F238E27FC236}">
              <a16:creationId xmlns="" xmlns:a16="http://schemas.microsoft.com/office/drawing/2014/main"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5" name="Text Box 18">
          <a:extLst>
            <a:ext uri="{FF2B5EF4-FFF2-40B4-BE49-F238E27FC236}">
              <a16:creationId xmlns="" xmlns:a16="http://schemas.microsoft.com/office/drawing/2014/main"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6" name="Text Box 19">
          <a:extLst>
            <a:ext uri="{FF2B5EF4-FFF2-40B4-BE49-F238E27FC236}">
              <a16:creationId xmlns="" xmlns:a16="http://schemas.microsoft.com/office/drawing/2014/main"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7" name="Text Box 16">
          <a:extLst>
            <a:ext uri="{FF2B5EF4-FFF2-40B4-BE49-F238E27FC236}">
              <a16:creationId xmlns="" xmlns:a16="http://schemas.microsoft.com/office/drawing/2014/main"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8" name="Text Box 17">
          <a:extLst>
            <a:ext uri="{FF2B5EF4-FFF2-40B4-BE49-F238E27FC236}">
              <a16:creationId xmlns="" xmlns:a16="http://schemas.microsoft.com/office/drawing/2014/main"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9" name="Text Box 18">
          <a:extLst>
            <a:ext uri="{FF2B5EF4-FFF2-40B4-BE49-F238E27FC236}">
              <a16:creationId xmlns="" xmlns:a16="http://schemas.microsoft.com/office/drawing/2014/main"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40" name="Text Box 19">
          <a:extLst>
            <a:ext uri="{FF2B5EF4-FFF2-40B4-BE49-F238E27FC236}">
              <a16:creationId xmlns="" xmlns:a16="http://schemas.microsoft.com/office/drawing/2014/main"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41" name="Text Box 16">
          <a:extLst>
            <a:ext uri="{FF2B5EF4-FFF2-40B4-BE49-F238E27FC236}">
              <a16:creationId xmlns="" xmlns:a16="http://schemas.microsoft.com/office/drawing/2014/main"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42" name="Text Box 17">
          <a:extLst>
            <a:ext uri="{FF2B5EF4-FFF2-40B4-BE49-F238E27FC236}">
              <a16:creationId xmlns="" xmlns:a16="http://schemas.microsoft.com/office/drawing/2014/main"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43" name="Text Box 18">
          <a:extLst>
            <a:ext uri="{FF2B5EF4-FFF2-40B4-BE49-F238E27FC236}">
              <a16:creationId xmlns="" xmlns:a16="http://schemas.microsoft.com/office/drawing/2014/main"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44" name="Text Box 19">
          <a:extLst>
            <a:ext uri="{FF2B5EF4-FFF2-40B4-BE49-F238E27FC236}">
              <a16:creationId xmlns="" xmlns:a16="http://schemas.microsoft.com/office/drawing/2014/main"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45" name="Text Box 16">
          <a:extLst>
            <a:ext uri="{FF2B5EF4-FFF2-40B4-BE49-F238E27FC236}">
              <a16:creationId xmlns="" xmlns:a16="http://schemas.microsoft.com/office/drawing/2014/main"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46" name="Text Box 17">
          <a:extLst>
            <a:ext uri="{FF2B5EF4-FFF2-40B4-BE49-F238E27FC236}">
              <a16:creationId xmlns="" xmlns:a16="http://schemas.microsoft.com/office/drawing/2014/main"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47" name="Text Box 18">
          <a:extLst>
            <a:ext uri="{FF2B5EF4-FFF2-40B4-BE49-F238E27FC236}">
              <a16:creationId xmlns="" xmlns:a16="http://schemas.microsoft.com/office/drawing/2014/main"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48" name="Text Box 19">
          <a:extLst>
            <a:ext uri="{FF2B5EF4-FFF2-40B4-BE49-F238E27FC236}">
              <a16:creationId xmlns="" xmlns:a16="http://schemas.microsoft.com/office/drawing/2014/main"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1649" name="Text Box 16">
          <a:extLst>
            <a:ext uri="{FF2B5EF4-FFF2-40B4-BE49-F238E27FC236}">
              <a16:creationId xmlns="" xmlns:a16="http://schemas.microsoft.com/office/drawing/2014/main"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1650" name="Text Box 17">
          <a:extLst>
            <a:ext uri="{FF2B5EF4-FFF2-40B4-BE49-F238E27FC236}">
              <a16:creationId xmlns="" xmlns:a16="http://schemas.microsoft.com/office/drawing/2014/main"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1651" name="Text Box 18">
          <a:extLst>
            <a:ext uri="{FF2B5EF4-FFF2-40B4-BE49-F238E27FC236}">
              <a16:creationId xmlns="" xmlns:a16="http://schemas.microsoft.com/office/drawing/2014/main"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1652" name="Text Box 19">
          <a:extLst>
            <a:ext uri="{FF2B5EF4-FFF2-40B4-BE49-F238E27FC236}">
              <a16:creationId xmlns="" xmlns:a16="http://schemas.microsoft.com/office/drawing/2014/main"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1653" name="Text Box 15">
          <a:extLst>
            <a:ext uri="{FF2B5EF4-FFF2-40B4-BE49-F238E27FC236}">
              <a16:creationId xmlns="" xmlns:a16="http://schemas.microsoft.com/office/drawing/2014/main"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54" name="Text Box 16">
          <a:extLst>
            <a:ext uri="{FF2B5EF4-FFF2-40B4-BE49-F238E27FC236}">
              <a16:creationId xmlns="" xmlns:a16="http://schemas.microsoft.com/office/drawing/2014/main"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55" name="Text Box 17">
          <a:extLst>
            <a:ext uri="{FF2B5EF4-FFF2-40B4-BE49-F238E27FC236}">
              <a16:creationId xmlns="" xmlns:a16="http://schemas.microsoft.com/office/drawing/2014/main"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56" name="Text Box 18">
          <a:extLst>
            <a:ext uri="{FF2B5EF4-FFF2-40B4-BE49-F238E27FC236}">
              <a16:creationId xmlns="" xmlns:a16="http://schemas.microsoft.com/office/drawing/2014/main"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57" name="Text Box 19">
          <a:extLst>
            <a:ext uri="{FF2B5EF4-FFF2-40B4-BE49-F238E27FC236}">
              <a16:creationId xmlns="" xmlns:a16="http://schemas.microsoft.com/office/drawing/2014/main"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1658" name="Text Box 15">
          <a:extLst>
            <a:ext uri="{FF2B5EF4-FFF2-40B4-BE49-F238E27FC236}">
              <a16:creationId xmlns="" xmlns:a16="http://schemas.microsoft.com/office/drawing/2014/main"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59" name="Text Box 16">
          <a:extLst>
            <a:ext uri="{FF2B5EF4-FFF2-40B4-BE49-F238E27FC236}">
              <a16:creationId xmlns="" xmlns:a16="http://schemas.microsoft.com/office/drawing/2014/main"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60" name="Text Box 17">
          <a:extLst>
            <a:ext uri="{FF2B5EF4-FFF2-40B4-BE49-F238E27FC236}">
              <a16:creationId xmlns="" xmlns:a16="http://schemas.microsoft.com/office/drawing/2014/main"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61" name="Text Box 18">
          <a:extLst>
            <a:ext uri="{FF2B5EF4-FFF2-40B4-BE49-F238E27FC236}">
              <a16:creationId xmlns="" xmlns:a16="http://schemas.microsoft.com/office/drawing/2014/main"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2" name="Text Box 16">
          <a:extLst>
            <a:ext uri="{FF2B5EF4-FFF2-40B4-BE49-F238E27FC236}">
              <a16:creationId xmlns="" xmlns:a16="http://schemas.microsoft.com/office/drawing/2014/main"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3" name="Text Box 17">
          <a:extLst>
            <a:ext uri="{FF2B5EF4-FFF2-40B4-BE49-F238E27FC236}">
              <a16:creationId xmlns="" xmlns:a16="http://schemas.microsoft.com/office/drawing/2014/main"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4" name="Text Box 18">
          <a:extLst>
            <a:ext uri="{FF2B5EF4-FFF2-40B4-BE49-F238E27FC236}">
              <a16:creationId xmlns="" xmlns:a16="http://schemas.microsoft.com/office/drawing/2014/main"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5" name="Text Box 19">
          <a:extLst>
            <a:ext uri="{FF2B5EF4-FFF2-40B4-BE49-F238E27FC236}">
              <a16:creationId xmlns="" xmlns:a16="http://schemas.microsoft.com/office/drawing/2014/main"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6" name="Text Box 16">
          <a:extLst>
            <a:ext uri="{FF2B5EF4-FFF2-40B4-BE49-F238E27FC236}">
              <a16:creationId xmlns="" xmlns:a16="http://schemas.microsoft.com/office/drawing/2014/main"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7" name="Text Box 17">
          <a:extLst>
            <a:ext uri="{FF2B5EF4-FFF2-40B4-BE49-F238E27FC236}">
              <a16:creationId xmlns="" xmlns:a16="http://schemas.microsoft.com/office/drawing/2014/main"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8" name="Text Box 18">
          <a:extLst>
            <a:ext uri="{FF2B5EF4-FFF2-40B4-BE49-F238E27FC236}">
              <a16:creationId xmlns="" xmlns:a16="http://schemas.microsoft.com/office/drawing/2014/main"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9" name="Text Box 19">
          <a:extLst>
            <a:ext uri="{FF2B5EF4-FFF2-40B4-BE49-F238E27FC236}">
              <a16:creationId xmlns="" xmlns:a16="http://schemas.microsoft.com/office/drawing/2014/main"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8496"/>
    <xdr:sp macro="" textlink="">
      <xdr:nvSpPr>
        <xdr:cNvPr id="1670" name="Text Box 15">
          <a:extLst>
            <a:ext uri="{FF2B5EF4-FFF2-40B4-BE49-F238E27FC236}">
              <a16:creationId xmlns="" xmlns:a16="http://schemas.microsoft.com/office/drawing/2014/main"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71" name="Text Box 15">
          <a:extLst>
            <a:ext uri="{FF2B5EF4-FFF2-40B4-BE49-F238E27FC236}">
              <a16:creationId xmlns="" xmlns:a16="http://schemas.microsoft.com/office/drawing/2014/main"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504825</xdr:rowOff>
    </xdr:from>
    <xdr:ext cx="95250" cy="442269"/>
    <xdr:sp macro="" textlink="">
      <xdr:nvSpPr>
        <xdr:cNvPr id="1672" name="Text Box 15">
          <a:extLst>
            <a:ext uri="{FF2B5EF4-FFF2-40B4-BE49-F238E27FC236}">
              <a16:creationId xmlns="" xmlns:a16="http://schemas.microsoft.com/office/drawing/2014/main"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213632"/>
    <xdr:sp macro="" textlink="">
      <xdr:nvSpPr>
        <xdr:cNvPr id="1673" name="Text Box 15">
          <a:extLst>
            <a:ext uri="{FF2B5EF4-FFF2-40B4-BE49-F238E27FC236}">
              <a16:creationId xmlns="" xmlns:a16="http://schemas.microsoft.com/office/drawing/2014/main"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331"/>
    <xdr:sp macro="" textlink="">
      <xdr:nvSpPr>
        <xdr:cNvPr id="1674" name="Text Box 15">
          <a:extLst>
            <a:ext uri="{FF2B5EF4-FFF2-40B4-BE49-F238E27FC236}">
              <a16:creationId xmlns="" xmlns:a16="http://schemas.microsoft.com/office/drawing/2014/main"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213632"/>
    <xdr:sp macro="" textlink="">
      <xdr:nvSpPr>
        <xdr:cNvPr id="1675" name="Text Box 15">
          <a:extLst>
            <a:ext uri="{FF2B5EF4-FFF2-40B4-BE49-F238E27FC236}">
              <a16:creationId xmlns="" xmlns:a16="http://schemas.microsoft.com/office/drawing/2014/main"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76" name="Text Box 16">
          <a:extLst>
            <a:ext uri="{FF2B5EF4-FFF2-40B4-BE49-F238E27FC236}">
              <a16:creationId xmlns="" xmlns:a16="http://schemas.microsoft.com/office/drawing/2014/main"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77" name="Text Box 17">
          <a:extLst>
            <a:ext uri="{FF2B5EF4-FFF2-40B4-BE49-F238E27FC236}">
              <a16:creationId xmlns="" xmlns:a16="http://schemas.microsoft.com/office/drawing/2014/main"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78" name="Text Box 18">
          <a:extLst>
            <a:ext uri="{FF2B5EF4-FFF2-40B4-BE49-F238E27FC236}">
              <a16:creationId xmlns="" xmlns:a16="http://schemas.microsoft.com/office/drawing/2014/main"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79" name="Text Box 19">
          <a:extLst>
            <a:ext uri="{FF2B5EF4-FFF2-40B4-BE49-F238E27FC236}">
              <a16:creationId xmlns="" xmlns:a16="http://schemas.microsoft.com/office/drawing/2014/main"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80" name="Text Box 16">
          <a:extLst>
            <a:ext uri="{FF2B5EF4-FFF2-40B4-BE49-F238E27FC236}">
              <a16:creationId xmlns="" xmlns:a16="http://schemas.microsoft.com/office/drawing/2014/main"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81" name="Text Box 17">
          <a:extLst>
            <a:ext uri="{FF2B5EF4-FFF2-40B4-BE49-F238E27FC236}">
              <a16:creationId xmlns="" xmlns:a16="http://schemas.microsoft.com/office/drawing/2014/main"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82" name="Text Box 18">
          <a:extLst>
            <a:ext uri="{FF2B5EF4-FFF2-40B4-BE49-F238E27FC236}">
              <a16:creationId xmlns="" xmlns:a16="http://schemas.microsoft.com/office/drawing/2014/main"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83" name="Text Box 19">
          <a:extLst>
            <a:ext uri="{FF2B5EF4-FFF2-40B4-BE49-F238E27FC236}">
              <a16:creationId xmlns="" xmlns:a16="http://schemas.microsoft.com/office/drawing/2014/main"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684" name="Text Box 16">
          <a:extLst>
            <a:ext uri="{FF2B5EF4-FFF2-40B4-BE49-F238E27FC236}">
              <a16:creationId xmlns="" xmlns:a16="http://schemas.microsoft.com/office/drawing/2014/main"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685" name="Text Box 17">
          <a:extLst>
            <a:ext uri="{FF2B5EF4-FFF2-40B4-BE49-F238E27FC236}">
              <a16:creationId xmlns="" xmlns:a16="http://schemas.microsoft.com/office/drawing/2014/main"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686" name="Text Box 18">
          <a:extLst>
            <a:ext uri="{FF2B5EF4-FFF2-40B4-BE49-F238E27FC236}">
              <a16:creationId xmlns="" xmlns:a16="http://schemas.microsoft.com/office/drawing/2014/main"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687" name="Text Box 19">
          <a:extLst>
            <a:ext uri="{FF2B5EF4-FFF2-40B4-BE49-F238E27FC236}">
              <a16:creationId xmlns="" xmlns:a16="http://schemas.microsoft.com/office/drawing/2014/main"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1688" name="Text Box 15">
          <a:extLst>
            <a:ext uri="{FF2B5EF4-FFF2-40B4-BE49-F238E27FC236}">
              <a16:creationId xmlns="" xmlns:a16="http://schemas.microsoft.com/office/drawing/2014/main"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89" name="Text Box 16">
          <a:extLst>
            <a:ext uri="{FF2B5EF4-FFF2-40B4-BE49-F238E27FC236}">
              <a16:creationId xmlns="" xmlns:a16="http://schemas.microsoft.com/office/drawing/2014/main"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90" name="Text Box 17">
          <a:extLst>
            <a:ext uri="{FF2B5EF4-FFF2-40B4-BE49-F238E27FC236}">
              <a16:creationId xmlns="" xmlns:a16="http://schemas.microsoft.com/office/drawing/2014/main"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91" name="Text Box 18">
          <a:extLst>
            <a:ext uri="{FF2B5EF4-FFF2-40B4-BE49-F238E27FC236}">
              <a16:creationId xmlns="" xmlns:a16="http://schemas.microsoft.com/office/drawing/2014/main"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92" name="Text Box 19">
          <a:extLst>
            <a:ext uri="{FF2B5EF4-FFF2-40B4-BE49-F238E27FC236}">
              <a16:creationId xmlns="" xmlns:a16="http://schemas.microsoft.com/office/drawing/2014/main"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1693" name="Text Box 15">
          <a:extLst>
            <a:ext uri="{FF2B5EF4-FFF2-40B4-BE49-F238E27FC236}">
              <a16:creationId xmlns="" xmlns:a16="http://schemas.microsoft.com/office/drawing/2014/main"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94" name="Text Box 16">
          <a:extLst>
            <a:ext uri="{FF2B5EF4-FFF2-40B4-BE49-F238E27FC236}">
              <a16:creationId xmlns="" xmlns:a16="http://schemas.microsoft.com/office/drawing/2014/main"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95" name="Text Box 17">
          <a:extLst>
            <a:ext uri="{FF2B5EF4-FFF2-40B4-BE49-F238E27FC236}">
              <a16:creationId xmlns="" xmlns:a16="http://schemas.microsoft.com/office/drawing/2014/main"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96" name="Text Box 18">
          <a:extLst>
            <a:ext uri="{FF2B5EF4-FFF2-40B4-BE49-F238E27FC236}">
              <a16:creationId xmlns="" xmlns:a16="http://schemas.microsoft.com/office/drawing/2014/main"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697" name="Text Box 16">
          <a:extLst>
            <a:ext uri="{FF2B5EF4-FFF2-40B4-BE49-F238E27FC236}">
              <a16:creationId xmlns="" xmlns:a16="http://schemas.microsoft.com/office/drawing/2014/main"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698" name="Text Box 17">
          <a:extLst>
            <a:ext uri="{FF2B5EF4-FFF2-40B4-BE49-F238E27FC236}">
              <a16:creationId xmlns="" xmlns:a16="http://schemas.microsoft.com/office/drawing/2014/main"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699" name="Text Box 18">
          <a:extLst>
            <a:ext uri="{FF2B5EF4-FFF2-40B4-BE49-F238E27FC236}">
              <a16:creationId xmlns="" xmlns:a16="http://schemas.microsoft.com/office/drawing/2014/main"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0" name="Text Box 19">
          <a:extLst>
            <a:ext uri="{FF2B5EF4-FFF2-40B4-BE49-F238E27FC236}">
              <a16:creationId xmlns="" xmlns:a16="http://schemas.microsoft.com/office/drawing/2014/main"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1" name="Text Box 16">
          <a:extLst>
            <a:ext uri="{FF2B5EF4-FFF2-40B4-BE49-F238E27FC236}">
              <a16:creationId xmlns="" xmlns:a16="http://schemas.microsoft.com/office/drawing/2014/main"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2" name="Text Box 17">
          <a:extLst>
            <a:ext uri="{FF2B5EF4-FFF2-40B4-BE49-F238E27FC236}">
              <a16:creationId xmlns="" xmlns:a16="http://schemas.microsoft.com/office/drawing/2014/main"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3" name="Text Box 18">
          <a:extLst>
            <a:ext uri="{FF2B5EF4-FFF2-40B4-BE49-F238E27FC236}">
              <a16:creationId xmlns="" xmlns:a16="http://schemas.microsoft.com/office/drawing/2014/main"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4" name="Text Box 19">
          <a:extLst>
            <a:ext uri="{FF2B5EF4-FFF2-40B4-BE49-F238E27FC236}">
              <a16:creationId xmlns="" xmlns:a16="http://schemas.microsoft.com/office/drawing/2014/main"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05" name="Text Box 16">
          <a:extLst>
            <a:ext uri="{FF2B5EF4-FFF2-40B4-BE49-F238E27FC236}">
              <a16:creationId xmlns="" xmlns:a16="http://schemas.microsoft.com/office/drawing/2014/main"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06" name="Text Box 17">
          <a:extLst>
            <a:ext uri="{FF2B5EF4-FFF2-40B4-BE49-F238E27FC236}">
              <a16:creationId xmlns="" xmlns:a16="http://schemas.microsoft.com/office/drawing/2014/main"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07" name="Text Box 18">
          <a:extLst>
            <a:ext uri="{FF2B5EF4-FFF2-40B4-BE49-F238E27FC236}">
              <a16:creationId xmlns="" xmlns:a16="http://schemas.microsoft.com/office/drawing/2014/main"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08" name="Text Box 19">
          <a:extLst>
            <a:ext uri="{FF2B5EF4-FFF2-40B4-BE49-F238E27FC236}">
              <a16:creationId xmlns="" xmlns:a16="http://schemas.microsoft.com/office/drawing/2014/main"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8496"/>
    <xdr:sp macro="" textlink="">
      <xdr:nvSpPr>
        <xdr:cNvPr id="1709" name="Text Box 15">
          <a:extLst>
            <a:ext uri="{FF2B5EF4-FFF2-40B4-BE49-F238E27FC236}">
              <a16:creationId xmlns="" xmlns:a16="http://schemas.microsoft.com/office/drawing/2014/main"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10" name="Text Box 16">
          <a:extLst>
            <a:ext uri="{FF2B5EF4-FFF2-40B4-BE49-F238E27FC236}">
              <a16:creationId xmlns="" xmlns:a16="http://schemas.microsoft.com/office/drawing/2014/main"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11" name="Text Box 17">
          <a:extLst>
            <a:ext uri="{FF2B5EF4-FFF2-40B4-BE49-F238E27FC236}">
              <a16:creationId xmlns="" xmlns:a16="http://schemas.microsoft.com/office/drawing/2014/main"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12" name="Text Box 18">
          <a:extLst>
            <a:ext uri="{FF2B5EF4-FFF2-40B4-BE49-F238E27FC236}">
              <a16:creationId xmlns="" xmlns:a16="http://schemas.microsoft.com/office/drawing/2014/main"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13" name="Text Box 19">
          <a:extLst>
            <a:ext uri="{FF2B5EF4-FFF2-40B4-BE49-F238E27FC236}">
              <a16:creationId xmlns="" xmlns:a16="http://schemas.microsoft.com/office/drawing/2014/main"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14" name="Text Box 15">
          <a:extLst>
            <a:ext uri="{FF2B5EF4-FFF2-40B4-BE49-F238E27FC236}">
              <a16:creationId xmlns="" xmlns:a16="http://schemas.microsoft.com/office/drawing/2014/main"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1715" name="Text Box 16">
          <a:extLst>
            <a:ext uri="{FF2B5EF4-FFF2-40B4-BE49-F238E27FC236}">
              <a16:creationId xmlns="" xmlns:a16="http://schemas.microsoft.com/office/drawing/2014/main"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1716" name="Text Box 17">
          <a:extLst>
            <a:ext uri="{FF2B5EF4-FFF2-40B4-BE49-F238E27FC236}">
              <a16:creationId xmlns="" xmlns:a16="http://schemas.microsoft.com/office/drawing/2014/main"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1717" name="Text Box 18">
          <a:extLst>
            <a:ext uri="{FF2B5EF4-FFF2-40B4-BE49-F238E27FC236}">
              <a16:creationId xmlns="" xmlns:a16="http://schemas.microsoft.com/office/drawing/2014/main"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1718" name="Text Box 19">
          <a:extLst>
            <a:ext uri="{FF2B5EF4-FFF2-40B4-BE49-F238E27FC236}">
              <a16:creationId xmlns="" xmlns:a16="http://schemas.microsoft.com/office/drawing/2014/main"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504825</xdr:rowOff>
    </xdr:from>
    <xdr:ext cx="95250" cy="442269"/>
    <xdr:sp macro="" textlink="">
      <xdr:nvSpPr>
        <xdr:cNvPr id="1719" name="Text Box 15">
          <a:extLst>
            <a:ext uri="{FF2B5EF4-FFF2-40B4-BE49-F238E27FC236}">
              <a16:creationId xmlns="" xmlns:a16="http://schemas.microsoft.com/office/drawing/2014/main"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1720" name="Text Box 15">
          <a:extLst>
            <a:ext uri="{FF2B5EF4-FFF2-40B4-BE49-F238E27FC236}">
              <a16:creationId xmlns="" xmlns:a16="http://schemas.microsoft.com/office/drawing/2014/main"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21" name="Text Box 16">
          <a:extLst>
            <a:ext uri="{FF2B5EF4-FFF2-40B4-BE49-F238E27FC236}">
              <a16:creationId xmlns="" xmlns:a16="http://schemas.microsoft.com/office/drawing/2014/main"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22" name="Text Box 17">
          <a:extLst>
            <a:ext uri="{FF2B5EF4-FFF2-40B4-BE49-F238E27FC236}">
              <a16:creationId xmlns="" xmlns:a16="http://schemas.microsoft.com/office/drawing/2014/main"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23" name="Text Box 18">
          <a:extLst>
            <a:ext uri="{FF2B5EF4-FFF2-40B4-BE49-F238E27FC236}">
              <a16:creationId xmlns="" xmlns:a16="http://schemas.microsoft.com/office/drawing/2014/main"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24" name="Text Box 19">
          <a:extLst>
            <a:ext uri="{FF2B5EF4-FFF2-40B4-BE49-F238E27FC236}">
              <a16:creationId xmlns="" xmlns:a16="http://schemas.microsoft.com/office/drawing/2014/main"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213632"/>
    <xdr:sp macro="" textlink="">
      <xdr:nvSpPr>
        <xdr:cNvPr id="1725" name="Text Box 15">
          <a:extLst>
            <a:ext uri="{FF2B5EF4-FFF2-40B4-BE49-F238E27FC236}">
              <a16:creationId xmlns="" xmlns:a16="http://schemas.microsoft.com/office/drawing/2014/main"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331"/>
    <xdr:sp macro="" textlink="">
      <xdr:nvSpPr>
        <xdr:cNvPr id="1726" name="Text Box 15">
          <a:extLst>
            <a:ext uri="{FF2B5EF4-FFF2-40B4-BE49-F238E27FC236}">
              <a16:creationId xmlns="" xmlns:a16="http://schemas.microsoft.com/office/drawing/2014/main"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1727" name="Text Box 15">
          <a:extLst>
            <a:ext uri="{FF2B5EF4-FFF2-40B4-BE49-F238E27FC236}">
              <a16:creationId xmlns="" xmlns:a16="http://schemas.microsoft.com/office/drawing/2014/main"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28" name="Text Box 16">
          <a:extLst>
            <a:ext uri="{FF2B5EF4-FFF2-40B4-BE49-F238E27FC236}">
              <a16:creationId xmlns="" xmlns:a16="http://schemas.microsoft.com/office/drawing/2014/main"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29" name="Text Box 17">
          <a:extLst>
            <a:ext uri="{FF2B5EF4-FFF2-40B4-BE49-F238E27FC236}">
              <a16:creationId xmlns="" xmlns:a16="http://schemas.microsoft.com/office/drawing/2014/main"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30" name="Text Box 18">
          <a:extLst>
            <a:ext uri="{FF2B5EF4-FFF2-40B4-BE49-F238E27FC236}">
              <a16:creationId xmlns="" xmlns:a16="http://schemas.microsoft.com/office/drawing/2014/main"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213632"/>
    <xdr:sp macro="" textlink="">
      <xdr:nvSpPr>
        <xdr:cNvPr id="1731" name="Text Box 15">
          <a:extLst>
            <a:ext uri="{FF2B5EF4-FFF2-40B4-BE49-F238E27FC236}">
              <a16:creationId xmlns="" xmlns:a16="http://schemas.microsoft.com/office/drawing/2014/main"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2" name="Text Box 16">
          <a:extLst>
            <a:ext uri="{FF2B5EF4-FFF2-40B4-BE49-F238E27FC236}">
              <a16:creationId xmlns="" xmlns:a16="http://schemas.microsoft.com/office/drawing/2014/main"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3" name="Text Box 17">
          <a:extLst>
            <a:ext uri="{FF2B5EF4-FFF2-40B4-BE49-F238E27FC236}">
              <a16:creationId xmlns="" xmlns:a16="http://schemas.microsoft.com/office/drawing/2014/main"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4" name="Text Box 18">
          <a:extLst>
            <a:ext uri="{FF2B5EF4-FFF2-40B4-BE49-F238E27FC236}">
              <a16:creationId xmlns="" xmlns:a16="http://schemas.microsoft.com/office/drawing/2014/main"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5" name="Text Box 19">
          <a:extLst>
            <a:ext uri="{FF2B5EF4-FFF2-40B4-BE49-F238E27FC236}">
              <a16:creationId xmlns="" xmlns:a16="http://schemas.microsoft.com/office/drawing/2014/main"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6" name="Text Box 16">
          <a:extLst>
            <a:ext uri="{FF2B5EF4-FFF2-40B4-BE49-F238E27FC236}">
              <a16:creationId xmlns="" xmlns:a16="http://schemas.microsoft.com/office/drawing/2014/main"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7" name="Text Box 17">
          <a:extLst>
            <a:ext uri="{FF2B5EF4-FFF2-40B4-BE49-F238E27FC236}">
              <a16:creationId xmlns="" xmlns:a16="http://schemas.microsoft.com/office/drawing/2014/main"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8" name="Text Box 18">
          <a:extLst>
            <a:ext uri="{FF2B5EF4-FFF2-40B4-BE49-F238E27FC236}">
              <a16:creationId xmlns="" xmlns:a16="http://schemas.microsoft.com/office/drawing/2014/main"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9" name="Text Box 19">
          <a:extLst>
            <a:ext uri="{FF2B5EF4-FFF2-40B4-BE49-F238E27FC236}">
              <a16:creationId xmlns="" xmlns:a16="http://schemas.microsoft.com/office/drawing/2014/main"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40" name="Text Box 16">
          <a:extLst>
            <a:ext uri="{FF2B5EF4-FFF2-40B4-BE49-F238E27FC236}">
              <a16:creationId xmlns="" xmlns:a16="http://schemas.microsoft.com/office/drawing/2014/main"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41" name="Text Box 17">
          <a:extLst>
            <a:ext uri="{FF2B5EF4-FFF2-40B4-BE49-F238E27FC236}">
              <a16:creationId xmlns="" xmlns:a16="http://schemas.microsoft.com/office/drawing/2014/main"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42" name="Text Box 18">
          <a:extLst>
            <a:ext uri="{FF2B5EF4-FFF2-40B4-BE49-F238E27FC236}">
              <a16:creationId xmlns="" xmlns:a16="http://schemas.microsoft.com/office/drawing/2014/main"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43" name="Text Box 19">
          <a:extLst>
            <a:ext uri="{FF2B5EF4-FFF2-40B4-BE49-F238E27FC236}">
              <a16:creationId xmlns="" xmlns:a16="http://schemas.microsoft.com/office/drawing/2014/main"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44" name="Text Box 16">
          <a:extLst>
            <a:ext uri="{FF2B5EF4-FFF2-40B4-BE49-F238E27FC236}">
              <a16:creationId xmlns="" xmlns:a16="http://schemas.microsoft.com/office/drawing/2014/main"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45" name="Text Box 17">
          <a:extLst>
            <a:ext uri="{FF2B5EF4-FFF2-40B4-BE49-F238E27FC236}">
              <a16:creationId xmlns="" xmlns:a16="http://schemas.microsoft.com/office/drawing/2014/main"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46" name="Text Box 18">
          <a:extLst>
            <a:ext uri="{FF2B5EF4-FFF2-40B4-BE49-F238E27FC236}">
              <a16:creationId xmlns="" xmlns:a16="http://schemas.microsoft.com/office/drawing/2014/main"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47" name="Text Box 19">
          <a:extLst>
            <a:ext uri="{FF2B5EF4-FFF2-40B4-BE49-F238E27FC236}">
              <a16:creationId xmlns="" xmlns:a16="http://schemas.microsoft.com/office/drawing/2014/main"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1748" name="Text Box 16">
          <a:extLst>
            <a:ext uri="{FF2B5EF4-FFF2-40B4-BE49-F238E27FC236}">
              <a16:creationId xmlns="" xmlns:a16="http://schemas.microsoft.com/office/drawing/2014/main"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1749" name="Text Box 17">
          <a:extLst>
            <a:ext uri="{FF2B5EF4-FFF2-40B4-BE49-F238E27FC236}">
              <a16:creationId xmlns="" xmlns:a16="http://schemas.microsoft.com/office/drawing/2014/main"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1750" name="Text Box 18">
          <a:extLst>
            <a:ext uri="{FF2B5EF4-FFF2-40B4-BE49-F238E27FC236}">
              <a16:creationId xmlns="" xmlns:a16="http://schemas.microsoft.com/office/drawing/2014/main"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1751" name="Text Box 19">
          <a:extLst>
            <a:ext uri="{FF2B5EF4-FFF2-40B4-BE49-F238E27FC236}">
              <a16:creationId xmlns="" xmlns:a16="http://schemas.microsoft.com/office/drawing/2014/main"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1752" name="Text Box 15">
          <a:extLst>
            <a:ext uri="{FF2B5EF4-FFF2-40B4-BE49-F238E27FC236}">
              <a16:creationId xmlns="" xmlns:a16="http://schemas.microsoft.com/office/drawing/2014/main"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53" name="Text Box 16">
          <a:extLst>
            <a:ext uri="{FF2B5EF4-FFF2-40B4-BE49-F238E27FC236}">
              <a16:creationId xmlns="" xmlns:a16="http://schemas.microsoft.com/office/drawing/2014/main"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54" name="Text Box 17">
          <a:extLst>
            <a:ext uri="{FF2B5EF4-FFF2-40B4-BE49-F238E27FC236}">
              <a16:creationId xmlns="" xmlns:a16="http://schemas.microsoft.com/office/drawing/2014/main"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55" name="Text Box 18">
          <a:extLst>
            <a:ext uri="{FF2B5EF4-FFF2-40B4-BE49-F238E27FC236}">
              <a16:creationId xmlns="" xmlns:a16="http://schemas.microsoft.com/office/drawing/2014/main"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56" name="Text Box 19">
          <a:extLst>
            <a:ext uri="{FF2B5EF4-FFF2-40B4-BE49-F238E27FC236}">
              <a16:creationId xmlns="" xmlns:a16="http://schemas.microsoft.com/office/drawing/2014/main"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1757" name="Text Box 15">
          <a:extLst>
            <a:ext uri="{FF2B5EF4-FFF2-40B4-BE49-F238E27FC236}">
              <a16:creationId xmlns="" xmlns:a16="http://schemas.microsoft.com/office/drawing/2014/main"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58" name="Text Box 16">
          <a:extLst>
            <a:ext uri="{FF2B5EF4-FFF2-40B4-BE49-F238E27FC236}">
              <a16:creationId xmlns="" xmlns:a16="http://schemas.microsoft.com/office/drawing/2014/main"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59" name="Text Box 17">
          <a:extLst>
            <a:ext uri="{FF2B5EF4-FFF2-40B4-BE49-F238E27FC236}">
              <a16:creationId xmlns="" xmlns:a16="http://schemas.microsoft.com/office/drawing/2014/main"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60" name="Text Box 18">
          <a:extLst>
            <a:ext uri="{FF2B5EF4-FFF2-40B4-BE49-F238E27FC236}">
              <a16:creationId xmlns="" xmlns:a16="http://schemas.microsoft.com/office/drawing/2014/main"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1" name="Text Box 16">
          <a:extLst>
            <a:ext uri="{FF2B5EF4-FFF2-40B4-BE49-F238E27FC236}">
              <a16:creationId xmlns="" xmlns:a16="http://schemas.microsoft.com/office/drawing/2014/main"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2" name="Text Box 17">
          <a:extLst>
            <a:ext uri="{FF2B5EF4-FFF2-40B4-BE49-F238E27FC236}">
              <a16:creationId xmlns="" xmlns:a16="http://schemas.microsoft.com/office/drawing/2014/main"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3" name="Text Box 18">
          <a:extLst>
            <a:ext uri="{FF2B5EF4-FFF2-40B4-BE49-F238E27FC236}">
              <a16:creationId xmlns="" xmlns:a16="http://schemas.microsoft.com/office/drawing/2014/main"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4" name="Text Box 19">
          <a:extLst>
            <a:ext uri="{FF2B5EF4-FFF2-40B4-BE49-F238E27FC236}">
              <a16:creationId xmlns="" xmlns:a16="http://schemas.microsoft.com/office/drawing/2014/main"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5" name="Text Box 16">
          <a:extLst>
            <a:ext uri="{FF2B5EF4-FFF2-40B4-BE49-F238E27FC236}">
              <a16:creationId xmlns="" xmlns:a16="http://schemas.microsoft.com/office/drawing/2014/main"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6" name="Text Box 17">
          <a:extLst>
            <a:ext uri="{FF2B5EF4-FFF2-40B4-BE49-F238E27FC236}">
              <a16:creationId xmlns="" xmlns:a16="http://schemas.microsoft.com/office/drawing/2014/main"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7" name="Text Box 18">
          <a:extLst>
            <a:ext uri="{FF2B5EF4-FFF2-40B4-BE49-F238E27FC236}">
              <a16:creationId xmlns="" xmlns:a16="http://schemas.microsoft.com/office/drawing/2014/main"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8" name="Text Box 19">
          <a:extLst>
            <a:ext uri="{FF2B5EF4-FFF2-40B4-BE49-F238E27FC236}">
              <a16:creationId xmlns="" xmlns:a16="http://schemas.microsoft.com/office/drawing/2014/main"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8496"/>
    <xdr:sp macro="" textlink="">
      <xdr:nvSpPr>
        <xdr:cNvPr id="1769" name="Text Box 15">
          <a:extLst>
            <a:ext uri="{FF2B5EF4-FFF2-40B4-BE49-F238E27FC236}">
              <a16:creationId xmlns="" xmlns:a16="http://schemas.microsoft.com/office/drawing/2014/main"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442269"/>
    <xdr:sp macro="" textlink="">
      <xdr:nvSpPr>
        <xdr:cNvPr id="1770" name="Text Box 15">
          <a:extLst>
            <a:ext uri="{FF2B5EF4-FFF2-40B4-BE49-F238E27FC236}">
              <a16:creationId xmlns="" xmlns:a16="http://schemas.microsoft.com/office/drawing/2014/main"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504825</xdr:rowOff>
    </xdr:from>
    <xdr:ext cx="95250" cy="442269"/>
    <xdr:sp macro="" textlink="">
      <xdr:nvSpPr>
        <xdr:cNvPr id="1771" name="Text Box 15">
          <a:extLst>
            <a:ext uri="{FF2B5EF4-FFF2-40B4-BE49-F238E27FC236}">
              <a16:creationId xmlns="" xmlns:a16="http://schemas.microsoft.com/office/drawing/2014/main"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213632"/>
    <xdr:sp macro="" textlink="">
      <xdr:nvSpPr>
        <xdr:cNvPr id="1772" name="Text Box 15">
          <a:extLst>
            <a:ext uri="{FF2B5EF4-FFF2-40B4-BE49-F238E27FC236}">
              <a16:creationId xmlns="" xmlns:a16="http://schemas.microsoft.com/office/drawing/2014/main"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4331"/>
    <xdr:sp macro="" textlink="">
      <xdr:nvSpPr>
        <xdr:cNvPr id="1773" name="Text Box 15">
          <a:extLst>
            <a:ext uri="{FF2B5EF4-FFF2-40B4-BE49-F238E27FC236}">
              <a16:creationId xmlns="" xmlns:a16="http://schemas.microsoft.com/office/drawing/2014/main"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213632"/>
    <xdr:sp macro="" textlink="">
      <xdr:nvSpPr>
        <xdr:cNvPr id="1774" name="Text Box 15">
          <a:extLst>
            <a:ext uri="{FF2B5EF4-FFF2-40B4-BE49-F238E27FC236}">
              <a16:creationId xmlns="" xmlns:a16="http://schemas.microsoft.com/office/drawing/2014/main"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75" name="Text Box 16">
          <a:extLst>
            <a:ext uri="{FF2B5EF4-FFF2-40B4-BE49-F238E27FC236}">
              <a16:creationId xmlns="" xmlns:a16="http://schemas.microsoft.com/office/drawing/2014/main"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76" name="Text Box 17">
          <a:extLst>
            <a:ext uri="{FF2B5EF4-FFF2-40B4-BE49-F238E27FC236}">
              <a16:creationId xmlns="" xmlns:a16="http://schemas.microsoft.com/office/drawing/2014/main"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77" name="Text Box 18">
          <a:extLst>
            <a:ext uri="{FF2B5EF4-FFF2-40B4-BE49-F238E27FC236}">
              <a16:creationId xmlns="" xmlns:a16="http://schemas.microsoft.com/office/drawing/2014/main"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78" name="Text Box 19">
          <a:extLst>
            <a:ext uri="{FF2B5EF4-FFF2-40B4-BE49-F238E27FC236}">
              <a16:creationId xmlns="" xmlns:a16="http://schemas.microsoft.com/office/drawing/2014/main"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79" name="Text Box 16">
          <a:extLst>
            <a:ext uri="{FF2B5EF4-FFF2-40B4-BE49-F238E27FC236}">
              <a16:creationId xmlns="" xmlns:a16="http://schemas.microsoft.com/office/drawing/2014/main"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80" name="Text Box 17">
          <a:extLst>
            <a:ext uri="{FF2B5EF4-FFF2-40B4-BE49-F238E27FC236}">
              <a16:creationId xmlns="" xmlns:a16="http://schemas.microsoft.com/office/drawing/2014/main"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81" name="Text Box 18">
          <a:extLst>
            <a:ext uri="{FF2B5EF4-FFF2-40B4-BE49-F238E27FC236}">
              <a16:creationId xmlns="" xmlns:a16="http://schemas.microsoft.com/office/drawing/2014/main"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82" name="Text Box 19">
          <a:extLst>
            <a:ext uri="{FF2B5EF4-FFF2-40B4-BE49-F238E27FC236}">
              <a16:creationId xmlns="" xmlns:a16="http://schemas.microsoft.com/office/drawing/2014/main"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1783" name="Text Box 16">
          <a:extLst>
            <a:ext uri="{FF2B5EF4-FFF2-40B4-BE49-F238E27FC236}">
              <a16:creationId xmlns="" xmlns:a16="http://schemas.microsoft.com/office/drawing/2014/main"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1784" name="Text Box 17">
          <a:extLst>
            <a:ext uri="{FF2B5EF4-FFF2-40B4-BE49-F238E27FC236}">
              <a16:creationId xmlns="" xmlns:a16="http://schemas.microsoft.com/office/drawing/2014/main"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1785" name="Text Box 18">
          <a:extLst>
            <a:ext uri="{FF2B5EF4-FFF2-40B4-BE49-F238E27FC236}">
              <a16:creationId xmlns="" xmlns:a16="http://schemas.microsoft.com/office/drawing/2014/main"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1786" name="Text Box 19">
          <a:extLst>
            <a:ext uri="{FF2B5EF4-FFF2-40B4-BE49-F238E27FC236}">
              <a16:creationId xmlns="" xmlns:a16="http://schemas.microsoft.com/office/drawing/2014/main"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87" name="Text Box 16">
          <a:extLst>
            <a:ext uri="{FF2B5EF4-FFF2-40B4-BE49-F238E27FC236}">
              <a16:creationId xmlns="" xmlns:a16="http://schemas.microsoft.com/office/drawing/2014/main"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88" name="Text Box 17">
          <a:extLst>
            <a:ext uri="{FF2B5EF4-FFF2-40B4-BE49-F238E27FC236}">
              <a16:creationId xmlns="" xmlns:a16="http://schemas.microsoft.com/office/drawing/2014/main"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89" name="Text Box 18">
          <a:extLst>
            <a:ext uri="{FF2B5EF4-FFF2-40B4-BE49-F238E27FC236}">
              <a16:creationId xmlns="" xmlns:a16="http://schemas.microsoft.com/office/drawing/2014/main"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90" name="Text Box 19">
          <a:extLst>
            <a:ext uri="{FF2B5EF4-FFF2-40B4-BE49-F238E27FC236}">
              <a16:creationId xmlns="" xmlns:a16="http://schemas.microsoft.com/office/drawing/2014/main"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91" name="Text Box 16">
          <a:extLst>
            <a:ext uri="{FF2B5EF4-FFF2-40B4-BE49-F238E27FC236}">
              <a16:creationId xmlns="" xmlns:a16="http://schemas.microsoft.com/office/drawing/2014/main"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92" name="Text Box 17">
          <a:extLst>
            <a:ext uri="{FF2B5EF4-FFF2-40B4-BE49-F238E27FC236}">
              <a16:creationId xmlns="" xmlns:a16="http://schemas.microsoft.com/office/drawing/2014/main"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93" name="Text Box 18">
          <a:extLst>
            <a:ext uri="{FF2B5EF4-FFF2-40B4-BE49-F238E27FC236}">
              <a16:creationId xmlns="" xmlns:a16="http://schemas.microsoft.com/office/drawing/2014/main"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4" name="Text Box 16">
          <a:extLst>
            <a:ext uri="{FF2B5EF4-FFF2-40B4-BE49-F238E27FC236}">
              <a16:creationId xmlns="" xmlns:a16="http://schemas.microsoft.com/office/drawing/2014/main"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5" name="Text Box 17">
          <a:extLst>
            <a:ext uri="{FF2B5EF4-FFF2-40B4-BE49-F238E27FC236}">
              <a16:creationId xmlns="" xmlns:a16="http://schemas.microsoft.com/office/drawing/2014/main"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6" name="Text Box 18">
          <a:extLst>
            <a:ext uri="{FF2B5EF4-FFF2-40B4-BE49-F238E27FC236}">
              <a16:creationId xmlns="" xmlns:a16="http://schemas.microsoft.com/office/drawing/2014/main"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7" name="Text Box 19">
          <a:extLst>
            <a:ext uri="{FF2B5EF4-FFF2-40B4-BE49-F238E27FC236}">
              <a16:creationId xmlns="" xmlns:a16="http://schemas.microsoft.com/office/drawing/2014/main"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8" name="Text Box 16">
          <a:extLst>
            <a:ext uri="{FF2B5EF4-FFF2-40B4-BE49-F238E27FC236}">
              <a16:creationId xmlns="" xmlns:a16="http://schemas.microsoft.com/office/drawing/2014/main"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9" name="Text Box 17">
          <a:extLst>
            <a:ext uri="{FF2B5EF4-FFF2-40B4-BE49-F238E27FC236}">
              <a16:creationId xmlns="" xmlns:a16="http://schemas.microsoft.com/office/drawing/2014/main"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800" name="Text Box 18">
          <a:extLst>
            <a:ext uri="{FF2B5EF4-FFF2-40B4-BE49-F238E27FC236}">
              <a16:creationId xmlns="" xmlns:a16="http://schemas.microsoft.com/office/drawing/2014/main"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801" name="Text Box 19">
          <a:extLst>
            <a:ext uri="{FF2B5EF4-FFF2-40B4-BE49-F238E27FC236}">
              <a16:creationId xmlns="" xmlns:a16="http://schemas.microsoft.com/office/drawing/2014/main"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02" name="Text Box 16">
          <a:extLst>
            <a:ext uri="{FF2B5EF4-FFF2-40B4-BE49-F238E27FC236}">
              <a16:creationId xmlns="" xmlns:a16="http://schemas.microsoft.com/office/drawing/2014/main"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03" name="Text Box 17">
          <a:extLst>
            <a:ext uri="{FF2B5EF4-FFF2-40B4-BE49-F238E27FC236}">
              <a16:creationId xmlns="" xmlns:a16="http://schemas.microsoft.com/office/drawing/2014/main"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04" name="Text Box 18">
          <a:extLst>
            <a:ext uri="{FF2B5EF4-FFF2-40B4-BE49-F238E27FC236}">
              <a16:creationId xmlns="" xmlns:a16="http://schemas.microsoft.com/office/drawing/2014/main"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05" name="Text Box 19">
          <a:extLst>
            <a:ext uri="{FF2B5EF4-FFF2-40B4-BE49-F238E27FC236}">
              <a16:creationId xmlns="" xmlns:a16="http://schemas.microsoft.com/office/drawing/2014/main"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61691"/>
    <xdr:sp macro="" textlink="">
      <xdr:nvSpPr>
        <xdr:cNvPr id="1806" name="Text Box 15">
          <a:extLst>
            <a:ext uri="{FF2B5EF4-FFF2-40B4-BE49-F238E27FC236}">
              <a16:creationId xmlns="" xmlns:a16="http://schemas.microsoft.com/office/drawing/2014/main"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07" name="Text Box 16">
          <a:extLst>
            <a:ext uri="{FF2B5EF4-FFF2-40B4-BE49-F238E27FC236}">
              <a16:creationId xmlns="" xmlns:a16="http://schemas.microsoft.com/office/drawing/2014/main"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08" name="Text Box 17">
          <a:extLst>
            <a:ext uri="{FF2B5EF4-FFF2-40B4-BE49-F238E27FC236}">
              <a16:creationId xmlns="" xmlns:a16="http://schemas.microsoft.com/office/drawing/2014/main"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09" name="Text Box 18">
          <a:extLst>
            <a:ext uri="{FF2B5EF4-FFF2-40B4-BE49-F238E27FC236}">
              <a16:creationId xmlns="" xmlns:a16="http://schemas.microsoft.com/office/drawing/2014/main"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10" name="Text Box 19">
          <a:extLst>
            <a:ext uri="{FF2B5EF4-FFF2-40B4-BE49-F238E27FC236}">
              <a16:creationId xmlns="" xmlns:a16="http://schemas.microsoft.com/office/drawing/2014/main"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11" name="Text Box 15">
          <a:extLst>
            <a:ext uri="{FF2B5EF4-FFF2-40B4-BE49-F238E27FC236}">
              <a16:creationId xmlns="" xmlns:a16="http://schemas.microsoft.com/office/drawing/2014/main"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1812" name="Text Box 16">
          <a:extLst>
            <a:ext uri="{FF2B5EF4-FFF2-40B4-BE49-F238E27FC236}">
              <a16:creationId xmlns="" xmlns:a16="http://schemas.microsoft.com/office/drawing/2014/main"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1813" name="Text Box 17">
          <a:extLst>
            <a:ext uri="{FF2B5EF4-FFF2-40B4-BE49-F238E27FC236}">
              <a16:creationId xmlns="" xmlns:a16="http://schemas.microsoft.com/office/drawing/2014/main"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1814" name="Text Box 18">
          <a:extLst>
            <a:ext uri="{FF2B5EF4-FFF2-40B4-BE49-F238E27FC236}">
              <a16:creationId xmlns="" xmlns:a16="http://schemas.microsoft.com/office/drawing/2014/main"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1815" name="Text Box 19">
          <a:extLst>
            <a:ext uri="{FF2B5EF4-FFF2-40B4-BE49-F238E27FC236}">
              <a16:creationId xmlns="" xmlns:a16="http://schemas.microsoft.com/office/drawing/2014/main"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504825</xdr:rowOff>
    </xdr:from>
    <xdr:ext cx="95250" cy="442269"/>
    <xdr:sp macro="" textlink="">
      <xdr:nvSpPr>
        <xdr:cNvPr id="1816" name="Text Box 15">
          <a:extLst>
            <a:ext uri="{FF2B5EF4-FFF2-40B4-BE49-F238E27FC236}">
              <a16:creationId xmlns="" xmlns:a16="http://schemas.microsoft.com/office/drawing/2014/main"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1817" name="Text Box 15">
          <a:extLst>
            <a:ext uri="{FF2B5EF4-FFF2-40B4-BE49-F238E27FC236}">
              <a16:creationId xmlns="" xmlns:a16="http://schemas.microsoft.com/office/drawing/2014/main"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18" name="Text Box 16">
          <a:extLst>
            <a:ext uri="{FF2B5EF4-FFF2-40B4-BE49-F238E27FC236}">
              <a16:creationId xmlns="" xmlns:a16="http://schemas.microsoft.com/office/drawing/2014/main"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19" name="Text Box 17">
          <a:extLst>
            <a:ext uri="{FF2B5EF4-FFF2-40B4-BE49-F238E27FC236}">
              <a16:creationId xmlns="" xmlns:a16="http://schemas.microsoft.com/office/drawing/2014/main"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20" name="Text Box 18">
          <a:extLst>
            <a:ext uri="{FF2B5EF4-FFF2-40B4-BE49-F238E27FC236}">
              <a16:creationId xmlns="" xmlns:a16="http://schemas.microsoft.com/office/drawing/2014/main"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21" name="Text Box 19">
          <a:extLst>
            <a:ext uri="{FF2B5EF4-FFF2-40B4-BE49-F238E27FC236}">
              <a16:creationId xmlns="" xmlns:a16="http://schemas.microsoft.com/office/drawing/2014/main"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213632"/>
    <xdr:sp macro="" textlink="">
      <xdr:nvSpPr>
        <xdr:cNvPr id="1822" name="Text Box 15">
          <a:extLst>
            <a:ext uri="{FF2B5EF4-FFF2-40B4-BE49-F238E27FC236}">
              <a16:creationId xmlns="" xmlns:a16="http://schemas.microsoft.com/office/drawing/2014/main"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331"/>
    <xdr:sp macro="" textlink="">
      <xdr:nvSpPr>
        <xdr:cNvPr id="1823" name="Text Box 15">
          <a:extLst>
            <a:ext uri="{FF2B5EF4-FFF2-40B4-BE49-F238E27FC236}">
              <a16:creationId xmlns="" xmlns:a16="http://schemas.microsoft.com/office/drawing/2014/main"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1824" name="Text Box 15">
          <a:extLst>
            <a:ext uri="{FF2B5EF4-FFF2-40B4-BE49-F238E27FC236}">
              <a16:creationId xmlns="" xmlns:a16="http://schemas.microsoft.com/office/drawing/2014/main"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25" name="Text Box 16">
          <a:extLst>
            <a:ext uri="{FF2B5EF4-FFF2-40B4-BE49-F238E27FC236}">
              <a16:creationId xmlns="" xmlns:a16="http://schemas.microsoft.com/office/drawing/2014/main"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26" name="Text Box 17">
          <a:extLst>
            <a:ext uri="{FF2B5EF4-FFF2-40B4-BE49-F238E27FC236}">
              <a16:creationId xmlns="" xmlns:a16="http://schemas.microsoft.com/office/drawing/2014/main"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27" name="Text Box 18">
          <a:extLst>
            <a:ext uri="{FF2B5EF4-FFF2-40B4-BE49-F238E27FC236}">
              <a16:creationId xmlns="" xmlns:a16="http://schemas.microsoft.com/office/drawing/2014/main"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213632"/>
    <xdr:sp macro="" textlink="">
      <xdr:nvSpPr>
        <xdr:cNvPr id="1828" name="Text Box 15">
          <a:extLst>
            <a:ext uri="{FF2B5EF4-FFF2-40B4-BE49-F238E27FC236}">
              <a16:creationId xmlns="" xmlns:a16="http://schemas.microsoft.com/office/drawing/2014/main"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29" name="Text Box 16">
          <a:extLst>
            <a:ext uri="{FF2B5EF4-FFF2-40B4-BE49-F238E27FC236}">
              <a16:creationId xmlns="" xmlns:a16="http://schemas.microsoft.com/office/drawing/2014/main"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0" name="Text Box 17">
          <a:extLst>
            <a:ext uri="{FF2B5EF4-FFF2-40B4-BE49-F238E27FC236}">
              <a16:creationId xmlns="" xmlns:a16="http://schemas.microsoft.com/office/drawing/2014/main"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1" name="Text Box 18">
          <a:extLst>
            <a:ext uri="{FF2B5EF4-FFF2-40B4-BE49-F238E27FC236}">
              <a16:creationId xmlns="" xmlns:a16="http://schemas.microsoft.com/office/drawing/2014/main"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2" name="Text Box 19">
          <a:extLst>
            <a:ext uri="{FF2B5EF4-FFF2-40B4-BE49-F238E27FC236}">
              <a16:creationId xmlns="" xmlns:a16="http://schemas.microsoft.com/office/drawing/2014/main"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3" name="Text Box 16">
          <a:extLst>
            <a:ext uri="{FF2B5EF4-FFF2-40B4-BE49-F238E27FC236}">
              <a16:creationId xmlns="" xmlns:a16="http://schemas.microsoft.com/office/drawing/2014/main"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4" name="Text Box 17">
          <a:extLst>
            <a:ext uri="{FF2B5EF4-FFF2-40B4-BE49-F238E27FC236}">
              <a16:creationId xmlns="" xmlns:a16="http://schemas.microsoft.com/office/drawing/2014/main"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5" name="Text Box 18">
          <a:extLst>
            <a:ext uri="{FF2B5EF4-FFF2-40B4-BE49-F238E27FC236}">
              <a16:creationId xmlns="" xmlns:a16="http://schemas.microsoft.com/office/drawing/2014/main"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6" name="Text Box 19">
          <a:extLst>
            <a:ext uri="{FF2B5EF4-FFF2-40B4-BE49-F238E27FC236}">
              <a16:creationId xmlns="" xmlns:a16="http://schemas.microsoft.com/office/drawing/2014/main"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37" name="Text Box 16">
          <a:extLst>
            <a:ext uri="{FF2B5EF4-FFF2-40B4-BE49-F238E27FC236}">
              <a16:creationId xmlns="" xmlns:a16="http://schemas.microsoft.com/office/drawing/2014/main"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38" name="Text Box 17">
          <a:extLst>
            <a:ext uri="{FF2B5EF4-FFF2-40B4-BE49-F238E27FC236}">
              <a16:creationId xmlns="" xmlns:a16="http://schemas.microsoft.com/office/drawing/2014/main"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39" name="Text Box 18">
          <a:extLst>
            <a:ext uri="{FF2B5EF4-FFF2-40B4-BE49-F238E27FC236}">
              <a16:creationId xmlns="" xmlns:a16="http://schemas.microsoft.com/office/drawing/2014/main"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40" name="Text Box 19">
          <a:extLst>
            <a:ext uri="{FF2B5EF4-FFF2-40B4-BE49-F238E27FC236}">
              <a16:creationId xmlns="" xmlns:a16="http://schemas.microsoft.com/office/drawing/2014/main"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41" name="Text Box 16">
          <a:extLst>
            <a:ext uri="{FF2B5EF4-FFF2-40B4-BE49-F238E27FC236}">
              <a16:creationId xmlns="" xmlns:a16="http://schemas.microsoft.com/office/drawing/2014/main"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42" name="Text Box 17">
          <a:extLst>
            <a:ext uri="{FF2B5EF4-FFF2-40B4-BE49-F238E27FC236}">
              <a16:creationId xmlns="" xmlns:a16="http://schemas.microsoft.com/office/drawing/2014/main"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43" name="Text Box 18">
          <a:extLst>
            <a:ext uri="{FF2B5EF4-FFF2-40B4-BE49-F238E27FC236}">
              <a16:creationId xmlns="" xmlns:a16="http://schemas.microsoft.com/office/drawing/2014/main"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44" name="Text Box 19">
          <a:extLst>
            <a:ext uri="{FF2B5EF4-FFF2-40B4-BE49-F238E27FC236}">
              <a16:creationId xmlns="" xmlns:a16="http://schemas.microsoft.com/office/drawing/2014/main"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1845" name="Text Box 16">
          <a:extLst>
            <a:ext uri="{FF2B5EF4-FFF2-40B4-BE49-F238E27FC236}">
              <a16:creationId xmlns="" xmlns:a16="http://schemas.microsoft.com/office/drawing/2014/main"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1846" name="Text Box 17">
          <a:extLst>
            <a:ext uri="{FF2B5EF4-FFF2-40B4-BE49-F238E27FC236}">
              <a16:creationId xmlns="" xmlns:a16="http://schemas.microsoft.com/office/drawing/2014/main"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1847" name="Text Box 18">
          <a:extLst>
            <a:ext uri="{FF2B5EF4-FFF2-40B4-BE49-F238E27FC236}">
              <a16:creationId xmlns="" xmlns:a16="http://schemas.microsoft.com/office/drawing/2014/main"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1848" name="Text Box 19">
          <a:extLst>
            <a:ext uri="{FF2B5EF4-FFF2-40B4-BE49-F238E27FC236}">
              <a16:creationId xmlns="" xmlns:a16="http://schemas.microsoft.com/office/drawing/2014/main"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1849" name="Text Box 15">
          <a:extLst>
            <a:ext uri="{FF2B5EF4-FFF2-40B4-BE49-F238E27FC236}">
              <a16:creationId xmlns="" xmlns:a16="http://schemas.microsoft.com/office/drawing/2014/main"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50" name="Text Box 16">
          <a:extLst>
            <a:ext uri="{FF2B5EF4-FFF2-40B4-BE49-F238E27FC236}">
              <a16:creationId xmlns="" xmlns:a16="http://schemas.microsoft.com/office/drawing/2014/main"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51" name="Text Box 17">
          <a:extLst>
            <a:ext uri="{FF2B5EF4-FFF2-40B4-BE49-F238E27FC236}">
              <a16:creationId xmlns="" xmlns:a16="http://schemas.microsoft.com/office/drawing/2014/main"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52" name="Text Box 18">
          <a:extLst>
            <a:ext uri="{FF2B5EF4-FFF2-40B4-BE49-F238E27FC236}">
              <a16:creationId xmlns="" xmlns:a16="http://schemas.microsoft.com/office/drawing/2014/main"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53" name="Text Box 19">
          <a:extLst>
            <a:ext uri="{FF2B5EF4-FFF2-40B4-BE49-F238E27FC236}">
              <a16:creationId xmlns="" xmlns:a16="http://schemas.microsoft.com/office/drawing/2014/main"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1854" name="Text Box 15">
          <a:extLst>
            <a:ext uri="{FF2B5EF4-FFF2-40B4-BE49-F238E27FC236}">
              <a16:creationId xmlns="" xmlns:a16="http://schemas.microsoft.com/office/drawing/2014/main"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55" name="Text Box 16">
          <a:extLst>
            <a:ext uri="{FF2B5EF4-FFF2-40B4-BE49-F238E27FC236}">
              <a16:creationId xmlns="" xmlns:a16="http://schemas.microsoft.com/office/drawing/2014/main"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56" name="Text Box 17">
          <a:extLst>
            <a:ext uri="{FF2B5EF4-FFF2-40B4-BE49-F238E27FC236}">
              <a16:creationId xmlns="" xmlns:a16="http://schemas.microsoft.com/office/drawing/2014/main"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57" name="Text Box 18">
          <a:extLst>
            <a:ext uri="{FF2B5EF4-FFF2-40B4-BE49-F238E27FC236}">
              <a16:creationId xmlns="" xmlns:a16="http://schemas.microsoft.com/office/drawing/2014/main"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58" name="Text Box 16">
          <a:extLst>
            <a:ext uri="{FF2B5EF4-FFF2-40B4-BE49-F238E27FC236}">
              <a16:creationId xmlns="" xmlns:a16="http://schemas.microsoft.com/office/drawing/2014/main"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59" name="Text Box 17">
          <a:extLst>
            <a:ext uri="{FF2B5EF4-FFF2-40B4-BE49-F238E27FC236}">
              <a16:creationId xmlns="" xmlns:a16="http://schemas.microsoft.com/office/drawing/2014/main"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0" name="Text Box 18">
          <a:extLst>
            <a:ext uri="{FF2B5EF4-FFF2-40B4-BE49-F238E27FC236}">
              <a16:creationId xmlns="" xmlns:a16="http://schemas.microsoft.com/office/drawing/2014/main"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1" name="Text Box 19">
          <a:extLst>
            <a:ext uri="{FF2B5EF4-FFF2-40B4-BE49-F238E27FC236}">
              <a16:creationId xmlns="" xmlns:a16="http://schemas.microsoft.com/office/drawing/2014/main"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2" name="Text Box 16">
          <a:extLst>
            <a:ext uri="{FF2B5EF4-FFF2-40B4-BE49-F238E27FC236}">
              <a16:creationId xmlns="" xmlns:a16="http://schemas.microsoft.com/office/drawing/2014/main"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3" name="Text Box 17">
          <a:extLst>
            <a:ext uri="{FF2B5EF4-FFF2-40B4-BE49-F238E27FC236}">
              <a16:creationId xmlns="" xmlns:a16="http://schemas.microsoft.com/office/drawing/2014/main"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4" name="Text Box 18">
          <a:extLst>
            <a:ext uri="{FF2B5EF4-FFF2-40B4-BE49-F238E27FC236}">
              <a16:creationId xmlns="" xmlns:a16="http://schemas.microsoft.com/office/drawing/2014/main"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5" name="Text Box 19">
          <a:extLst>
            <a:ext uri="{FF2B5EF4-FFF2-40B4-BE49-F238E27FC236}">
              <a16:creationId xmlns="" xmlns:a16="http://schemas.microsoft.com/office/drawing/2014/main"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8496"/>
    <xdr:sp macro="" textlink="">
      <xdr:nvSpPr>
        <xdr:cNvPr id="1866" name="Text Box 15">
          <a:extLst>
            <a:ext uri="{FF2B5EF4-FFF2-40B4-BE49-F238E27FC236}">
              <a16:creationId xmlns="" xmlns:a16="http://schemas.microsoft.com/office/drawing/2014/main"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67" name="Text Box 15">
          <a:extLst>
            <a:ext uri="{FF2B5EF4-FFF2-40B4-BE49-F238E27FC236}">
              <a16:creationId xmlns="" xmlns:a16="http://schemas.microsoft.com/office/drawing/2014/main"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504825</xdr:rowOff>
    </xdr:from>
    <xdr:ext cx="95250" cy="442269"/>
    <xdr:sp macro="" textlink="">
      <xdr:nvSpPr>
        <xdr:cNvPr id="1868" name="Text Box 15">
          <a:extLst>
            <a:ext uri="{FF2B5EF4-FFF2-40B4-BE49-F238E27FC236}">
              <a16:creationId xmlns="" xmlns:a16="http://schemas.microsoft.com/office/drawing/2014/main"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213632"/>
    <xdr:sp macro="" textlink="">
      <xdr:nvSpPr>
        <xdr:cNvPr id="1869" name="Text Box 15">
          <a:extLst>
            <a:ext uri="{FF2B5EF4-FFF2-40B4-BE49-F238E27FC236}">
              <a16:creationId xmlns="" xmlns:a16="http://schemas.microsoft.com/office/drawing/2014/main"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331"/>
    <xdr:sp macro="" textlink="">
      <xdr:nvSpPr>
        <xdr:cNvPr id="1870" name="Text Box 15">
          <a:extLst>
            <a:ext uri="{FF2B5EF4-FFF2-40B4-BE49-F238E27FC236}">
              <a16:creationId xmlns="" xmlns:a16="http://schemas.microsoft.com/office/drawing/2014/main"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213632"/>
    <xdr:sp macro="" textlink="">
      <xdr:nvSpPr>
        <xdr:cNvPr id="1871" name="Text Box 15">
          <a:extLst>
            <a:ext uri="{FF2B5EF4-FFF2-40B4-BE49-F238E27FC236}">
              <a16:creationId xmlns="" xmlns:a16="http://schemas.microsoft.com/office/drawing/2014/main"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72" name="Text Box 16">
          <a:extLst>
            <a:ext uri="{FF2B5EF4-FFF2-40B4-BE49-F238E27FC236}">
              <a16:creationId xmlns="" xmlns:a16="http://schemas.microsoft.com/office/drawing/2014/main"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73" name="Text Box 17">
          <a:extLst>
            <a:ext uri="{FF2B5EF4-FFF2-40B4-BE49-F238E27FC236}">
              <a16:creationId xmlns="" xmlns:a16="http://schemas.microsoft.com/office/drawing/2014/main"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74" name="Text Box 18">
          <a:extLst>
            <a:ext uri="{FF2B5EF4-FFF2-40B4-BE49-F238E27FC236}">
              <a16:creationId xmlns="" xmlns:a16="http://schemas.microsoft.com/office/drawing/2014/main"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75" name="Text Box 19">
          <a:extLst>
            <a:ext uri="{FF2B5EF4-FFF2-40B4-BE49-F238E27FC236}">
              <a16:creationId xmlns="" xmlns:a16="http://schemas.microsoft.com/office/drawing/2014/main"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76" name="Text Box 16">
          <a:extLst>
            <a:ext uri="{FF2B5EF4-FFF2-40B4-BE49-F238E27FC236}">
              <a16:creationId xmlns="" xmlns:a16="http://schemas.microsoft.com/office/drawing/2014/main"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77" name="Text Box 17">
          <a:extLst>
            <a:ext uri="{FF2B5EF4-FFF2-40B4-BE49-F238E27FC236}">
              <a16:creationId xmlns="" xmlns:a16="http://schemas.microsoft.com/office/drawing/2014/main"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78" name="Text Box 18">
          <a:extLst>
            <a:ext uri="{FF2B5EF4-FFF2-40B4-BE49-F238E27FC236}">
              <a16:creationId xmlns="" xmlns:a16="http://schemas.microsoft.com/office/drawing/2014/main"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79" name="Text Box 19">
          <a:extLst>
            <a:ext uri="{FF2B5EF4-FFF2-40B4-BE49-F238E27FC236}">
              <a16:creationId xmlns="" xmlns:a16="http://schemas.microsoft.com/office/drawing/2014/main"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1880" name="Text Box 16">
          <a:extLst>
            <a:ext uri="{FF2B5EF4-FFF2-40B4-BE49-F238E27FC236}">
              <a16:creationId xmlns="" xmlns:a16="http://schemas.microsoft.com/office/drawing/2014/main"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1881" name="Text Box 17">
          <a:extLst>
            <a:ext uri="{FF2B5EF4-FFF2-40B4-BE49-F238E27FC236}">
              <a16:creationId xmlns="" xmlns:a16="http://schemas.microsoft.com/office/drawing/2014/main"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1882" name="Text Box 18">
          <a:extLst>
            <a:ext uri="{FF2B5EF4-FFF2-40B4-BE49-F238E27FC236}">
              <a16:creationId xmlns="" xmlns:a16="http://schemas.microsoft.com/office/drawing/2014/main"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1883" name="Text Box 19">
          <a:extLst>
            <a:ext uri="{FF2B5EF4-FFF2-40B4-BE49-F238E27FC236}">
              <a16:creationId xmlns="" xmlns:a16="http://schemas.microsoft.com/office/drawing/2014/main"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1884" name="Text Box 15">
          <a:extLst>
            <a:ext uri="{FF2B5EF4-FFF2-40B4-BE49-F238E27FC236}">
              <a16:creationId xmlns="" xmlns:a16="http://schemas.microsoft.com/office/drawing/2014/main"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85" name="Text Box 16">
          <a:extLst>
            <a:ext uri="{FF2B5EF4-FFF2-40B4-BE49-F238E27FC236}">
              <a16:creationId xmlns="" xmlns:a16="http://schemas.microsoft.com/office/drawing/2014/main"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86" name="Text Box 17">
          <a:extLst>
            <a:ext uri="{FF2B5EF4-FFF2-40B4-BE49-F238E27FC236}">
              <a16:creationId xmlns="" xmlns:a16="http://schemas.microsoft.com/office/drawing/2014/main"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87" name="Text Box 18">
          <a:extLst>
            <a:ext uri="{FF2B5EF4-FFF2-40B4-BE49-F238E27FC236}">
              <a16:creationId xmlns="" xmlns:a16="http://schemas.microsoft.com/office/drawing/2014/main"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88" name="Text Box 19">
          <a:extLst>
            <a:ext uri="{FF2B5EF4-FFF2-40B4-BE49-F238E27FC236}">
              <a16:creationId xmlns="" xmlns:a16="http://schemas.microsoft.com/office/drawing/2014/main"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1889" name="Text Box 15">
          <a:extLst>
            <a:ext uri="{FF2B5EF4-FFF2-40B4-BE49-F238E27FC236}">
              <a16:creationId xmlns="" xmlns:a16="http://schemas.microsoft.com/office/drawing/2014/main"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90" name="Text Box 16">
          <a:extLst>
            <a:ext uri="{FF2B5EF4-FFF2-40B4-BE49-F238E27FC236}">
              <a16:creationId xmlns="" xmlns:a16="http://schemas.microsoft.com/office/drawing/2014/main"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91" name="Text Box 17">
          <a:extLst>
            <a:ext uri="{FF2B5EF4-FFF2-40B4-BE49-F238E27FC236}">
              <a16:creationId xmlns="" xmlns:a16="http://schemas.microsoft.com/office/drawing/2014/main"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92" name="Text Box 18">
          <a:extLst>
            <a:ext uri="{FF2B5EF4-FFF2-40B4-BE49-F238E27FC236}">
              <a16:creationId xmlns="" xmlns:a16="http://schemas.microsoft.com/office/drawing/2014/main"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3" name="Text Box 16">
          <a:extLst>
            <a:ext uri="{FF2B5EF4-FFF2-40B4-BE49-F238E27FC236}">
              <a16:creationId xmlns="" xmlns:a16="http://schemas.microsoft.com/office/drawing/2014/main"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4" name="Text Box 17">
          <a:extLst>
            <a:ext uri="{FF2B5EF4-FFF2-40B4-BE49-F238E27FC236}">
              <a16:creationId xmlns="" xmlns:a16="http://schemas.microsoft.com/office/drawing/2014/main"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5" name="Text Box 18">
          <a:extLst>
            <a:ext uri="{FF2B5EF4-FFF2-40B4-BE49-F238E27FC236}">
              <a16:creationId xmlns="" xmlns:a16="http://schemas.microsoft.com/office/drawing/2014/main"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6" name="Text Box 19">
          <a:extLst>
            <a:ext uri="{FF2B5EF4-FFF2-40B4-BE49-F238E27FC236}">
              <a16:creationId xmlns="" xmlns:a16="http://schemas.microsoft.com/office/drawing/2014/main"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7" name="Text Box 16">
          <a:extLst>
            <a:ext uri="{FF2B5EF4-FFF2-40B4-BE49-F238E27FC236}">
              <a16:creationId xmlns="" xmlns:a16="http://schemas.microsoft.com/office/drawing/2014/main"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8" name="Text Box 17">
          <a:extLst>
            <a:ext uri="{FF2B5EF4-FFF2-40B4-BE49-F238E27FC236}">
              <a16:creationId xmlns="" xmlns:a16="http://schemas.microsoft.com/office/drawing/2014/main"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9" name="Text Box 18">
          <a:extLst>
            <a:ext uri="{FF2B5EF4-FFF2-40B4-BE49-F238E27FC236}">
              <a16:creationId xmlns="" xmlns:a16="http://schemas.microsoft.com/office/drawing/2014/main"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900" name="Text Box 19">
          <a:extLst>
            <a:ext uri="{FF2B5EF4-FFF2-40B4-BE49-F238E27FC236}">
              <a16:creationId xmlns="" xmlns:a16="http://schemas.microsoft.com/office/drawing/2014/main"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01" name="Text Box 16">
          <a:extLst>
            <a:ext uri="{FF2B5EF4-FFF2-40B4-BE49-F238E27FC236}">
              <a16:creationId xmlns="" xmlns:a16="http://schemas.microsoft.com/office/drawing/2014/main"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02" name="Text Box 17">
          <a:extLst>
            <a:ext uri="{FF2B5EF4-FFF2-40B4-BE49-F238E27FC236}">
              <a16:creationId xmlns="" xmlns:a16="http://schemas.microsoft.com/office/drawing/2014/main"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03" name="Text Box 18">
          <a:extLst>
            <a:ext uri="{FF2B5EF4-FFF2-40B4-BE49-F238E27FC236}">
              <a16:creationId xmlns="" xmlns:a16="http://schemas.microsoft.com/office/drawing/2014/main"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04" name="Text Box 19">
          <a:extLst>
            <a:ext uri="{FF2B5EF4-FFF2-40B4-BE49-F238E27FC236}">
              <a16:creationId xmlns="" xmlns:a16="http://schemas.microsoft.com/office/drawing/2014/main"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8496"/>
    <xdr:sp macro="" textlink="">
      <xdr:nvSpPr>
        <xdr:cNvPr id="1905" name="Text Box 15">
          <a:extLst>
            <a:ext uri="{FF2B5EF4-FFF2-40B4-BE49-F238E27FC236}">
              <a16:creationId xmlns="" xmlns:a16="http://schemas.microsoft.com/office/drawing/2014/main"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06" name="Text Box 16">
          <a:extLst>
            <a:ext uri="{FF2B5EF4-FFF2-40B4-BE49-F238E27FC236}">
              <a16:creationId xmlns="" xmlns:a16="http://schemas.microsoft.com/office/drawing/2014/main"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07" name="Text Box 17">
          <a:extLst>
            <a:ext uri="{FF2B5EF4-FFF2-40B4-BE49-F238E27FC236}">
              <a16:creationId xmlns="" xmlns:a16="http://schemas.microsoft.com/office/drawing/2014/main"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08" name="Text Box 18">
          <a:extLst>
            <a:ext uri="{FF2B5EF4-FFF2-40B4-BE49-F238E27FC236}">
              <a16:creationId xmlns="" xmlns:a16="http://schemas.microsoft.com/office/drawing/2014/main"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09" name="Text Box 19">
          <a:extLst>
            <a:ext uri="{FF2B5EF4-FFF2-40B4-BE49-F238E27FC236}">
              <a16:creationId xmlns="" xmlns:a16="http://schemas.microsoft.com/office/drawing/2014/main"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10" name="Text Box 15">
          <a:extLst>
            <a:ext uri="{FF2B5EF4-FFF2-40B4-BE49-F238E27FC236}">
              <a16:creationId xmlns="" xmlns:a16="http://schemas.microsoft.com/office/drawing/2014/main"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911" name="Text Box 16">
          <a:extLst>
            <a:ext uri="{FF2B5EF4-FFF2-40B4-BE49-F238E27FC236}">
              <a16:creationId xmlns="" xmlns:a16="http://schemas.microsoft.com/office/drawing/2014/main"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912" name="Text Box 17">
          <a:extLst>
            <a:ext uri="{FF2B5EF4-FFF2-40B4-BE49-F238E27FC236}">
              <a16:creationId xmlns="" xmlns:a16="http://schemas.microsoft.com/office/drawing/2014/main"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913" name="Text Box 18">
          <a:extLst>
            <a:ext uri="{FF2B5EF4-FFF2-40B4-BE49-F238E27FC236}">
              <a16:creationId xmlns="" xmlns:a16="http://schemas.microsoft.com/office/drawing/2014/main"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914" name="Text Box 19">
          <a:extLst>
            <a:ext uri="{FF2B5EF4-FFF2-40B4-BE49-F238E27FC236}">
              <a16:creationId xmlns="" xmlns:a16="http://schemas.microsoft.com/office/drawing/2014/main"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504825</xdr:rowOff>
    </xdr:from>
    <xdr:ext cx="95250" cy="442269"/>
    <xdr:sp macro="" textlink="">
      <xdr:nvSpPr>
        <xdr:cNvPr id="1915" name="Text Box 15">
          <a:extLst>
            <a:ext uri="{FF2B5EF4-FFF2-40B4-BE49-F238E27FC236}">
              <a16:creationId xmlns="" xmlns:a16="http://schemas.microsoft.com/office/drawing/2014/main"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1916" name="Text Box 15">
          <a:extLst>
            <a:ext uri="{FF2B5EF4-FFF2-40B4-BE49-F238E27FC236}">
              <a16:creationId xmlns="" xmlns:a16="http://schemas.microsoft.com/office/drawing/2014/main"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17" name="Text Box 16">
          <a:extLst>
            <a:ext uri="{FF2B5EF4-FFF2-40B4-BE49-F238E27FC236}">
              <a16:creationId xmlns="" xmlns:a16="http://schemas.microsoft.com/office/drawing/2014/main"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18" name="Text Box 17">
          <a:extLst>
            <a:ext uri="{FF2B5EF4-FFF2-40B4-BE49-F238E27FC236}">
              <a16:creationId xmlns="" xmlns:a16="http://schemas.microsoft.com/office/drawing/2014/main"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19" name="Text Box 18">
          <a:extLst>
            <a:ext uri="{FF2B5EF4-FFF2-40B4-BE49-F238E27FC236}">
              <a16:creationId xmlns="" xmlns:a16="http://schemas.microsoft.com/office/drawing/2014/main"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20" name="Text Box 19">
          <a:extLst>
            <a:ext uri="{FF2B5EF4-FFF2-40B4-BE49-F238E27FC236}">
              <a16:creationId xmlns="" xmlns:a16="http://schemas.microsoft.com/office/drawing/2014/main"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213632"/>
    <xdr:sp macro="" textlink="">
      <xdr:nvSpPr>
        <xdr:cNvPr id="1921" name="Text Box 15">
          <a:extLst>
            <a:ext uri="{FF2B5EF4-FFF2-40B4-BE49-F238E27FC236}">
              <a16:creationId xmlns="" xmlns:a16="http://schemas.microsoft.com/office/drawing/2014/main"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331"/>
    <xdr:sp macro="" textlink="">
      <xdr:nvSpPr>
        <xdr:cNvPr id="1922" name="Text Box 15">
          <a:extLst>
            <a:ext uri="{FF2B5EF4-FFF2-40B4-BE49-F238E27FC236}">
              <a16:creationId xmlns="" xmlns:a16="http://schemas.microsoft.com/office/drawing/2014/main"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1923" name="Text Box 15">
          <a:extLst>
            <a:ext uri="{FF2B5EF4-FFF2-40B4-BE49-F238E27FC236}">
              <a16:creationId xmlns="" xmlns:a16="http://schemas.microsoft.com/office/drawing/2014/main"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24" name="Text Box 16">
          <a:extLst>
            <a:ext uri="{FF2B5EF4-FFF2-40B4-BE49-F238E27FC236}">
              <a16:creationId xmlns="" xmlns:a16="http://schemas.microsoft.com/office/drawing/2014/main"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25" name="Text Box 17">
          <a:extLst>
            <a:ext uri="{FF2B5EF4-FFF2-40B4-BE49-F238E27FC236}">
              <a16:creationId xmlns="" xmlns:a16="http://schemas.microsoft.com/office/drawing/2014/main"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26" name="Text Box 18">
          <a:extLst>
            <a:ext uri="{FF2B5EF4-FFF2-40B4-BE49-F238E27FC236}">
              <a16:creationId xmlns="" xmlns:a16="http://schemas.microsoft.com/office/drawing/2014/main"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213632"/>
    <xdr:sp macro="" textlink="">
      <xdr:nvSpPr>
        <xdr:cNvPr id="1927" name="Text Box 15">
          <a:extLst>
            <a:ext uri="{FF2B5EF4-FFF2-40B4-BE49-F238E27FC236}">
              <a16:creationId xmlns="" xmlns:a16="http://schemas.microsoft.com/office/drawing/2014/main"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28" name="Text Box 16">
          <a:extLst>
            <a:ext uri="{FF2B5EF4-FFF2-40B4-BE49-F238E27FC236}">
              <a16:creationId xmlns="" xmlns:a16="http://schemas.microsoft.com/office/drawing/2014/main"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29" name="Text Box 17">
          <a:extLst>
            <a:ext uri="{FF2B5EF4-FFF2-40B4-BE49-F238E27FC236}">
              <a16:creationId xmlns="" xmlns:a16="http://schemas.microsoft.com/office/drawing/2014/main"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0" name="Text Box 18">
          <a:extLst>
            <a:ext uri="{FF2B5EF4-FFF2-40B4-BE49-F238E27FC236}">
              <a16:creationId xmlns="" xmlns:a16="http://schemas.microsoft.com/office/drawing/2014/main"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1" name="Text Box 19">
          <a:extLst>
            <a:ext uri="{FF2B5EF4-FFF2-40B4-BE49-F238E27FC236}">
              <a16:creationId xmlns="" xmlns:a16="http://schemas.microsoft.com/office/drawing/2014/main"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2" name="Text Box 16">
          <a:extLst>
            <a:ext uri="{FF2B5EF4-FFF2-40B4-BE49-F238E27FC236}">
              <a16:creationId xmlns="" xmlns:a16="http://schemas.microsoft.com/office/drawing/2014/main"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3" name="Text Box 17">
          <a:extLst>
            <a:ext uri="{FF2B5EF4-FFF2-40B4-BE49-F238E27FC236}">
              <a16:creationId xmlns="" xmlns:a16="http://schemas.microsoft.com/office/drawing/2014/main"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4" name="Text Box 18">
          <a:extLst>
            <a:ext uri="{FF2B5EF4-FFF2-40B4-BE49-F238E27FC236}">
              <a16:creationId xmlns="" xmlns:a16="http://schemas.microsoft.com/office/drawing/2014/main"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5" name="Text Box 19">
          <a:extLst>
            <a:ext uri="{FF2B5EF4-FFF2-40B4-BE49-F238E27FC236}">
              <a16:creationId xmlns="" xmlns:a16="http://schemas.microsoft.com/office/drawing/2014/main"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36" name="Text Box 16">
          <a:extLst>
            <a:ext uri="{FF2B5EF4-FFF2-40B4-BE49-F238E27FC236}">
              <a16:creationId xmlns="" xmlns:a16="http://schemas.microsoft.com/office/drawing/2014/main"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37" name="Text Box 17">
          <a:extLst>
            <a:ext uri="{FF2B5EF4-FFF2-40B4-BE49-F238E27FC236}">
              <a16:creationId xmlns="" xmlns:a16="http://schemas.microsoft.com/office/drawing/2014/main"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38" name="Text Box 18">
          <a:extLst>
            <a:ext uri="{FF2B5EF4-FFF2-40B4-BE49-F238E27FC236}">
              <a16:creationId xmlns="" xmlns:a16="http://schemas.microsoft.com/office/drawing/2014/main"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39" name="Text Box 19">
          <a:extLst>
            <a:ext uri="{FF2B5EF4-FFF2-40B4-BE49-F238E27FC236}">
              <a16:creationId xmlns="" xmlns:a16="http://schemas.microsoft.com/office/drawing/2014/main"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40" name="Text Box 16">
          <a:extLst>
            <a:ext uri="{FF2B5EF4-FFF2-40B4-BE49-F238E27FC236}">
              <a16:creationId xmlns="" xmlns:a16="http://schemas.microsoft.com/office/drawing/2014/main"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41" name="Text Box 17">
          <a:extLst>
            <a:ext uri="{FF2B5EF4-FFF2-40B4-BE49-F238E27FC236}">
              <a16:creationId xmlns="" xmlns:a16="http://schemas.microsoft.com/office/drawing/2014/main"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42" name="Text Box 18">
          <a:extLst>
            <a:ext uri="{FF2B5EF4-FFF2-40B4-BE49-F238E27FC236}">
              <a16:creationId xmlns="" xmlns:a16="http://schemas.microsoft.com/office/drawing/2014/main"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43" name="Text Box 19">
          <a:extLst>
            <a:ext uri="{FF2B5EF4-FFF2-40B4-BE49-F238E27FC236}">
              <a16:creationId xmlns="" xmlns:a16="http://schemas.microsoft.com/office/drawing/2014/main"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1944" name="Text Box 16">
          <a:extLst>
            <a:ext uri="{FF2B5EF4-FFF2-40B4-BE49-F238E27FC236}">
              <a16:creationId xmlns="" xmlns:a16="http://schemas.microsoft.com/office/drawing/2014/main"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1945" name="Text Box 17">
          <a:extLst>
            <a:ext uri="{FF2B5EF4-FFF2-40B4-BE49-F238E27FC236}">
              <a16:creationId xmlns="" xmlns:a16="http://schemas.microsoft.com/office/drawing/2014/main"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1946" name="Text Box 18">
          <a:extLst>
            <a:ext uri="{FF2B5EF4-FFF2-40B4-BE49-F238E27FC236}">
              <a16:creationId xmlns="" xmlns:a16="http://schemas.microsoft.com/office/drawing/2014/main"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1947" name="Text Box 19">
          <a:extLst>
            <a:ext uri="{FF2B5EF4-FFF2-40B4-BE49-F238E27FC236}">
              <a16:creationId xmlns="" xmlns:a16="http://schemas.microsoft.com/office/drawing/2014/main"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1948" name="Text Box 15">
          <a:extLst>
            <a:ext uri="{FF2B5EF4-FFF2-40B4-BE49-F238E27FC236}">
              <a16:creationId xmlns="" xmlns:a16="http://schemas.microsoft.com/office/drawing/2014/main"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49" name="Text Box 16">
          <a:extLst>
            <a:ext uri="{FF2B5EF4-FFF2-40B4-BE49-F238E27FC236}">
              <a16:creationId xmlns="" xmlns:a16="http://schemas.microsoft.com/office/drawing/2014/main"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50" name="Text Box 17">
          <a:extLst>
            <a:ext uri="{FF2B5EF4-FFF2-40B4-BE49-F238E27FC236}">
              <a16:creationId xmlns="" xmlns:a16="http://schemas.microsoft.com/office/drawing/2014/main"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51" name="Text Box 18">
          <a:extLst>
            <a:ext uri="{FF2B5EF4-FFF2-40B4-BE49-F238E27FC236}">
              <a16:creationId xmlns="" xmlns:a16="http://schemas.microsoft.com/office/drawing/2014/main"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52" name="Text Box 19">
          <a:extLst>
            <a:ext uri="{FF2B5EF4-FFF2-40B4-BE49-F238E27FC236}">
              <a16:creationId xmlns="" xmlns:a16="http://schemas.microsoft.com/office/drawing/2014/main"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1953" name="Text Box 15">
          <a:extLst>
            <a:ext uri="{FF2B5EF4-FFF2-40B4-BE49-F238E27FC236}">
              <a16:creationId xmlns="" xmlns:a16="http://schemas.microsoft.com/office/drawing/2014/main"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54" name="Text Box 16">
          <a:extLst>
            <a:ext uri="{FF2B5EF4-FFF2-40B4-BE49-F238E27FC236}">
              <a16:creationId xmlns="" xmlns:a16="http://schemas.microsoft.com/office/drawing/2014/main"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55" name="Text Box 17">
          <a:extLst>
            <a:ext uri="{FF2B5EF4-FFF2-40B4-BE49-F238E27FC236}">
              <a16:creationId xmlns="" xmlns:a16="http://schemas.microsoft.com/office/drawing/2014/main"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56" name="Text Box 18">
          <a:extLst>
            <a:ext uri="{FF2B5EF4-FFF2-40B4-BE49-F238E27FC236}">
              <a16:creationId xmlns="" xmlns:a16="http://schemas.microsoft.com/office/drawing/2014/main"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57" name="Text Box 16">
          <a:extLst>
            <a:ext uri="{FF2B5EF4-FFF2-40B4-BE49-F238E27FC236}">
              <a16:creationId xmlns="" xmlns:a16="http://schemas.microsoft.com/office/drawing/2014/main"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58" name="Text Box 17">
          <a:extLst>
            <a:ext uri="{FF2B5EF4-FFF2-40B4-BE49-F238E27FC236}">
              <a16:creationId xmlns="" xmlns:a16="http://schemas.microsoft.com/office/drawing/2014/main"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59" name="Text Box 18">
          <a:extLst>
            <a:ext uri="{FF2B5EF4-FFF2-40B4-BE49-F238E27FC236}">
              <a16:creationId xmlns="" xmlns:a16="http://schemas.microsoft.com/office/drawing/2014/main"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0" name="Text Box 19">
          <a:extLst>
            <a:ext uri="{FF2B5EF4-FFF2-40B4-BE49-F238E27FC236}">
              <a16:creationId xmlns="" xmlns:a16="http://schemas.microsoft.com/office/drawing/2014/main"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1" name="Text Box 16">
          <a:extLst>
            <a:ext uri="{FF2B5EF4-FFF2-40B4-BE49-F238E27FC236}">
              <a16:creationId xmlns="" xmlns:a16="http://schemas.microsoft.com/office/drawing/2014/main"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2" name="Text Box 17">
          <a:extLst>
            <a:ext uri="{FF2B5EF4-FFF2-40B4-BE49-F238E27FC236}">
              <a16:creationId xmlns="" xmlns:a16="http://schemas.microsoft.com/office/drawing/2014/main"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3" name="Text Box 18">
          <a:extLst>
            <a:ext uri="{FF2B5EF4-FFF2-40B4-BE49-F238E27FC236}">
              <a16:creationId xmlns="" xmlns:a16="http://schemas.microsoft.com/office/drawing/2014/main"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4" name="Text Box 19">
          <a:extLst>
            <a:ext uri="{FF2B5EF4-FFF2-40B4-BE49-F238E27FC236}">
              <a16:creationId xmlns="" xmlns:a16="http://schemas.microsoft.com/office/drawing/2014/main"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8496"/>
    <xdr:sp macro="" textlink="">
      <xdr:nvSpPr>
        <xdr:cNvPr id="1965" name="Text Box 15">
          <a:extLst>
            <a:ext uri="{FF2B5EF4-FFF2-40B4-BE49-F238E27FC236}">
              <a16:creationId xmlns="" xmlns:a16="http://schemas.microsoft.com/office/drawing/2014/main"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442269"/>
    <xdr:sp macro="" textlink="">
      <xdr:nvSpPr>
        <xdr:cNvPr id="1966" name="Text Box 15">
          <a:extLst>
            <a:ext uri="{FF2B5EF4-FFF2-40B4-BE49-F238E27FC236}">
              <a16:creationId xmlns="" xmlns:a16="http://schemas.microsoft.com/office/drawing/2014/main"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504825</xdr:rowOff>
    </xdr:from>
    <xdr:ext cx="95250" cy="442269"/>
    <xdr:sp macro="" textlink="">
      <xdr:nvSpPr>
        <xdr:cNvPr id="1967" name="Text Box 15">
          <a:extLst>
            <a:ext uri="{FF2B5EF4-FFF2-40B4-BE49-F238E27FC236}">
              <a16:creationId xmlns="" xmlns:a16="http://schemas.microsoft.com/office/drawing/2014/main"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213632"/>
    <xdr:sp macro="" textlink="">
      <xdr:nvSpPr>
        <xdr:cNvPr id="1968" name="Text Box 15">
          <a:extLst>
            <a:ext uri="{FF2B5EF4-FFF2-40B4-BE49-F238E27FC236}">
              <a16:creationId xmlns="" xmlns:a16="http://schemas.microsoft.com/office/drawing/2014/main"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4331"/>
    <xdr:sp macro="" textlink="">
      <xdr:nvSpPr>
        <xdr:cNvPr id="1969" name="Text Box 15">
          <a:extLst>
            <a:ext uri="{FF2B5EF4-FFF2-40B4-BE49-F238E27FC236}">
              <a16:creationId xmlns="" xmlns:a16="http://schemas.microsoft.com/office/drawing/2014/main"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213632"/>
    <xdr:sp macro="" textlink="">
      <xdr:nvSpPr>
        <xdr:cNvPr id="1970" name="Text Box 15">
          <a:extLst>
            <a:ext uri="{FF2B5EF4-FFF2-40B4-BE49-F238E27FC236}">
              <a16:creationId xmlns="" xmlns:a16="http://schemas.microsoft.com/office/drawing/2014/main"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71" name="Text Box 16">
          <a:extLst>
            <a:ext uri="{FF2B5EF4-FFF2-40B4-BE49-F238E27FC236}">
              <a16:creationId xmlns="" xmlns:a16="http://schemas.microsoft.com/office/drawing/2014/main"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72" name="Text Box 17">
          <a:extLst>
            <a:ext uri="{FF2B5EF4-FFF2-40B4-BE49-F238E27FC236}">
              <a16:creationId xmlns="" xmlns:a16="http://schemas.microsoft.com/office/drawing/2014/main"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73" name="Text Box 18">
          <a:extLst>
            <a:ext uri="{FF2B5EF4-FFF2-40B4-BE49-F238E27FC236}">
              <a16:creationId xmlns="" xmlns:a16="http://schemas.microsoft.com/office/drawing/2014/main"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74" name="Text Box 19">
          <a:extLst>
            <a:ext uri="{FF2B5EF4-FFF2-40B4-BE49-F238E27FC236}">
              <a16:creationId xmlns="" xmlns:a16="http://schemas.microsoft.com/office/drawing/2014/main"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75" name="Text Box 16">
          <a:extLst>
            <a:ext uri="{FF2B5EF4-FFF2-40B4-BE49-F238E27FC236}">
              <a16:creationId xmlns="" xmlns:a16="http://schemas.microsoft.com/office/drawing/2014/main"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76" name="Text Box 17">
          <a:extLst>
            <a:ext uri="{FF2B5EF4-FFF2-40B4-BE49-F238E27FC236}">
              <a16:creationId xmlns="" xmlns:a16="http://schemas.microsoft.com/office/drawing/2014/main"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77" name="Text Box 18">
          <a:extLst>
            <a:ext uri="{FF2B5EF4-FFF2-40B4-BE49-F238E27FC236}">
              <a16:creationId xmlns="" xmlns:a16="http://schemas.microsoft.com/office/drawing/2014/main"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78" name="Text Box 19">
          <a:extLst>
            <a:ext uri="{FF2B5EF4-FFF2-40B4-BE49-F238E27FC236}">
              <a16:creationId xmlns="" xmlns:a16="http://schemas.microsoft.com/office/drawing/2014/main"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1979" name="Text Box 16">
          <a:extLst>
            <a:ext uri="{FF2B5EF4-FFF2-40B4-BE49-F238E27FC236}">
              <a16:creationId xmlns="" xmlns:a16="http://schemas.microsoft.com/office/drawing/2014/main"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1980" name="Text Box 17">
          <a:extLst>
            <a:ext uri="{FF2B5EF4-FFF2-40B4-BE49-F238E27FC236}">
              <a16:creationId xmlns="" xmlns:a16="http://schemas.microsoft.com/office/drawing/2014/main"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1981" name="Text Box 18">
          <a:extLst>
            <a:ext uri="{FF2B5EF4-FFF2-40B4-BE49-F238E27FC236}">
              <a16:creationId xmlns="" xmlns:a16="http://schemas.microsoft.com/office/drawing/2014/main"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1982" name="Text Box 19">
          <a:extLst>
            <a:ext uri="{FF2B5EF4-FFF2-40B4-BE49-F238E27FC236}">
              <a16:creationId xmlns="" xmlns:a16="http://schemas.microsoft.com/office/drawing/2014/main"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83" name="Text Box 16">
          <a:extLst>
            <a:ext uri="{FF2B5EF4-FFF2-40B4-BE49-F238E27FC236}">
              <a16:creationId xmlns="" xmlns:a16="http://schemas.microsoft.com/office/drawing/2014/main"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84" name="Text Box 17">
          <a:extLst>
            <a:ext uri="{FF2B5EF4-FFF2-40B4-BE49-F238E27FC236}">
              <a16:creationId xmlns="" xmlns:a16="http://schemas.microsoft.com/office/drawing/2014/main"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85" name="Text Box 18">
          <a:extLst>
            <a:ext uri="{FF2B5EF4-FFF2-40B4-BE49-F238E27FC236}">
              <a16:creationId xmlns="" xmlns:a16="http://schemas.microsoft.com/office/drawing/2014/main"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86" name="Text Box 19">
          <a:extLst>
            <a:ext uri="{FF2B5EF4-FFF2-40B4-BE49-F238E27FC236}">
              <a16:creationId xmlns="" xmlns:a16="http://schemas.microsoft.com/office/drawing/2014/main"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87" name="Text Box 16">
          <a:extLst>
            <a:ext uri="{FF2B5EF4-FFF2-40B4-BE49-F238E27FC236}">
              <a16:creationId xmlns="" xmlns:a16="http://schemas.microsoft.com/office/drawing/2014/main"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88" name="Text Box 17">
          <a:extLst>
            <a:ext uri="{FF2B5EF4-FFF2-40B4-BE49-F238E27FC236}">
              <a16:creationId xmlns="" xmlns:a16="http://schemas.microsoft.com/office/drawing/2014/main"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89" name="Text Box 18">
          <a:extLst>
            <a:ext uri="{FF2B5EF4-FFF2-40B4-BE49-F238E27FC236}">
              <a16:creationId xmlns="" xmlns:a16="http://schemas.microsoft.com/office/drawing/2014/main"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0" name="Text Box 16">
          <a:extLst>
            <a:ext uri="{FF2B5EF4-FFF2-40B4-BE49-F238E27FC236}">
              <a16:creationId xmlns="" xmlns:a16="http://schemas.microsoft.com/office/drawing/2014/main"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1" name="Text Box 17">
          <a:extLst>
            <a:ext uri="{FF2B5EF4-FFF2-40B4-BE49-F238E27FC236}">
              <a16:creationId xmlns="" xmlns:a16="http://schemas.microsoft.com/office/drawing/2014/main"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2" name="Text Box 18">
          <a:extLst>
            <a:ext uri="{FF2B5EF4-FFF2-40B4-BE49-F238E27FC236}">
              <a16:creationId xmlns="" xmlns:a16="http://schemas.microsoft.com/office/drawing/2014/main"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3" name="Text Box 19">
          <a:extLst>
            <a:ext uri="{FF2B5EF4-FFF2-40B4-BE49-F238E27FC236}">
              <a16:creationId xmlns="" xmlns:a16="http://schemas.microsoft.com/office/drawing/2014/main"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4" name="Text Box 16">
          <a:extLst>
            <a:ext uri="{FF2B5EF4-FFF2-40B4-BE49-F238E27FC236}">
              <a16:creationId xmlns="" xmlns:a16="http://schemas.microsoft.com/office/drawing/2014/main"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5" name="Text Box 17">
          <a:extLst>
            <a:ext uri="{FF2B5EF4-FFF2-40B4-BE49-F238E27FC236}">
              <a16:creationId xmlns="" xmlns:a16="http://schemas.microsoft.com/office/drawing/2014/main"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6" name="Text Box 18">
          <a:extLst>
            <a:ext uri="{FF2B5EF4-FFF2-40B4-BE49-F238E27FC236}">
              <a16:creationId xmlns="" xmlns:a16="http://schemas.microsoft.com/office/drawing/2014/main"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7" name="Text Box 19">
          <a:extLst>
            <a:ext uri="{FF2B5EF4-FFF2-40B4-BE49-F238E27FC236}">
              <a16:creationId xmlns="" xmlns:a16="http://schemas.microsoft.com/office/drawing/2014/main"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1998" name="Text Box 16">
          <a:extLst>
            <a:ext uri="{FF2B5EF4-FFF2-40B4-BE49-F238E27FC236}">
              <a16:creationId xmlns="" xmlns:a16="http://schemas.microsoft.com/office/drawing/2014/main"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1999" name="Text Box 17">
          <a:extLst>
            <a:ext uri="{FF2B5EF4-FFF2-40B4-BE49-F238E27FC236}">
              <a16:creationId xmlns="" xmlns:a16="http://schemas.microsoft.com/office/drawing/2014/main"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00" name="Text Box 18">
          <a:extLst>
            <a:ext uri="{FF2B5EF4-FFF2-40B4-BE49-F238E27FC236}">
              <a16:creationId xmlns="" xmlns:a16="http://schemas.microsoft.com/office/drawing/2014/main"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01" name="Text Box 19">
          <a:extLst>
            <a:ext uri="{FF2B5EF4-FFF2-40B4-BE49-F238E27FC236}">
              <a16:creationId xmlns="" xmlns:a16="http://schemas.microsoft.com/office/drawing/2014/main"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61691"/>
    <xdr:sp macro="" textlink="">
      <xdr:nvSpPr>
        <xdr:cNvPr id="2002" name="Text Box 15">
          <a:extLst>
            <a:ext uri="{FF2B5EF4-FFF2-40B4-BE49-F238E27FC236}">
              <a16:creationId xmlns="" xmlns:a16="http://schemas.microsoft.com/office/drawing/2014/main"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03" name="Text Box 16">
          <a:extLst>
            <a:ext uri="{FF2B5EF4-FFF2-40B4-BE49-F238E27FC236}">
              <a16:creationId xmlns="" xmlns:a16="http://schemas.microsoft.com/office/drawing/2014/main"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04" name="Text Box 17">
          <a:extLst>
            <a:ext uri="{FF2B5EF4-FFF2-40B4-BE49-F238E27FC236}">
              <a16:creationId xmlns="" xmlns:a16="http://schemas.microsoft.com/office/drawing/2014/main"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05" name="Text Box 18">
          <a:extLst>
            <a:ext uri="{FF2B5EF4-FFF2-40B4-BE49-F238E27FC236}">
              <a16:creationId xmlns="" xmlns:a16="http://schemas.microsoft.com/office/drawing/2014/main"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06" name="Text Box 19">
          <a:extLst>
            <a:ext uri="{FF2B5EF4-FFF2-40B4-BE49-F238E27FC236}">
              <a16:creationId xmlns="" xmlns:a16="http://schemas.microsoft.com/office/drawing/2014/main"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442269"/>
    <xdr:sp macro="" textlink="">
      <xdr:nvSpPr>
        <xdr:cNvPr id="2007" name="Text Box 15">
          <a:extLst>
            <a:ext uri="{FF2B5EF4-FFF2-40B4-BE49-F238E27FC236}">
              <a16:creationId xmlns="" xmlns:a16="http://schemas.microsoft.com/office/drawing/2014/main"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2008" name="Text Box 16">
          <a:extLst>
            <a:ext uri="{FF2B5EF4-FFF2-40B4-BE49-F238E27FC236}">
              <a16:creationId xmlns="" xmlns:a16="http://schemas.microsoft.com/office/drawing/2014/main"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2009" name="Text Box 17">
          <a:extLst>
            <a:ext uri="{FF2B5EF4-FFF2-40B4-BE49-F238E27FC236}">
              <a16:creationId xmlns="" xmlns:a16="http://schemas.microsoft.com/office/drawing/2014/main"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2010" name="Text Box 18">
          <a:extLst>
            <a:ext uri="{FF2B5EF4-FFF2-40B4-BE49-F238E27FC236}">
              <a16:creationId xmlns="" xmlns:a16="http://schemas.microsoft.com/office/drawing/2014/main"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2011" name="Text Box 19">
          <a:extLst>
            <a:ext uri="{FF2B5EF4-FFF2-40B4-BE49-F238E27FC236}">
              <a16:creationId xmlns="" xmlns:a16="http://schemas.microsoft.com/office/drawing/2014/main"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504825</xdr:rowOff>
    </xdr:from>
    <xdr:ext cx="95250" cy="442269"/>
    <xdr:sp macro="" textlink="">
      <xdr:nvSpPr>
        <xdr:cNvPr id="2012" name="Text Box 15">
          <a:extLst>
            <a:ext uri="{FF2B5EF4-FFF2-40B4-BE49-F238E27FC236}">
              <a16:creationId xmlns="" xmlns:a16="http://schemas.microsoft.com/office/drawing/2014/main"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2013" name="Text Box 15">
          <a:extLst>
            <a:ext uri="{FF2B5EF4-FFF2-40B4-BE49-F238E27FC236}">
              <a16:creationId xmlns="" xmlns:a16="http://schemas.microsoft.com/office/drawing/2014/main"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14" name="Text Box 16">
          <a:extLst>
            <a:ext uri="{FF2B5EF4-FFF2-40B4-BE49-F238E27FC236}">
              <a16:creationId xmlns="" xmlns:a16="http://schemas.microsoft.com/office/drawing/2014/main"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15" name="Text Box 17">
          <a:extLst>
            <a:ext uri="{FF2B5EF4-FFF2-40B4-BE49-F238E27FC236}">
              <a16:creationId xmlns="" xmlns:a16="http://schemas.microsoft.com/office/drawing/2014/main"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16" name="Text Box 18">
          <a:extLst>
            <a:ext uri="{FF2B5EF4-FFF2-40B4-BE49-F238E27FC236}">
              <a16:creationId xmlns="" xmlns:a16="http://schemas.microsoft.com/office/drawing/2014/main"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17" name="Text Box 19">
          <a:extLst>
            <a:ext uri="{FF2B5EF4-FFF2-40B4-BE49-F238E27FC236}">
              <a16:creationId xmlns="" xmlns:a16="http://schemas.microsoft.com/office/drawing/2014/main"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213632"/>
    <xdr:sp macro="" textlink="">
      <xdr:nvSpPr>
        <xdr:cNvPr id="2018" name="Text Box 15">
          <a:extLst>
            <a:ext uri="{FF2B5EF4-FFF2-40B4-BE49-F238E27FC236}">
              <a16:creationId xmlns="" xmlns:a16="http://schemas.microsoft.com/office/drawing/2014/main"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44331"/>
    <xdr:sp macro="" textlink="">
      <xdr:nvSpPr>
        <xdr:cNvPr id="2019" name="Text Box 15">
          <a:extLst>
            <a:ext uri="{FF2B5EF4-FFF2-40B4-BE49-F238E27FC236}">
              <a16:creationId xmlns="" xmlns:a16="http://schemas.microsoft.com/office/drawing/2014/main"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2020" name="Text Box 15">
          <a:extLst>
            <a:ext uri="{FF2B5EF4-FFF2-40B4-BE49-F238E27FC236}">
              <a16:creationId xmlns="" xmlns:a16="http://schemas.microsoft.com/office/drawing/2014/main"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21" name="Text Box 16">
          <a:extLst>
            <a:ext uri="{FF2B5EF4-FFF2-40B4-BE49-F238E27FC236}">
              <a16:creationId xmlns="" xmlns:a16="http://schemas.microsoft.com/office/drawing/2014/main"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22" name="Text Box 17">
          <a:extLst>
            <a:ext uri="{FF2B5EF4-FFF2-40B4-BE49-F238E27FC236}">
              <a16:creationId xmlns="" xmlns:a16="http://schemas.microsoft.com/office/drawing/2014/main"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23" name="Text Box 18">
          <a:extLst>
            <a:ext uri="{FF2B5EF4-FFF2-40B4-BE49-F238E27FC236}">
              <a16:creationId xmlns="" xmlns:a16="http://schemas.microsoft.com/office/drawing/2014/main"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213632"/>
    <xdr:sp macro="" textlink="">
      <xdr:nvSpPr>
        <xdr:cNvPr id="2024" name="Text Box 15">
          <a:extLst>
            <a:ext uri="{FF2B5EF4-FFF2-40B4-BE49-F238E27FC236}">
              <a16:creationId xmlns="" xmlns:a16="http://schemas.microsoft.com/office/drawing/2014/main"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5" name="Text Box 16">
          <a:extLst>
            <a:ext uri="{FF2B5EF4-FFF2-40B4-BE49-F238E27FC236}">
              <a16:creationId xmlns="" xmlns:a16="http://schemas.microsoft.com/office/drawing/2014/main"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6" name="Text Box 17">
          <a:extLst>
            <a:ext uri="{FF2B5EF4-FFF2-40B4-BE49-F238E27FC236}">
              <a16:creationId xmlns="" xmlns:a16="http://schemas.microsoft.com/office/drawing/2014/main"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7" name="Text Box 18">
          <a:extLst>
            <a:ext uri="{FF2B5EF4-FFF2-40B4-BE49-F238E27FC236}">
              <a16:creationId xmlns="" xmlns:a16="http://schemas.microsoft.com/office/drawing/2014/main"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8" name="Text Box 19">
          <a:extLst>
            <a:ext uri="{FF2B5EF4-FFF2-40B4-BE49-F238E27FC236}">
              <a16:creationId xmlns="" xmlns:a16="http://schemas.microsoft.com/office/drawing/2014/main"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9" name="Text Box 16">
          <a:extLst>
            <a:ext uri="{FF2B5EF4-FFF2-40B4-BE49-F238E27FC236}">
              <a16:creationId xmlns="" xmlns:a16="http://schemas.microsoft.com/office/drawing/2014/main"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30" name="Text Box 17">
          <a:extLst>
            <a:ext uri="{FF2B5EF4-FFF2-40B4-BE49-F238E27FC236}">
              <a16:creationId xmlns="" xmlns:a16="http://schemas.microsoft.com/office/drawing/2014/main"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31" name="Text Box 18">
          <a:extLst>
            <a:ext uri="{FF2B5EF4-FFF2-40B4-BE49-F238E27FC236}">
              <a16:creationId xmlns="" xmlns:a16="http://schemas.microsoft.com/office/drawing/2014/main"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32" name="Text Box 19">
          <a:extLst>
            <a:ext uri="{FF2B5EF4-FFF2-40B4-BE49-F238E27FC236}">
              <a16:creationId xmlns="" xmlns:a16="http://schemas.microsoft.com/office/drawing/2014/main"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33" name="Text Box 16">
          <a:extLst>
            <a:ext uri="{FF2B5EF4-FFF2-40B4-BE49-F238E27FC236}">
              <a16:creationId xmlns="" xmlns:a16="http://schemas.microsoft.com/office/drawing/2014/main"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34" name="Text Box 17">
          <a:extLst>
            <a:ext uri="{FF2B5EF4-FFF2-40B4-BE49-F238E27FC236}">
              <a16:creationId xmlns="" xmlns:a16="http://schemas.microsoft.com/office/drawing/2014/main"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35" name="Text Box 18">
          <a:extLst>
            <a:ext uri="{FF2B5EF4-FFF2-40B4-BE49-F238E27FC236}">
              <a16:creationId xmlns="" xmlns:a16="http://schemas.microsoft.com/office/drawing/2014/main"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36" name="Text Box 19">
          <a:extLst>
            <a:ext uri="{FF2B5EF4-FFF2-40B4-BE49-F238E27FC236}">
              <a16:creationId xmlns="" xmlns:a16="http://schemas.microsoft.com/office/drawing/2014/main"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37" name="Text Box 16">
          <a:extLst>
            <a:ext uri="{FF2B5EF4-FFF2-40B4-BE49-F238E27FC236}">
              <a16:creationId xmlns="" xmlns:a16="http://schemas.microsoft.com/office/drawing/2014/main"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38" name="Text Box 17">
          <a:extLst>
            <a:ext uri="{FF2B5EF4-FFF2-40B4-BE49-F238E27FC236}">
              <a16:creationId xmlns="" xmlns:a16="http://schemas.microsoft.com/office/drawing/2014/main"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39" name="Text Box 18">
          <a:extLst>
            <a:ext uri="{FF2B5EF4-FFF2-40B4-BE49-F238E27FC236}">
              <a16:creationId xmlns="" xmlns:a16="http://schemas.microsoft.com/office/drawing/2014/main"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40" name="Text Box 19">
          <a:extLst>
            <a:ext uri="{FF2B5EF4-FFF2-40B4-BE49-F238E27FC236}">
              <a16:creationId xmlns="" xmlns:a16="http://schemas.microsoft.com/office/drawing/2014/main"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2041" name="Text Box 16">
          <a:extLst>
            <a:ext uri="{FF2B5EF4-FFF2-40B4-BE49-F238E27FC236}">
              <a16:creationId xmlns="" xmlns:a16="http://schemas.microsoft.com/office/drawing/2014/main"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2042" name="Text Box 17">
          <a:extLst>
            <a:ext uri="{FF2B5EF4-FFF2-40B4-BE49-F238E27FC236}">
              <a16:creationId xmlns="" xmlns:a16="http://schemas.microsoft.com/office/drawing/2014/main"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2043" name="Text Box 18">
          <a:extLst>
            <a:ext uri="{FF2B5EF4-FFF2-40B4-BE49-F238E27FC236}">
              <a16:creationId xmlns="" xmlns:a16="http://schemas.microsoft.com/office/drawing/2014/main"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2044" name="Text Box 19">
          <a:extLst>
            <a:ext uri="{FF2B5EF4-FFF2-40B4-BE49-F238E27FC236}">
              <a16:creationId xmlns="" xmlns:a16="http://schemas.microsoft.com/office/drawing/2014/main"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45" name="Text Box 16">
          <a:extLst>
            <a:ext uri="{FF2B5EF4-FFF2-40B4-BE49-F238E27FC236}">
              <a16:creationId xmlns="" xmlns:a16="http://schemas.microsoft.com/office/drawing/2014/main"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46" name="Text Box 17">
          <a:extLst>
            <a:ext uri="{FF2B5EF4-FFF2-40B4-BE49-F238E27FC236}">
              <a16:creationId xmlns="" xmlns:a16="http://schemas.microsoft.com/office/drawing/2014/main"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47" name="Text Box 18">
          <a:extLst>
            <a:ext uri="{FF2B5EF4-FFF2-40B4-BE49-F238E27FC236}">
              <a16:creationId xmlns="" xmlns:a16="http://schemas.microsoft.com/office/drawing/2014/main"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48" name="Text Box 19">
          <a:extLst>
            <a:ext uri="{FF2B5EF4-FFF2-40B4-BE49-F238E27FC236}">
              <a16:creationId xmlns="" xmlns:a16="http://schemas.microsoft.com/office/drawing/2014/main"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49" name="Text Box 16">
          <a:extLst>
            <a:ext uri="{FF2B5EF4-FFF2-40B4-BE49-F238E27FC236}">
              <a16:creationId xmlns="" xmlns:a16="http://schemas.microsoft.com/office/drawing/2014/main"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50" name="Text Box 17">
          <a:extLst>
            <a:ext uri="{FF2B5EF4-FFF2-40B4-BE49-F238E27FC236}">
              <a16:creationId xmlns="" xmlns:a16="http://schemas.microsoft.com/office/drawing/2014/main"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51" name="Text Box 18">
          <a:extLst>
            <a:ext uri="{FF2B5EF4-FFF2-40B4-BE49-F238E27FC236}">
              <a16:creationId xmlns="" xmlns:a16="http://schemas.microsoft.com/office/drawing/2014/main"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2" name="Text Box 16">
          <a:extLst>
            <a:ext uri="{FF2B5EF4-FFF2-40B4-BE49-F238E27FC236}">
              <a16:creationId xmlns="" xmlns:a16="http://schemas.microsoft.com/office/drawing/2014/main"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3" name="Text Box 17">
          <a:extLst>
            <a:ext uri="{FF2B5EF4-FFF2-40B4-BE49-F238E27FC236}">
              <a16:creationId xmlns="" xmlns:a16="http://schemas.microsoft.com/office/drawing/2014/main"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4" name="Text Box 18">
          <a:extLst>
            <a:ext uri="{FF2B5EF4-FFF2-40B4-BE49-F238E27FC236}">
              <a16:creationId xmlns="" xmlns:a16="http://schemas.microsoft.com/office/drawing/2014/main"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5" name="Text Box 19">
          <a:extLst>
            <a:ext uri="{FF2B5EF4-FFF2-40B4-BE49-F238E27FC236}">
              <a16:creationId xmlns="" xmlns:a16="http://schemas.microsoft.com/office/drawing/2014/main"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6" name="Text Box 16">
          <a:extLst>
            <a:ext uri="{FF2B5EF4-FFF2-40B4-BE49-F238E27FC236}">
              <a16:creationId xmlns="" xmlns:a16="http://schemas.microsoft.com/office/drawing/2014/main"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7" name="Text Box 17">
          <a:extLst>
            <a:ext uri="{FF2B5EF4-FFF2-40B4-BE49-F238E27FC236}">
              <a16:creationId xmlns="" xmlns:a16="http://schemas.microsoft.com/office/drawing/2014/main"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8" name="Text Box 18">
          <a:extLst>
            <a:ext uri="{FF2B5EF4-FFF2-40B4-BE49-F238E27FC236}">
              <a16:creationId xmlns="" xmlns:a16="http://schemas.microsoft.com/office/drawing/2014/main"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9" name="Text Box 19">
          <a:extLst>
            <a:ext uri="{FF2B5EF4-FFF2-40B4-BE49-F238E27FC236}">
              <a16:creationId xmlns="" xmlns:a16="http://schemas.microsoft.com/office/drawing/2014/main"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60" name="Text Box 16">
          <a:extLst>
            <a:ext uri="{FF2B5EF4-FFF2-40B4-BE49-F238E27FC236}">
              <a16:creationId xmlns="" xmlns:a16="http://schemas.microsoft.com/office/drawing/2014/main"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61" name="Text Box 17">
          <a:extLst>
            <a:ext uri="{FF2B5EF4-FFF2-40B4-BE49-F238E27FC236}">
              <a16:creationId xmlns="" xmlns:a16="http://schemas.microsoft.com/office/drawing/2014/main"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62" name="Text Box 18">
          <a:extLst>
            <a:ext uri="{FF2B5EF4-FFF2-40B4-BE49-F238E27FC236}">
              <a16:creationId xmlns="" xmlns:a16="http://schemas.microsoft.com/office/drawing/2014/main"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63" name="Text Box 19">
          <a:extLst>
            <a:ext uri="{FF2B5EF4-FFF2-40B4-BE49-F238E27FC236}">
              <a16:creationId xmlns="" xmlns:a16="http://schemas.microsoft.com/office/drawing/2014/main"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64" name="Text Box 16">
          <a:extLst>
            <a:ext uri="{FF2B5EF4-FFF2-40B4-BE49-F238E27FC236}">
              <a16:creationId xmlns="" xmlns:a16="http://schemas.microsoft.com/office/drawing/2014/main"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65" name="Text Box 17">
          <a:extLst>
            <a:ext uri="{FF2B5EF4-FFF2-40B4-BE49-F238E27FC236}">
              <a16:creationId xmlns="" xmlns:a16="http://schemas.microsoft.com/office/drawing/2014/main"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66" name="Text Box 18">
          <a:extLst>
            <a:ext uri="{FF2B5EF4-FFF2-40B4-BE49-F238E27FC236}">
              <a16:creationId xmlns="" xmlns:a16="http://schemas.microsoft.com/office/drawing/2014/main"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67" name="Text Box 19">
          <a:extLst>
            <a:ext uri="{FF2B5EF4-FFF2-40B4-BE49-F238E27FC236}">
              <a16:creationId xmlns="" xmlns:a16="http://schemas.microsoft.com/office/drawing/2014/main"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68" name="Text Box 16">
          <a:extLst>
            <a:ext uri="{FF2B5EF4-FFF2-40B4-BE49-F238E27FC236}">
              <a16:creationId xmlns="" xmlns:a16="http://schemas.microsoft.com/office/drawing/2014/main"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69" name="Text Box 17">
          <a:extLst>
            <a:ext uri="{FF2B5EF4-FFF2-40B4-BE49-F238E27FC236}">
              <a16:creationId xmlns="" xmlns:a16="http://schemas.microsoft.com/office/drawing/2014/main"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70" name="Text Box 18">
          <a:extLst>
            <a:ext uri="{FF2B5EF4-FFF2-40B4-BE49-F238E27FC236}">
              <a16:creationId xmlns="" xmlns:a16="http://schemas.microsoft.com/office/drawing/2014/main"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71" name="Text Box 19">
          <a:extLst>
            <a:ext uri="{FF2B5EF4-FFF2-40B4-BE49-F238E27FC236}">
              <a16:creationId xmlns="" xmlns:a16="http://schemas.microsoft.com/office/drawing/2014/main"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504825</xdr:rowOff>
    </xdr:from>
    <xdr:ext cx="95250" cy="444014"/>
    <xdr:sp macro="" textlink="">
      <xdr:nvSpPr>
        <xdr:cNvPr id="2072" name="Text Box 15">
          <a:extLst>
            <a:ext uri="{FF2B5EF4-FFF2-40B4-BE49-F238E27FC236}">
              <a16:creationId xmlns="" xmlns:a16="http://schemas.microsoft.com/office/drawing/2014/main"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73" name="Text Box 16">
          <a:extLst>
            <a:ext uri="{FF2B5EF4-FFF2-40B4-BE49-F238E27FC236}">
              <a16:creationId xmlns="" xmlns:a16="http://schemas.microsoft.com/office/drawing/2014/main"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74" name="Text Box 17">
          <a:extLst>
            <a:ext uri="{FF2B5EF4-FFF2-40B4-BE49-F238E27FC236}">
              <a16:creationId xmlns="" xmlns:a16="http://schemas.microsoft.com/office/drawing/2014/main"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75" name="Text Box 18">
          <a:extLst>
            <a:ext uri="{FF2B5EF4-FFF2-40B4-BE49-F238E27FC236}">
              <a16:creationId xmlns="" xmlns:a16="http://schemas.microsoft.com/office/drawing/2014/main"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76" name="Text Box 19">
          <a:extLst>
            <a:ext uri="{FF2B5EF4-FFF2-40B4-BE49-F238E27FC236}">
              <a16:creationId xmlns="" xmlns:a16="http://schemas.microsoft.com/office/drawing/2014/main"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77" name="Text Box 16">
          <a:extLst>
            <a:ext uri="{FF2B5EF4-FFF2-40B4-BE49-F238E27FC236}">
              <a16:creationId xmlns="" xmlns:a16="http://schemas.microsoft.com/office/drawing/2014/main"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78" name="Text Box 17">
          <a:extLst>
            <a:ext uri="{FF2B5EF4-FFF2-40B4-BE49-F238E27FC236}">
              <a16:creationId xmlns="" xmlns:a16="http://schemas.microsoft.com/office/drawing/2014/main"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17</xdr:row>
      <xdr:rowOff>15875</xdr:rowOff>
    </xdr:from>
    <xdr:ext cx="95250" cy="171450"/>
    <xdr:sp macro="" textlink="">
      <xdr:nvSpPr>
        <xdr:cNvPr id="2079" name="Text Box 18">
          <a:extLst>
            <a:ext uri="{FF2B5EF4-FFF2-40B4-BE49-F238E27FC236}">
              <a16:creationId xmlns="" xmlns:a16="http://schemas.microsoft.com/office/drawing/2014/main"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0" name="Text Box 16">
          <a:extLst>
            <a:ext uri="{FF2B5EF4-FFF2-40B4-BE49-F238E27FC236}">
              <a16:creationId xmlns="" xmlns:a16="http://schemas.microsoft.com/office/drawing/2014/main"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1" name="Text Box 17">
          <a:extLst>
            <a:ext uri="{FF2B5EF4-FFF2-40B4-BE49-F238E27FC236}">
              <a16:creationId xmlns="" xmlns:a16="http://schemas.microsoft.com/office/drawing/2014/main"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2" name="Text Box 18">
          <a:extLst>
            <a:ext uri="{FF2B5EF4-FFF2-40B4-BE49-F238E27FC236}">
              <a16:creationId xmlns="" xmlns:a16="http://schemas.microsoft.com/office/drawing/2014/main"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3" name="Text Box 19">
          <a:extLst>
            <a:ext uri="{FF2B5EF4-FFF2-40B4-BE49-F238E27FC236}">
              <a16:creationId xmlns="" xmlns:a16="http://schemas.microsoft.com/office/drawing/2014/main"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4" name="Text Box 16">
          <a:extLst>
            <a:ext uri="{FF2B5EF4-FFF2-40B4-BE49-F238E27FC236}">
              <a16:creationId xmlns="" xmlns:a16="http://schemas.microsoft.com/office/drawing/2014/main"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56743"/>
    <xdr:sp macro="" textlink="">
      <xdr:nvSpPr>
        <xdr:cNvPr id="2145" name="Text Box 15">
          <a:extLst>
            <a:ext uri="{FF2B5EF4-FFF2-40B4-BE49-F238E27FC236}">
              <a16:creationId xmlns="" xmlns:a16="http://schemas.microsoft.com/office/drawing/2014/main"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504825</xdr:rowOff>
    </xdr:from>
    <xdr:ext cx="95250" cy="442269"/>
    <xdr:sp macro="" textlink="">
      <xdr:nvSpPr>
        <xdr:cNvPr id="2146" name="Text Box 15">
          <a:extLst>
            <a:ext uri="{FF2B5EF4-FFF2-40B4-BE49-F238E27FC236}">
              <a16:creationId xmlns="" xmlns:a16="http://schemas.microsoft.com/office/drawing/2014/main"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504825</xdr:rowOff>
    </xdr:from>
    <xdr:ext cx="95250" cy="442269"/>
    <xdr:sp macro="" textlink="">
      <xdr:nvSpPr>
        <xdr:cNvPr id="2147" name="Text Box 15">
          <a:extLst>
            <a:ext uri="{FF2B5EF4-FFF2-40B4-BE49-F238E27FC236}">
              <a16:creationId xmlns="" xmlns:a16="http://schemas.microsoft.com/office/drawing/2014/main"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213632"/>
    <xdr:sp macro="" textlink="">
      <xdr:nvSpPr>
        <xdr:cNvPr id="2148" name="Text Box 15">
          <a:extLst>
            <a:ext uri="{FF2B5EF4-FFF2-40B4-BE49-F238E27FC236}">
              <a16:creationId xmlns="" xmlns:a16="http://schemas.microsoft.com/office/drawing/2014/main"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44331"/>
    <xdr:sp macro="" textlink="">
      <xdr:nvSpPr>
        <xdr:cNvPr id="2149" name="Text Box 15">
          <a:extLst>
            <a:ext uri="{FF2B5EF4-FFF2-40B4-BE49-F238E27FC236}">
              <a16:creationId xmlns="" xmlns:a16="http://schemas.microsoft.com/office/drawing/2014/main"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504825</xdr:rowOff>
    </xdr:from>
    <xdr:ext cx="95250" cy="213632"/>
    <xdr:sp macro="" textlink="">
      <xdr:nvSpPr>
        <xdr:cNvPr id="2150" name="Text Box 15">
          <a:extLst>
            <a:ext uri="{FF2B5EF4-FFF2-40B4-BE49-F238E27FC236}">
              <a16:creationId xmlns="" xmlns:a16="http://schemas.microsoft.com/office/drawing/2014/main"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51" name="Text Box 16">
          <a:extLst>
            <a:ext uri="{FF2B5EF4-FFF2-40B4-BE49-F238E27FC236}">
              <a16:creationId xmlns="" xmlns:a16="http://schemas.microsoft.com/office/drawing/2014/main"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52" name="Text Box 17">
          <a:extLst>
            <a:ext uri="{FF2B5EF4-FFF2-40B4-BE49-F238E27FC236}">
              <a16:creationId xmlns="" xmlns:a16="http://schemas.microsoft.com/office/drawing/2014/main"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53" name="Text Box 18">
          <a:extLst>
            <a:ext uri="{FF2B5EF4-FFF2-40B4-BE49-F238E27FC236}">
              <a16:creationId xmlns="" xmlns:a16="http://schemas.microsoft.com/office/drawing/2014/main"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54" name="Text Box 19">
          <a:extLst>
            <a:ext uri="{FF2B5EF4-FFF2-40B4-BE49-F238E27FC236}">
              <a16:creationId xmlns="" xmlns:a16="http://schemas.microsoft.com/office/drawing/2014/main"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55" name="Text Box 16">
          <a:extLst>
            <a:ext uri="{FF2B5EF4-FFF2-40B4-BE49-F238E27FC236}">
              <a16:creationId xmlns="" xmlns:a16="http://schemas.microsoft.com/office/drawing/2014/main"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56" name="Text Box 17">
          <a:extLst>
            <a:ext uri="{FF2B5EF4-FFF2-40B4-BE49-F238E27FC236}">
              <a16:creationId xmlns="" xmlns:a16="http://schemas.microsoft.com/office/drawing/2014/main"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57" name="Text Box 18">
          <a:extLst>
            <a:ext uri="{FF2B5EF4-FFF2-40B4-BE49-F238E27FC236}">
              <a16:creationId xmlns="" xmlns:a16="http://schemas.microsoft.com/office/drawing/2014/main"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58" name="Text Box 19">
          <a:extLst>
            <a:ext uri="{FF2B5EF4-FFF2-40B4-BE49-F238E27FC236}">
              <a16:creationId xmlns="" xmlns:a16="http://schemas.microsoft.com/office/drawing/2014/main"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2159" name="Text Box 16">
          <a:extLst>
            <a:ext uri="{FF2B5EF4-FFF2-40B4-BE49-F238E27FC236}">
              <a16:creationId xmlns="" xmlns:a16="http://schemas.microsoft.com/office/drawing/2014/main"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2160" name="Text Box 17">
          <a:extLst>
            <a:ext uri="{FF2B5EF4-FFF2-40B4-BE49-F238E27FC236}">
              <a16:creationId xmlns="" xmlns:a16="http://schemas.microsoft.com/office/drawing/2014/main"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2161" name="Text Box 18">
          <a:extLst>
            <a:ext uri="{FF2B5EF4-FFF2-40B4-BE49-F238E27FC236}">
              <a16:creationId xmlns="" xmlns:a16="http://schemas.microsoft.com/office/drawing/2014/main"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2162" name="Text Box 19">
          <a:extLst>
            <a:ext uri="{FF2B5EF4-FFF2-40B4-BE49-F238E27FC236}">
              <a16:creationId xmlns="" xmlns:a16="http://schemas.microsoft.com/office/drawing/2014/main"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504825</xdr:rowOff>
    </xdr:from>
    <xdr:ext cx="95250" cy="444014"/>
    <xdr:sp macro="" textlink="">
      <xdr:nvSpPr>
        <xdr:cNvPr id="2163" name="Text Box 15">
          <a:extLst>
            <a:ext uri="{FF2B5EF4-FFF2-40B4-BE49-F238E27FC236}">
              <a16:creationId xmlns="" xmlns:a16="http://schemas.microsoft.com/office/drawing/2014/main"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64" name="Text Box 16">
          <a:extLst>
            <a:ext uri="{FF2B5EF4-FFF2-40B4-BE49-F238E27FC236}">
              <a16:creationId xmlns="" xmlns:a16="http://schemas.microsoft.com/office/drawing/2014/main"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65" name="Text Box 17">
          <a:extLst>
            <a:ext uri="{FF2B5EF4-FFF2-40B4-BE49-F238E27FC236}">
              <a16:creationId xmlns="" xmlns:a16="http://schemas.microsoft.com/office/drawing/2014/main"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66" name="Text Box 18">
          <a:extLst>
            <a:ext uri="{FF2B5EF4-FFF2-40B4-BE49-F238E27FC236}">
              <a16:creationId xmlns="" xmlns:a16="http://schemas.microsoft.com/office/drawing/2014/main"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67" name="Text Box 19">
          <a:extLst>
            <a:ext uri="{FF2B5EF4-FFF2-40B4-BE49-F238E27FC236}">
              <a16:creationId xmlns="" xmlns:a16="http://schemas.microsoft.com/office/drawing/2014/main"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19</xdr:row>
      <xdr:rowOff>504825</xdr:rowOff>
    </xdr:from>
    <xdr:ext cx="95250" cy="442269"/>
    <xdr:sp macro="" textlink="">
      <xdr:nvSpPr>
        <xdr:cNvPr id="2168" name="Text Box 15">
          <a:extLst>
            <a:ext uri="{FF2B5EF4-FFF2-40B4-BE49-F238E27FC236}">
              <a16:creationId xmlns="" xmlns:a16="http://schemas.microsoft.com/office/drawing/2014/main"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69" name="Text Box 16">
          <a:extLst>
            <a:ext uri="{FF2B5EF4-FFF2-40B4-BE49-F238E27FC236}">
              <a16:creationId xmlns="" xmlns:a16="http://schemas.microsoft.com/office/drawing/2014/main"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70" name="Text Box 17">
          <a:extLst>
            <a:ext uri="{FF2B5EF4-FFF2-40B4-BE49-F238E27FC236}">
              <a16:creationId xmlns="" xmlns:a16="http://schemas.microsoft.com/office/drawing/2014/main"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71" name="Text Box 18">
          <a:extLst>
            <a:ext uri="{FF2B5EF4-FFF2-40B4-BE49-F238E27FC236}">
              <a16:creationId xmlns="" xmlns:a16="http://schemas.microsoft.com/office/drawing/2014/main"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2" name="Text Box 16">
          <a:extLst>
            <a:ext uri="{FF2B5EF4-FFF2-40B4-BE49-F238E27FC236}">
              <a16:creationId xmlns="" xmlns:a16="http://schemas.microsoft.com/office/drawing/2014/main"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3" name="Text Box 17">
          <a:extLst>
            <a:ext uri="{FF2B5EF4-FFF2-40B4-BE49-F238E27FC236}">
              <a16:creationId xmlns="" xmlns:a16="http://schemas.microsoft.com/office/drawing/2014/main"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4" name="Text Box 18">
          <a:extLst>
            <a:ext uri="{FF2B5EF4-FFF2-40B4-BE49-F238E27FC236}">
              <a16:creationId xmlns="" xmlns:a16="http://schemas.microsoft.com/office/drawing/2014/main"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5" name="Text Box 19">
          <a:extLst>
            <a:ext uri="{FF2B5EF4-FFF2-40B4-BE49-F238E27FC236}">
              <a16:creationId xmlns="" xmlns:a16="http://schemas.microsoft.com/office/drawing/2014/main"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6" name="Text Box 16">
          <a:extLst>
            <a:ext uri="{FF2B5EF4-FFF2-40B4-BE49-F238E27FC236}">
              <a16:creationId xmlns="" xmlns:a16="http://schemas.microsoft.com/office/drawing/2014/main"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7" name="Text Box 17">
          <a:extLst>
            <a:ext uri="{FF2B5EF4-FFF2-40B4-BE49-F238E27FC236}">
              <a16:creationId xmlns="" xmlns:a16="http://schemas.microsoft.com/office/drawing/2014/main"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8" name="Text Box 18">
          <a:extLst>
            <a:ext uri="{FF2B5EF4-FFF2-40B4-BE49-F238E27FC236}">
              <a16:creationId xmlns="" xmlns:a16="http://schemas.microsoft.com/office/drawing/2014/main"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21</xdr:row>
      <xdr:rowOff>170392</xdr:rowOff>
    </xdr:from>
    <xdr:ext cx="95250" cy="213632"/>
    <xdr:sp macro="" textlink="">
      <xdr:nvSpPr>
        <xdr:cNvPr id="2179" name="Text Box 15">
          <a:extLst>
            <a:ext uri="{FF2B5EF4-FFF2-40B4-BE49-F238E27FC236}">
              <a16:creationId xmlns="" xmlns:a16="http://schemas.microsoft.com/office/drawing/2014/main"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80" name="Text Box 16">
          <a:extLst>
            <a:ext uri="{FF2B5EF4-FFF2-40B4-BE49-F238E27FC236}">
              <a16:creationId xmlns="" xmlns:a16="http://schemas.microsoft.com/office/drawing/2014/main"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81" name="Text Box 17">
          <a:extLst>
            <a:ext uri="{FF2B5EF4-FFF2-40B4-BE49-F238E27FC236}">
              <a16:creationId xmlns="" xmlns:a16="http://schemas.microsoft.com/office/drawing/2014/main"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82" name="Text Box 18">
          <a:extLst>
            <a:ext uri="{FF2B5EF4-FFF2-40B4-BE49-F238E27FC236}">
              <a16:creationId xmlns="" xmlns:a16="http://schemas.microsoft.com/office/drawing/2014/main"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83" name="Text Box 19">
          <a:extLst>
            <a:ext uri="{FF2B5EF4-FFF2-40B4-BE49-F238E27FC236}">
              <a16:creationId xmlns="" xmlns:a16="http://schemas.microsoft.com/office/drawing/2014/main"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84" name="Text Box 16">
          <a:extLst>
            <a:ext uri="{FF2B5EF4-FFF2-40B4-BE49-F238E27FC236}">
              <a16:creationId xmlns="" xmlns:a16="http://schemas.microsoft.com/office/drawing/2014/main"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85" name="Text Box 17">
          <a:extLst>
            <a:ext uri="{FF2B5EF4-FFF2-40B4-BE49-F238E27FC236}">
              <a16:creationId xmlns="" xmlns:a16="http://schemas.microsoft.com/office/drawing/2014/main"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86" name="Text Box 18">
          <a:extLst>
            <a:ext uri="{FF2B5EF4-FFF2-40B4-BE49-F238E27FC236}">
              <a16:creationId xmlns="" xmlns:a16="http://schemas.microsoft.com/office/drawing/2014/main"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87" name="Text Box 19">
          <a:extLst>
            <a:ext uri="{FF2B5EF4-FFF2-40B4-BE49-F238E27FC236}">
              <a16:creationId xmlns="" xmlns:a16="http://schemas.microsoft.com/office/drawing/2014/main"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88" name="Text Box 16">
          <a:extLst>
            <a:ext uri="{FF2B5EF4-FFF2-40B4-BE49-F238E27FC236}">
              <a16:creationId xmlns="" xmlns:a16="http://schemas.microsoft.com/office/drawing/2014/main"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89" name="Text Box 17">
          <a:extLst>
            <a:ext uri="{FF2B5EF4-FFF2-40B4-BE49-F238E27FC236}">
              <a16:creationId xmlns="" xmlns:a16="http://schemas.microsoft.com/office/drawing/2014/main"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90" name="Text Box 18">
          <a:extLst>
            <a:ext uri="{FF2B5EF4-FFF2-40B4-BE49-F238E27FC236}">
              <a16:creationId xmlns="" xmlns:a16="http://schemas.microsoft.com/office/drawing/2014/main"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91" name="Text Box 19">
          <a:extLst>
            <a:ext uri="{FF2B5EF4-FFF2-40B4-BE49-F238E27FC236}">
              <a16:creationId xmlns="" xmlns:a16="http://schemas.microsoft.com/office/drawing/2014/main"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504825</xdr:rowOff>
    </xdr:from>
    <xdr:ext cx="95250" cy="444014"/>
    <xdr:sp macro="" textlink="">
      <xdr:nvSpPr>
        <xdr:cNvPr id="2192" name="Text Box 15">
          <a:extLst>
            <a:ext uri="{FF2B5EF4-FFF2-40B4-BE49-F238E27FC236}">
              <a16:creationId xmlns="" xmlns:a16="http://schemas.microsoft.com/office/drawing/2014/main"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93" name="Text Box 16">
          <a:extLst>
            <a:ext uri="{FF2B5EF4-FFF2-40B4-BE49-F238E27FC236}">
              <a16:creationId xmlns="" xmlns:a16="http://schemas.microsoft.com/office/drawing/2014/main"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94" name="Text Box 17">
          <a:extLst>
            <a:ext uri="{FF2B5EF4-FFF2-40B4-BE49-F238E27FC236}">
              <a16:creationId xmlns="" xmlns:a16="http://schemas.microsoft.com/office/drawing/2014/main"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95" name="Text Box 18">
          <a:extLst>
            <a:ext uri="{FF2B5EF4-FFF2-40B4-BE49-F238E27FC236}">
              <a16:creationId xmlns="" xmlns:a16="http://schemas.microsoft.com/office/drawing/2014/main"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96" name="Text Box 19">
          <a:extLst>
            <a:ext uri="{FF2B5EF4-FFF2-40B4-BE49-F238E27FC236}">
              <a16:creationId xmlns="" xmlns:a16="http://schemas.microsoft.com/office/drawing/2014/main"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97" name="Text Box 16">
          <a:extLst>
            <a:ext uri="{FF2B5EF4-FFF2-40B4-BE49-F238E27FC236}">
              <a16:creationId xmlns="" xmlns:a16="http://schemas.microsoft.com/office/drawing/2014/main"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98" name="Text Box 17">
          <a:extLst>
            <a:ext uri="{FF2B5EF4-FFF2-40B4-BE49-F238E27FC236}">
              <a16:creationId xmlns="" xmlns:a16="http://schemas.microsoft.com/office/drawing/2014/main"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21</xdr:row>
      <xdr:rowOff>15875</xdr:rowOff>
    </xdr:from>
    <xdr:ext cx="95250" cy="171450"/>
    <xdr:sp macro="" textlink="">
      <xdr:nvSpPr>
        <xdr:cNvPr id="2199" name="Text Box 18">
          <a:extLst>
            <a:ext uri="{FF2B5EF4-FFF2-40B4-BE49-F238E27FC236}">
              <a16:creationId xmlns="" xmlns:a16="http://schemas.microsoft.com/office/drawing/2014/main"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0" name="Text Box 16">
          <a:extLst>
            <a:ext uri="{FF2B5EF4-FFF2-40B4-BE49-F238E27FC236}">
              <a16:creationId xmlns="" xmlns:a16="http://schemas.microsoft.com/office/drawing/2014/main"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1" name="Text Box 17">
          <a:extLst>
            <a:ext uri="{FF2B5EF4-FFF2-40B4-BE49-F238E27FC236}">
              <a16:creationId xmlns="" xmlns:a16="http://schemas.microsoft.com/office/drawing/2014/main"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2" name="Text Box 18">
          <a:extLst>
            <a:ext uri="{FF2B5EF4-FFF2-40B4-BE49-F238E27FC236}">
              <a16:creationId xmlns="" xmlns:a16="http://schemas.microsoft.com/office/drawing/2014/main"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3" name="Text Box 19">
          <a:extLst>
            <a:ext uri="{FF2B5EF4-FFF2-40B4-BE49-F238E27FC236}">
              <a16:creationId xmlns="" xmlns:a16="http://schemas.microsoft.com/office/drawing/2014/main"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4" name="Text Box 16">
          <a:extLst>
            <a:ext uri="{FF2B5EF4-FFF2-40B4-BE49-F238E27FC236}">
              <a16:creationId xmlns="" xmlns:a16="http://schemas.microsoft.com/office/drawing/2014/main"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8496"/>
    <xdr:sp macro="" textlink="">
      <xdr:nvSpPr>
        <xdr:cNvPr id="2205" name="Text Box 15">
          <a:extLst>
            <a:ext uri="{FF2B5EF4-FFF2-40B4-BE49-F238E27FC236}">
              <a16:creationId xmlns="" xmlns:a16="http://schemas.microsoft.com/office/drawing/2014/main"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2206" name="Text Box 15">
          <a:extLst>
            <a:ext uri="{FF2B5EF4-FFF2-40B4-BE49-F238E27FC236}">
              <a16:creationId xmlns="" xmlns:a16="http://schemas.microsoft.com/office/drawing/2014/main"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504825</xdr:rowOff>
    </xdr:from>
    <xdr:ext cx="95250" cy="442269"/>
    <xdr:sp macro="" textlink="">
      <xdr:nvSpPr>
        <xdr:cNvPr id="2207" name="Text Box 15">
          <a:extLst>
            <a:ext uri="{FF2B5EF4-FFF2-40B4-BE49-F238E27FC236}">
              <a16:creationId xmlns="" xmlns:a16="http://schemas.microsoft.com/office/drawing/2014/main"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213632"/>
    <xdr:sp macro="" textlink="">
      <xdr:nvSpPr>
        <xdr:cNvPr id="2208" name="Text Box 15">
          <a:extLst>
            <a:ext uri="{FF2B5EF4-FFF2-40B4-BE49-F238E27FC236}">
              <a16:creationId xmlns="" xmlns:a16="http://schemas.microsoft.com/office/drawing/2014/main"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331"/>
    <xdr:sp macro="" textlink="">
      <xdr:nvSpPr>
        <xdr:cNvPr id="2209" name="Text Box 15">
          <a:extLst>
            <a:ext uri="{FF2B5EF4-FFF2-40B4-BE49-F238E27FC236}">
              <a16:creationId xmlns="" xmlns:a16="http://schemas.microsoft.com/office/drawing/2014/main"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21</xdr:row>
      <xdr:rowOff>170392</xdr:rowOff>
    </xdr:from>
    <xdr:ext cx="95250" cy="213632"/>
    <xdr:sp macro="" textlink="">
      <xdr:nvSpPr>
        <xdr:cNvPr id="2210" name="Text Box 15">
          <a:extLst>
            <a:ext uri="{FF2B5EF4-FFF2-40B4-BE49-F238E27FC236}">
              <a16:creationId xmlns="" xmlns:a16="http://schemas.microsoft.com/office/drawing/2014/main"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11" name="Text Box 16">
          <a:extLst>
            <a:ext uri="{FF2B5EF4-FFF2-40B4-BE49-F238E27FC236}">
              <a16:creationId xmlns="" xmlns:a16="http://schemas.microsoft.com/office/drawing/2014/main"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12" name="Text Box 17">
          <a:extLst>
            <a:ext uri="{FF2B5EF4-FFF2-40B4-BE49-F238E27FC236}">
              <a16:creationId xmlns="" xmlns:a16="http://schemas.microsoft.com/office/drawing/2014/main"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13" name="Text Box 18">
          <a:extLst>
            <a:ext uri="{FF2B5EF4-FFF2-40B4-BE49-F238E27FC236}">
              <a16:creationId xmlns="" xmlns:a16="http://schemas.microsoft.com/office/drawing/2014/main"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14" name="Text Box 19">
          <a:extLst>
            <a:ext uri="{FF2B5EF4-FFF2-40B4-BE49-F238E27FC236}">
              <a16:creationId xmlns="" xmlns:a16="http://schemas.microsoft.com/office/drawing/2014/main"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15" name="Text Box 16">
          <a:extLst>
            <a:ext uri="{FF2B5EF4-FFF2-40B4-BE49-F238E27FC236}">
              <a16:creationId xmlns="" xmlns:a16="http://schemas.microsoft.com/office/drawing/2014/main"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16" name="Text Box 17">
          <a:extLst>
            <a:ext uri="{FF2B5EF4-FFF2-40B4-BE49-F238E27FC236}">
              <a16:creationId xmlns="" xmlns:a16="http://schemas.microsoft.com/office/drawing/2014/main"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17" name="Text Box 18">
          <a:extLst>
            <a:ext uri="{FF2B5EF4-FFF2-40B4-BE49-F238E27FC236}">
              <a16:creationId xmlns="" xmlns:a16="http://schemas.microsoft.com/office/drawing/2014/main"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18" name="Text Box 19">
          <a:extLst>
            <a:ext uri="{FF2B5EF4-FFF2-40B4-BE49-F238E27FC236}">
              <a16:creationId xmlns="" xmlns:a16="http://schemas.microsoft.com/office/drawing/2014/main"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19" name="Text Box 16">
          <a:extLst>
            <a:ext uri="{FF2B5EF4-FFF2-40B4-BE49-F238E27FC236}">
              <a16:creationId xmlns="" xmlns:a16="http://schemas.microsoft.com/office/drawing/2014/main"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20" name="Text Box 17">
          <a:extLst>
            <a:ext uri="{FF2B5EF4-FFF2-40B4-BE49-F238E27FC236}">
              <a16:creationId xmlns="" xmlns:a16="http://schemas.microsoft.com/office/drawing/2014/main"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21" name="Text Box 18">
          <a:extLst>
            <a:ext uri="{FF2B5EF4-FFF2-40B4-BE49-F238E27FC236}">
              <a16:creationId xmlns="" xmlns:a16="http://schemas.microsoft.com/office/drawing/2014/main"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22" name="Text Box 19">
          <a:extLst>
            <a:ext uri="{FF2B5EF4-FFF2-40B4-BE49-F238E27FC236}">
              <a16:creationId xmlns="" xmlns:a16="http://schemas.microsoft.com/office/drawing/2014/main"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504825</xdr:rowOff>
    </xdr:from>
    <xdr:ext cx="95250" cy="444014"/>
    <xdr:sp macro="" textlink="">
      <xdr:nvSpPr>
        <xdr:cNvPr id="2223" name="Text Box 15">
          <a:extLst>
            <a:ext uri="{FF2B5EF4-FFF2-40B4-BE49-F238E27FC236}">
              <a16:creationId xmlns="" xmlns:a16="http://schemas.microsoft.com/office/drawing/2014/main"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24" name="Text Box 16">
          <a:extLst>
            <a:ext uri="{FF2B5EF4-FFF2-40B4-BE49-F238E27FC236}">
              <a16:creationId xmlns="" xmlns:a16="http://schemas.microsoft.com/office/drawing/2014/main"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25" name="Text Box 17">
          <a:extLst>
            <a:ext uri="{FF2B5EF4-FFF2-40B4-BE49-F238E27FC236}">
              <a16:creationId xmlns="" xmlns:a16="http://schemas.microsoft.com/office/drawing/2014/main"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26" name="Text Box 18">
          <a:extLst>
            <a:ext uri="{FF2B5EF4-FFF2-40B4-BE49-F238E27FC236}">
              <a16:creationId xmlns="" xmlns:a16="http://schemas.microsoft.com/office/drawing/2014/main"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27" name="Text Box 19">
          <a:extLst>
            <a:ext uri="{FF2B5EF4-FFF2-40B4-BE49-F238E27FC236}">
              <a16:creationId xmlns="" xmlns:a16="http://schemas.microsoft.com/office/drawing/2014/main"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28" name="Text Box 16">
          <a:extLst>
            <a:ext uri="{FF2B5EF4-FFF2-40B4-BE49-F238E27FC236}">
              <a16:creationId xmlns="" xmlns:a16="http://schemas.microsoft.com/office/drawing/2014/main"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29" name="Text Box 17">
          <a:extLst>
            <a:ext uri="{FF2B5EF4-FFF2-40B4-BE49-F238E27FC236}">
              <a16:creationId xmlns="" xmlns:a16="http://schemas.microsoft.com/office/drawing/2014/main"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30" name="Text Box 18">
          <a:extLst>
            <a:ext uri="{FF2B5EF4-FFF2-40B4-BE49-F238E27FC236}">
              <a16:creationId xmlns="" xmlns:a16="http://schemas.microsoft.com/office/drawing/2014/main"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1" name="Text Box 16">
          <a:extLst>
            <a:ext uri="{FF2B5EF4-FFF2-40B4-BE49-F238E27FC236}">
              <a16:creationId xmlns="" xmlns:a16="http://schemas.microsoft.com/office/drawing/2014/main"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2" name="Text Box 17">
          <a:extLst>
            <a:ext uri="{FF2B5EF4-FFF2-40B4-BE49-F238E27FC236}">
              <a16:creationId xmlns="" xmlns:a16="http://schemas.microsoft.com/office/drawing/2014/main"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3" name="Text Box 18">
          <a:extLst>
            <a:ext uri="{FF2B5EF4-FFF2-40B4-BE49-F238E27FC236}">
              <a16:creationId xmlns="" xmlns:a16="http://schemas.microsoft.com/office/drawing/2014/main"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4" name="Text Box 19">
          <a:extLst>
            <a:ext uri="{FF2B5EF4-FFF2-40B4-BE49-F238E27FC236}">
              <a16:creationId xmlns="" xmlns:a16="http://schemas.microsoft.com/office/drawing/2014/main"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5" name="Text Box 16">
          <a:extLst>
            <a:ext uri="{FF2B5EF4-FFF2-40B4-BE49-F238E27FC236}">
              <a16:creationId xmlns="" xmlns:a16="http://schemas.microsoft.com/office/drawing/2014/main"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6" name="Text Box 17">
          <a:extLst>
            <a:ext uri="{FF2B5EF4-FFF2-40B4-BE49-F238E27FC236}">
              <a16:creationId xmlns="" xmlns:a16="http://schemas.microsoft.com/office/drawing/2014/main"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7" name="Text Box 18">
          <a:extLst>
            <a:ext uri="{FF2B5EF4-FFF2-40B4-BE49-F238E27FC236}">
              <a16:creationId xmlns="" xmlns:a16="http://schemas.microsoft.com/office/drawing/2014/main"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8" name="Text Box 19">
          <a:extLst>
            <a:ext uri="{FF2B5EF4-FFF2-40B4-BE49-F238E27FC236}">
              <a16:creationId xmlns="" xmlns:a16="http://schemas.microsoft.com/office/drawing/2014/main"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56743"/>
    <xdr:sp macro="" textlink="">
      <xdr:nvSpPr>
        <xdr:cNvPr id="2239" name="Text Box 15">
          <a:extLst>
            <a:ext uri="{FF2B5EF4-FFF2-40B4-BE49-F238E27FC236}">
              <a16:creationId xmlns="" xmlns:a16="http://schemas.microsoft.com/office/drawing/2014/main"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2240" name="Text Box 15">
          <a:extLst>
            <a:ext uri="{FF2B5EF4-FFF2-40B4-BE49-F238E27FC236}">
              <a16:creationId xmlns="" xmlns:a16="http://schemas.microsoft.com/office/drawing/2014/main"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504825</xdr:rowOff>
    </xdr:from>
    <xdr:ext cx="95250" cy="442269"/>
    <xdr:sp macro="" textlink="">
      <xdr:nvSpPr>
        <xdr:cNvPr id="2241" name="Text Box 15">
          <a:extLst>
            <a:ext uri="{FF2B5EF4-FFF2-40B4-BE49-F238E27FC236}">
              <a16:creationId xmlns="" xmlns:a16="http://schemas.microsoft.com/office/drawing/2014/main"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213632"/>
    <xdr:sp macro="" textlink="">
      <xdr:nvSpPr>
        <xdr:cNvPr id="2242" name="Text Box 15">
          <a:extLst>
            <a:ext uri="{FF2B5EF4-FFF2-40B4-BE49-F238E27FC236}">
              <a16:creationId xmlns="" xmlns:a16="http://schemas.microsoft.com/office/drawing/2014/main"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331"/>
    <xdr:sp macro="" textlink="">
      <xdr:nvSpPr>
        <xdr:cNvPr id="2243" name="Text Box 15">
          <a:extLst>
            <a:ext uri="{FF2B5EF4-FFF2-40B4-BE49-F238E27FC236}">
              <a16:creationId xmlns="" xmlns:a16="http://schemas.microsoft.com/office/drawing/2014/main"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213632"/>
    <xdr:sp macro="" textlink="">
      <xdr:nvSpPr>
        <xdr:cNvPr id="2244" name="Text Box 15">
          <a:extLst>
            <a:ext uri="{FF2B5EF4-FFF2-40B4-BE49-F238E27FC236}">
              <a16:creationId xmlns="" xmlns:a16="http://schemas.microsoft.com/office/drawing/2014/main"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45" name="Text Box 16">
          <a:extLst>
            <a:ext uri="{FF2B5EF4-FFF2-40B4-BE49-F238E27FC236}">
              <a16:creationId xmlns="" xmlns:a16="http://schemas.microsoft.com/office/drawing/2014/main"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46" name="Text Box 17">
          <a:extLst>
            <a:ext uri="{FF2B5EF4-FFF2-40B4-BE49-F238E27FC236}">
              <a16:creationId xmlns="" xmlns:a16="http://schemas.microsoft.com/office/drawing/2014/main"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47" name="Text Box 18">
          <a:extLst>
            <a:ext uri="{FF2B5EF4-FFF2-40B4-BE49-F238E27FC236}">
              <a16:creationId xmlns="" xmlns:a16="http://schemas.microsoft.com/office/drawing/2014/main"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48" name="Text Box 19">
          <a:extLst>
            <a:ext uri="{FF2B5EF4-FFF2-40B4-BE49-F238E27FC236}">
              <a16:creationId xmlns="" xmlns:a16="http://schemas.microsoft.com/office/drawing/2014/main"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49" name="Text Box 16">
          <a:extLst>
            <a:ext uri="{FF2B5EF4-FFF2-40B4-BE49-F238E27FC236}">
              <a16:creationId xmlns="" xmlns:a16="http://schemas.microsoft.com/office/drawing/2014/main"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50" name="Text Box 17">
          <a:extLst>
            <a:ext uri="{FF2B5EF4-FFF2-40B4-BE49-F238E27FC236}">
              <a16:creationId xmlns="" xmlns:a16="http://schemas.microsoft.com/office/drawing/2014/main"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51" name="Text Box 18">
          <a:extLst>
            <a:ext uri="{FF2B5EF4-FFF2-40B4-BE49-F238E27FC236}">
              <a16:creationId xmlns="" xmlns:a16="http://schemas.microsoft.com/office/drawing/2014/main"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52" name="Text Box 19">
          <a:extLst>
            <a:ext uri="{FF2B5EF4-FFF2-40B4-BE49-F238E27FC236}">
              <a16:creationId xmlns="" xmlns:a16="http://schemas.microsoft.com/office/drawing/2014/main"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53" name="Text Box 16">
          <a:extLst>
            <a:ext uri="{FF2B5EF4-FFF2-40B4-BE49-F238E27FC236}">
              <a16:creationId xmlns="" xmlns:a16="http://schemas.microsoft.com/office/drawing/2014/main"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54" name="Text Box 17">
          <a:extLst>
            <a:ext uri="{FF2B5EF4-FFF2-40B4-BE49-F238E27FC236}">
              <a16:creationId xmlns="" xmlns:a16="http://schemas.microsoft.com/office/drawing/2014/main"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55" name="Text Box 18">
          <a:extLst>
            <a:ext uri="{FF2B5EF4-FFF2-40B4-BE49-F238E27FC236}">
              <a16:creationId xmlns="" xmlns:a16="http://schemas.microsoft.com/office/drawing/2014/main"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56" name="Text Box 19">
          <a:extLst>
            <a:ext uri="{FF2B5EF4-FFF2-40B4-BE49-F238E27FC236}">
              <a16:creationId xmlns="" xmlns:a16="http://schemas.microsoft.com/office/drawing/2014/main"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504825</xdr:rowOff>
    </xdr:from>
    <xdr:ext cx="95250" cy="444014"/>
    <xdr:sp macro="" textlink="">
      <xdr:nvSpPr>
        <xdr:cNvPr id="2257" name="Text Box 15">
          <a:extLst>
            <a:ext uri="{FF2B5EF4-FFF2-40B4-BE49-F238E27FC236}">
              <a16:creationId xmlns="" xmlns:a16="http://schemas.microsoft.com/office/drawing/2014/main"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58" name="Text Box 16">
          <a:extLst>
            <a:ext uri="{FF2B5EF4-FFF2-40B4-BE49-F238E27FC236}">
              <a16:creationId xmlns="" xmlns:a16="http://schemas.microsoft.com/office/drawing/2014/main"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59" name="Text Box 17">
          <a:extLst>
            <a:ext uri="{FF2B5EF4-FFF2-40B4-BE49-F238E27FC236}">
              <a16:creationId xmlns="" xmlns:a16="http://schemas.microsoft.com/office/drawing/2014/main"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60" name="Text Box 18">
          <a:extLst>
            <a:ext uri="{FF2B5EF4-FFF2-40B4-BE49-F238E27FC236}">
              <a16:creationId xmlns="" xmlns:a16="http://schemas.microsoft.com/office/drawing/2014/main"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61" name="Text Box 19">
          <a:extLst>
            <a:ext uri="{FF2B5EF4-FFF2-40B4-BE49-F238E27FC236}">
              <a16:creationId xmlns="" xmlns:a16="http://schemas.microsoft.com/office/drawing/2014/main"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23</xdr:row>
      <xdr:rowOff>504825</xdr:rowOff>
    </xdr:from>
    <xdr:ext cx="95250" cy="442269"/>
    <xdr:sp macro="" textlink="">
      <xdr:nvSpPr>
        <xdr:cNvPr id="2262" name="Text Box 15">
          <a:extLst>
            <a:ext uri="{FF2B5EF4-FFF2-40B4-BE49-F238E27FC236}">
              <a16:creationId xmlns="" xmlns:a16="http://schemas.microsoft.com/office/drawing/2014/main"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63" name="Text Box 16">
          <a:extLst>
            <a:ext uri="{FF2B5EF4-FFF2-40B4-BE49-F238E27FC236}">
              <a16:creationId xmlns="" xmlns:a16="http://schemas.microsoft.com/office/drawing/2014/main"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64" name="Text Box 17">
          <a:extLst>
            <a:ext uri="{FF2B5EF4-FFF2-40B4-BE49-F238E27FC236}">
              <a16:creationId xmlns="" xmlns:a16="http://schemas.microsoft.com/office/drawing/2014/main"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65" name="Text Box 18">
          <a:extLst>
            <a:ext uri="{FF2B5EF4-FFF2-40B4-BE49-F238E27FC236}">
              <a16:creationId xmlns="" xmlns:a16="http://schemas.microsoft.com/office/drawing/2014/main"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66" name="Text Box 16">
          <a:extLst>
            <a:ext uri="{FF2B5EF4-FFF2-40B4-BE49-F238E27FC236}">
              <a16:creationId xmlns="" xmlns:a16="http://schemas.microsoft.com/office/drawing/2014/main"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67" name="Text Box 17">
          <a:extLst>
            <a:ext uri="{FF2B5EF4-FFF2-40B4-BE49-F238E27FC236}">
              <a16:creationId xmlns="" xmlns:a16="http://schemas.microsoft.com/office/drawing/2014/main"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68" name="Text Box 18">
          <a:extLst>
            <a:ext uri="{FF2B5EF4-FFF2-40B4-BE49-F238E27FC236}">
              <a16:creationId xmlns="" xmlns:a16="http://schemas.microsoft.com/office/drawing/2014/main"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69" name="Text Box 19">
          <a:extLst>
            <a:ext uri="{FF2B5EF4-FFF2-40B4-BE49-F238E27FC236}">
              <a16:creationId xmlns="" xmlns:a16="http://schemas.microsoft.com/office/drawing/2014/main"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70" name="Text Box 16">
          <a:extLst>
            <a:ext uri="{FF2B5EF4-FFF2-40B4-BE49-F238E27FC236}">
              <a16:creationId xmlns="" xmlns:a16="http://schemas.microsoft.com/office/drawing/2014/main"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71" name="Text Box 17">
          <a:extLst>
            <a:ext uri="{FF2B5EF4-FFF2-40B4-BE49-F238E27FC236}">
              <a16:creationId xmlns="" xmlns:a16="http://schemas.microsoft.com/office/drawing/2014/main"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72" name="Text Box 18">
          <a:extLst>
            <a:ext uri="{FF2B5EF4-FFF2-40B4-BE49-F238E27FC236}">
              <a16:creationId xmlns="" xmlns:a16="http://schemas.microsoft.com/office/drawing/2014/main"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25</xdr:row>
      <xdr:rowOff>170392</xdr:rowOff>
    </xdr:from>
    <xdr:ext cx="95250" cy="213632"/>
    <xdr:sp macro="" textlink="">
      <xdr:nvSpPr>
        <xdr:cNvPr id="2273" name="Text Box 15">
          <a:extLst>
            <a:ext uri="{FF2B5EF4-FFF2-40B4-BE49-F238E27FC236}">
              <a16:creationId xmlns="" xmlns:a16="http://schemas.microsoft.com/office/drawing/2014/main"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74" name="Text Box 16">
          <a:extLst>
            <a:ext uri="{FF2B5EF4-FFF2-40B4-BE49-F238E27FC236}">
              <a16:creationId xmlns="" xmlns:a16="http://schemas.microsoft.com/office/drawing/2014/main"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75" name="Text Box 17">
          <a:extLst>
            <a:ext uri="{FF2B5EF4-FFF2-40B4-BE49-F238E27FC236}">
              <a16:creationId xmlns="" xmlns:a16="http://schemas.microsoft.com/office/drawing/2014/main"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76" name="Text Box 18">
          <a:extLst>
            <a:ext uri="{FF2B5EF4-FFF2-40B4-BE49-F238E27FC236}">
              <a16:creationId xmlns="" xmlns:a16="http://schemas.microsoft.com/office/drawing/2014/main"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77" name="Text Box 19">
          <a:extLst>
            <a:ext uri="{FF2B5EF4-FFF2-40B4-BE49-F238E27FC236}">
              <a16:creationId xmlns="" xmlns:a16="http://schemas.microsoft.com/office/drawing/2014/main"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78" name="Text Box 16">
          <a:extLst>
            <a:ext uri="{FF2B5EF4-FFF2-40B4-BE49-F238E27FC236}">
              <a16:creationId xmlns="" xmlns:a16="http://schemas.microsoft.com/office/drawing/2014/main"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79" name="Text Box 17">
          <a:extLst>
            <a:ext uri="{FF2B5EF4-FFF2-40B4-BE49-F238E27FC236}">
              <a16:creationId xmlns="" xmlns:a16="http://schemas.microsoft.com/office/drawing/2014/main"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80" name="Text Box 18">
          <a:extLst>
            <a:ext uri="{FF2B5EF4-FFF2-40B4-BE49-F238E27FC236}">
              <a16:creationId xmlns="" xmlns:a16="http://schemas.microsoft.com/office/drawing/2014/main"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81" name="Text Box 19">
          <a:extLst>
            <a:ext uri="{FF2B5EF4-FFF2-40B4-BE49-F238E27FC236}">
              <a16:creationId xmlns="" xmlns:a16="http://schemas.microsoft.com/office/drawing/2014/main"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82" name="Text Box 16">
          <a:extLst>
            <a:ext uri="{FF2B5EF4-FFF2-40B4-BE49-F238E27FC236}">
              <a16:creationId xmlns="" xmlns:a16="http://schemas.microsoft.com/office/drawing/2014/main"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83" name="Text Box 17">
          <a:extLst>
            <a:ext uri="{FF2B5EF4-FFF2-40B4-BE49-F238E27FC236}">
              <a16:creationId xmlns="" xmlns:a16="http://schemas.microsoft.com/office/drawing/2014/main"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84" name="Text Box 18">
          <a:extLst>
            <a:ext uri="{FF2B5EF4-FFF2-40B4-BE49-F238E27FC236}">
              <a16:creationId xmlns="" xmlns:a16="http://schemas.microsoft.com/office/drawing/2014/main"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85" name="Text Box 19">
          <a:extLst>
            <a:ext uri="{FF2B5EF4-FFF2-40B4-BE49-F238E27FC236}">
              <a16:creationId xmlns="" xmlns:a16="http://schemas.microsoft.com/office/drawing/2014/main"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504825</xdr:rowOff>
    </xdr:from>
    <xdr:ext cx="95250" cy="444014"/>
    <xdr:sp macro="" textlink="">
      <xdr:nvSpPr>
        <xdr:cNvPr id="2286" name="Text Box 15">
          <a:extLst>
            <a:ext uri="{FF2B5EF4-FFF2-40B4-BE49-F238E27FC236}">
              <a16:creationId xmlns="" xmlns:a16="http://schemas.microsoft.com/office/drawing/2014/main"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87" name="Text Box 16">
          <a:extLst>
            <a:ext uri="{FF2B5EF4-FFF2-40B4-BE49-F238E27FC236}">
              <a16:creationId xmlns="" xmlns:a16="http://schemas.microsoft.com/office/drawing/2014/main"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88" name="Text Box 17">
          <a:extLst>
            <a:ext uri="{FF2B5EF4-FFF2-40B4-BE49-F238E27FC236}">
              <a16:creationId xmlns="" xmlns:a16="http://schemas.microsoft.com/office/drawing/2014/main"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89" name="Text Box 18">
          <a:extLst>
            <a:ext uri="{FF2B5EF4-FFF2-40B4-BE49-F238E27FC236}">
              <a16:creationId xmlns="" xmlns:a16="http://schemas.microsoft.com/office/drawing/2014/main"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90" name="Text Box 19">
          <a:extLst>
            <a:ext uri="{FF2B5EF4-FFF2-40B4-BE49-F238E27FC236}">
              <a16:creationId xmlns="" xmlns:a16="http://schemas.microsoft.com/office/drawing/2014/main"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91" name="Text Box 16">
          <a:extLst>
            <a:ext uri="{FF2B5EF4-FFF2-40B4-BE49-F238E27FC236}">
              <a16:creationId xmlns="" xmlns:a16="http://schemas.microsoft.com/office/drawing/2014/main"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92" name="Text Box 17">
          <a:extLst>
            <a:ext uri="{FF2B5EF4-FFF2-40B4-BE49-F238E27FC236}">
              <a16:creationId xmlns="" xmlns:a16="http://schemas.microsoft.com/office/drawing/2014/main"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25</xdr:row>
      <xdr:rowOff>15875</xdr:rowOff>
    </xdr:from>
    <xdr:ext cx="95250" cy="171450"/>
    <xdr:sp macro="" textlink="">
      <xdr:nvSpPr>
        <xdr:cNvPr id="2293" name="Text Box 18">
          <a:extLst>
            <a:ext uri="{FF2B5EF4-FFF2-40B4-BE49-F238E27FC236}">
              <a16:creationId xmlns="" xmlns:a16="http://schemas.microsoft.com/office/drawing/2014/main"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4" name="Text Box 16">
          <a:extLst>
            <a:ext uri="{FF2B5EF4-FFF2-40B4-BE49-F238E27FC236}">
              <a16:creationId xmlns="" xmlns:a16="http://schemas.microsoft.com/office/drawing/2014/main"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5" name="Text Box 17">
          <a:extLst>
            <a:ext uri="{FF2B5EF4-FFF2-40B4-BE49-F238E27FC236}">
              <a16:creationId xmlns="" xmlns:a16="http://schemas.microsoft.com/office/drawing/2014/main"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6" name="Text Box 18">
          <a:extLst>
            <a:ext uri="{FF2B5EF4-FFF2-40B4-BE49-F238E27FC236}">
              <a16:creationId xmlns="" xmlns:a16="http://schemas.microsoft.com/office/drawing/2014/main"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7" name="Text Box 19">
          <a:extLst>
            <a:ext uri="{FF2B5EF4-FFF2-40B4-BE49-F238E27FC236}">
              <a16:creationId xmlns="" xmlns:a16="http://schemas.microsoft.com/office/drawing/2014/main"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8" name="Text Box 16">
          <a:extLst>
            <a:ext uri="{FF2B5EF4-FFF2-40B4-BE49-F238E27FC236}">
              <a16:creationId xmlns="" xmlns:a16="http://schemas.microsoft.com/office/drawing/2014/main"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8496"/>
    <xdr:sp macro="" textlink="">
      <xdr:nvSpPr>
        <xdr:cNvPr id="2299" name="Text Box 15">
          <a:extLst>
            <a:ext uri="{FF2B5EF4-FFF2-40B4-BE49-F238E27FC236}">
              <a16:creationId xmlns="" xmlns:a16="http://schemas.microsoft.com/office/drawing/2014/main"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2300" name="Text Box 15">
          <a:extLst>
            <a:ext uri="{FF2B5EF4-FFF2-40B4-BE49-F238E27FC236}">
              <a16:creationId xmlns="" xmlns:a16="http://schemas.microsoft.com/office/drawing/2014/main"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504825</xdr:rowOff>
    </xdr:from>
    <xdr:ext cx="95250" cy="442269"/>
    <xdr:sp macro="" textlink="">
      <xdr:nvSpPr>
        <xdr:cNvPr id="2301" name="Text Box 15">
          <a:extLst>
            <a:ext uri="{FF2B5EF4-FFF2-40B4-BE49-F238E27FC236}">
              <a16:creationId xmlns="" xmlns:a16="http://schemas.microsoft.com/office/drawing/2014/main"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213632"/>
    <xdr:sp macro="" textlink="">
      <xdr:nvSpPr>
        <xdr:cNvPr id="2302" name="Text Box 15">
          <a:extLst>
            <a:ext uri="{FF2B5EF4-FFF2-40B4-BE49-F238E27FC236}">
              <a16:creationId xmlns="" xmlns:a16="http://schemas.microsoft.com/office/drawing/2014/main"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331"/>
    <xdr:sp macro="" textlink="">
      <xdr:nvSpPr>
        <xdr:cNvPr id="2303" name="Text Box 15">
          <a:extLst>
            <a:ext uri="{FF2B5EF4-FFF2-40B4-BE49-F238E27FC236}">
              <a16:creationId xmlns="" xmlns:a16="http://schemas.microsoft.com/office/drawing/2014/main"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25</xdr:row>
      <xdr:rowOff>170392</xdr:rowOff>
    </xdr:from>
    <xdr:ext cx="95250" cy="213632"/>
    <xdr:sp macro="" textlink="">
      <xdr:nvSpPr>
        <xdr:cNvPr id="2304" name="Text Box 15">
          <a:extLst>
            <a:ext uri="{FF2B5EF4-FFF2-40B4-BE49-F238E27FC236}">
              <a16:creationId xmlns="" xmlns:a16="http://schemas.microsoft.com/office/drawing/2014/main"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05" name="Text Box 16">
          <a:extLst>
            <a:ext uri="{FF2B5EF4-FFF2-40B4-BE49-F238E27FC236}">
              <a16:creationId xmlns="" xmlns:a16="http://schemas.microsoft.com/office/drawing/2014/main"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06" name="Text Box 17">
          <a:extLst>
            <a:ext uri="{FF2B5EF4-FFF2-40B4-BE49-F238E27FC236}">
              <a16:creationId xmlns="" xmlns:a16="http://schemas.microsoft.com/office/drawing/2014/main"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07" name="Text Box 18">
          <a:extLst>
            <a:ext uri="{FF2B5EF4-FFF2-40B4-BE49-F238E27FC236}">
              <a16:creationId xmlns="" xmlns:a16="http://schemas.microsoft.com/office/drawing/2014/main"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08" name="Text Box 19">
          <a:extLst>
            <a:ext uri="{FF2B5EF4-FFF2-40B4-BE49-F238E27FC236}">
              <a16:creationId xmlns="" xmlns:a16="http://schemas.microsoft.com/office/drawing/2014/main"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09" name="Text Box 16">
          <a:extLst>
            <a:ext uri="{FF2B5EF4-FFF2-40B4-BE49-F238E27FC236}">
              <a16:creationId xmlns="" xmlns:a16="http://schemas.microsoft.com/office/drawing/2014/main"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10" name="Text Box 17">
          <a:extLst>
            <a:ext uri="{FF2B5EF4-FFF2-40B4-BE49-F238E27FC236}">
              <a16:creationId xmlns="" xmlns:a16="http://schemas.microsoft.com/office/drawing/2014/main"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11" name="Text Box 18">
          <a:extLst>
            <a:ext uri="{FF2B5EF4-FFF2-40B4-BE49-F238E27FC236}">
              <a16:creationId xmlns="" xmlns:a16="http://schemas.microsoft.com/office/drawing/2014/main"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12" name="Text Box 19">
          <a:extLst>
            <a:ext uri="{FF2B5EF4-FFF2-40B4-BE49-F238E27FC236}">
              <a16:creationId xmlns="" xmlns:a16="http://schemas.microsoft.com/office/drawing/2014/main"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13" name="Text Box 16">
          <a:extLst>
            <a:ext uri="{FF2B5EF4-FFF2-40B4-BE49-F238E27FC236}">
              <a16:creationId xmlns="" xmlns:a16="http://schemas.microsoft.com/office/drawing/2014/main"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14" name="Text Box 17">
          <a:extLst>
            <a:ext uri="{FF2B5EF4-FFF2-40B4-BE49-F238E27FC236}">
              <a16:creationId xmlns="" xmlns:a16="http://schemas.microsoft.com/office/drawing/2014/main"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15" name="Text Box 18">
          <a:extLst>
            <a:ext uri="{FF2B5EF4-FFF2-40B4-BE49-F238E27FC236}">
              <a16:creationId xmlns="" xmlns:a16="http://schemas.microsoft.com/office/drawing/2014/main"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16" name="Text Box 19">
          <a:extLst>
            <a:ext uri="{FF2B5EF4-FFF2-40B4-BE49-F238E27FC236}">
              <a16:creationId xmlns="" xmlns:a16="http://schemas.microsoft.com/office/drawing/2014/main"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27</xdr:row>
      <xdr:rowOff>504825</xdr:rowOff>
    </xdr:from>
    <xdr:ext cx="95250" cy="444014"/>
    <xdr:sp macro="" textlink="">
      <xdr:nvSpPr>
        <xdr:cNvPr id="2317" name="Text Box 15">
          <a:extLst>
            <a:ext uri="{FF2B5EF4-FFF2-40B4-BE49-F238E27FC236}">
              <a16:creationId xmlns="" xmlns:a16="http://schemas.microsoft.com/office/drawing/2014/main"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18" name="Text Box 16">
          <a:extLst>
            <a:ext uri="{FF2B5EF4-FFF2-40B4-BE49-F238E27FC236}">
              <a16:creationId xmlns="" xmlns:a16="http://schemas.microsoft.com/office/drawing/2014/main"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19" name="Text Box 17">
          <a:extLst>
            <a:ext uri="{FF2B5EF4-FFF2-40B4-BE49-F238E27FC236}">
              <a16:creationId xmlns="" xmlns:a16="http://schemas.microsoft.com/office/drawing/2014/main"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20" name="Text Box 18">
          <a:extLst>
            <a:ext uri="{FF2B5EF4-FFF2-40B4-BE49-F238E27FC236}">
              <a16:creationId xmlns="" xmlns:a16="http://schemas.microsoft.com/office/drawing/2014/main"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21" name="Text Box 19">
          <a:extLst>
            <a:ext uri="{FF2B5EF4-FFF2-40B4-BE49-F238E27FC236}">
              <a16:creationId xmlns="" xmlns:a16="http://schemas.microsoft.com/office/drawing/2014/main"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22" name="Text Box 16">
          <a:extLst>
            <a:ext uri="{FF2B5EF4-FFF2-40B4-BE49-F238E27FC236}">
              <a16:creationId xmlns="" xmlns:a16="http://schemas.microsoft.com/office/drawing/2014/main"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23" name="Text Box 17">
          <a:extLst>
            <a:ext uri="{FF2B5EF4-FFF2-40B4-BE49-F238E27FC236}">
              <a16:creationId xmlns="" xmlns:a16="http://schemas.microsoft.com/office/drawing/2014/main"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24" name="Text Box 18">
          <a:extLst>
            <a:ext uri="{FF2B5EF4-FFF2-40B4-BE49-F238E27FC236}">
              <a16:creationId xmlns="" xmlns:a16="http://schemas.microsoft.com/office/drawing/2014/main"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5" name="Text Box 16">
          <a:extLst>
            <a:ext uri="{FF2B5EF4-FFF2-40B4-BE49-F238E27FC236}">
              <a16:creationId xmlns="" xmlns:a16="http://schemas.microsoft.com/office/drawing/2014/main"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6" name="Text Box 17">
          <a:extLst>
            <a:ext uri="{FF2B5EF4-FFF2-40B4-BE49-F238E27FC236}">
              <a16:creationId xmlns="" xmlns:a16="http://schemas.microsoft.com/office/drawing/2014/main"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7" name="Text Box 18">
          <a:extLst>
            <a:ext uri="{FF2B5EF4-FFF2-40B4-BE49-F238E27FC236}">
              <a16:creationId xmlns="" xmlns:a16="http://schemas.microsoft.com/office/drawing/2014/main"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8" name="Text Box 19">
          <a:extLst>
            <a:ext uri="{FF2B5EF4-FFF2-40B4-BE49-F238E27FC236}">
              <a16:creationId xmlns="" xmlns:a16="http://schemas.microsoft.com/office/drawing/2014/main"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9" name="Text Box 16">
          <a:extLst>
            <a:ext uri="{FF2B5EF4-FFF2-40B4-BE49-F238E27FC236}">
              <a16:creationId xmlns="" xmlns:a16="http://schemas.microsoft.com/office/drawing/2014/main"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30" name="Text Box 17">
          <a:extLst>
            <a:ext uri="{FF2B5EF4-FFF2-40B4-BE49-F238E27FC236}">
              <a16:creationId xmlns="" xmlns:a16="http://schemas.microsoft.com/office/drawing/2014/main"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31" name="Text Box 18">
          <a:extLst>
            <a:ext uri="{FF2B5EF4-FFF2-40B4-BE49-F238E27FC236}">
              <a16:creationId xmlns="" xmlns:a16="http://schemas.microsoft.com/office/drawing/2014/main"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32" name="Text Box 19">
          <a:extLst>
            <a:ext uri="{FF2B5EF4-FFF2-40B4-BE49-F238E27FC236}">
              <a16:creationId xmlns="" xmlns:a16="http://schemas.microsoft.com/office/drawing/2014/main"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56743"/>
    <xdr:sp macro="" textlink="">
      <xdr:nvSpPr>
        <xdr:cNvPr id="2333" name="Text Box 15">
          <a:extLst>
            <a:ext uri="{FF2B5EF4-FFF2-40B4-BE49-F238E27FC236}">
              <a16:creationId xmlns="" xmlns:a16="http://schemas.microsoft.com/office/drawing/2014/main"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2334" name="Text Box 15">
          <a:extLst>
            <a:ext uri="{FF2B5EF4-FFF2-40B4-BE49-F238E27FC236}">
              <a16:creationId xmlns="" xmlns:a16="http://schemas.microsoft.com/office/drawing/2014/main"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504825</xdr:rowOff>
    </xdr:from>
    <xdr:ext cx="95250" cy="442269"/>
    <xdr:sp macro="" textlink="">
      <xdr:nvSpPr>
        <xdr:cNvPr id="2335" name="Text Box 15">
          <a:extLst>
            <a:ext uri="{FF2B5EF4-FFF2-40B4-BE49-F238E27FC236}">
              <a16:creationId xmlns="" xmlns:a16="http://schemas.microsoft.com/office/drawing/2014/main"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213632"/>
    <xdr:sp macro="" textlink="">
      <xdr:nvSpPr>
        <xdr:cNvPr id="2336" name="Text Box 15">
          <a:extLst>
            <a:ext uri="{FF2B5EF4-FFF2-40B4-BE49-F238E27FC236}">
              <a16:creationId xmlns="" xmlns:a16="http://schemas.microsoft.com/office/drawing/2014/main"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331"/>
    <xdr:sp macro="" textlink="">
      <xdr:nvSpPr>
        <xdr:cNvPr id="2337" name="Text Box 15">
          <a:extLst>
            <a:ext uri="{FF2B5EF4-FFF2-40B4-BE49-F238E27FC236}">
              <a16:creationId xmlns="" xmlns:a16="http://schemas.microsoft.com/office/drawing/2014/main"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213632"/>
    <xdr:sp macro="" textlink="">
      <xdr:nvSpPr>
        <xdr:cNvPr id="2338" name="Text Box 15">
          <a:extLst>
            <a:ext uri="{FF2B5EF4-FFF2-40B4-BE49-F238E27FC236}">
              <a16:creationId xmlns="" xmlns:a16="http://schemas.microsoft.com/office/drawing/2014/main"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39" name="Text Box 16">
          <a:extLst>
            <a:ext uri="{FF2B5EF4-FFF2-40B4-BE49-F238E27FC236}">
              <a16:creationId xmlns="" xmlns:a16="http://schemas.microsoft.com/office/drawing/2014/main"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40" name="Text Box 17">
          <a:extLst>
            <a:ext uri="{FF2B5EF4-FFF2-40B4-BE49-F238E27FC236}">
              <a16:creationId xmlns="" xmlns:a16="http://schemas.microsoft.com/office/drawing/2014/main"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41" name="Text Box 18">
          <a:extLst>
            <a:ext uri="{FF2B5EF4-FFF2-40B4-BE49-F238E27FC236}">
              <a16:creationId xmlns="" xmlns:a16="http://schemas.microsoft.com/office/drawing/2014/main"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42" name="Text Box 19">
          <a:extLst>
            <a:ext uri="{FF2B5EF4-FFF2-40B4-BE49-F238E27FC236}">
              <a16:creationId xmlns="" xmlns:a16="http://schemas.microsoft.com/office/drawing/2014/main"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43" name="Text Box 16">
          <a:extLst>
            <a:ext uri="{FF2B5EF4-FFF2-40B4-BE49-F238E27FC236}">
              <a16:creationId xmlns="" xmlns:a16="http://schemas.microsoft.com/office/drawing/2014/main"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44" name="Text Box 17">
          <a:extLst>
            <a:ext uri="{FF2B5EF4-FFF2-40B4-BE49-F238E27FC236}">
              <a16:creationId xmlns="" xmlns:a16="http://schemas.microsoft.com/office/drawing/2014/main"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45" name="Text Box 18">
          <a:extLst>
            <a:ext uri="{FF2B5EF4-FFF2-40B4-BE49-F238E27FC236}">
              <a16:creationId xmlns="" xmlns:a16="http://schemas.microsoft.com/office/drawing/2014/main"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46" name="Text Box 19">
          <a:extLst>
            <a:ext uri="{FF2B5EF4-FFF2-40B4-BE49-F238E27FC236}">
              <a16:creationId xmlns="" xmlns:a16="http://schemas.microsoft.com/office/drawing/2014/main"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47" name="Text Box 16">
          <a:extLst>
            <a:ext uri="{FF2B5EF4-FFF2-40B4-BE49-F238E27FC236}">
              <a16:creationId xmlns="" xmlns:a16="http://schemas.microsoft.com/office/drawing/2014/main"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48" name="Text Box 17">
          <a:extLst>
            <a:ext uri="{FF2B5EF4-FFF2-40B4-BE49-F238E27FC236}">
              <a16:creationId xmlns="" xmlns:a16="http://schemas.microsoft.com/office/drawing/2014/main"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49" name="Text Box 18">
          <a:extLst>
            <a:ext uri="{FF2B5EF4-FFF2-40B4-BE49-F238E27FC236}">
              <a16:creationId xmlns="" xmlns:a16="http://schemas.microsoft.com/office/drawing/2014/main"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50" name="Text Box 19">
          <a:extLst>
            <a:ext uri="{FF2B5EF4-FFF2-40B4-BE49-F238E27FC236}">
              <a16:creationId xmlns="" xmlns:a16="http://schemas.microsoft.com/office/drawing/2014/main"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27</xdr:row>
      <xdr:rowOff>504825</xdr:rowOff>
    </xdr:from>
    <xdr:ext cx="95250" cy="444014"/>
    <xdr:sp macro="" textlink="">
      <xdr:nvSpPr>
        <xdr:cNvPr id="2351" name="Text Box 15">
          <a:extLst>
            <a:ext uri="{FF2B5EF4-FFF2-40B4-BE49-F238E27FC236}">
              <a16:creationId xmlns="" xmlns:a16="http://schemas.microsoft.com/office/drawing/2014/main"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52" name="Text Box 16">
          <a:extLst>
            <a:ext uri="{FF2B5EF4-FFF2-40B4-BE49-F238E27FC236}">
              <a16:creationId xmlns="" xmlns:a16="http://schemas.microsoft.com/office/drawing/2014/main"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53" name="Text Box 17">
          <a:extLst>
            <a:ext uri="{FF2B5EF4-FFF2-40B4-BE49-F238E27FC236}">
              <a16:creationId xmlns="" xmlns:a16="http://schemas.microsoft.com/office/drawing/2014/main"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54" name="Text Box 18">
          <a:extLst>
            <a:ext uri="{FF2B5EF4-FFF2-40B4-BE49-F238E27FC236}">
              <a16:creationId xmlns="" xmlns:a16="http://schemas.microsoft.com/office/drawing/2014/main"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55" name="Text Box 19">
          <a:extLst>
            <a:ext uri="{FF2B5EF4-FFF2-40B4-BE49-F238E27FC236}">
              <a16:creationId xmlns="" xmlns:a16="http://schemas.microsoft.com/office/drawing/2014/main"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27</xdr:row>
      <xdr:rowOff>504825</xdr:rowOff>
    </xdr:from>
    <xdr:ext cx="95250" cy="442269"/>
    <xdr:sp macro="" textlink="">
      <xdr:nvSpPr>
        <xdr:cNvPr id="2356" name="Text Box 15">
          <a:extLst>
            <a:ext uri="{FF2B5EF4-FFF2-40B4-BE49-F238E27FC236}">
              <a16:creationId xmlns="" xmlns:a16="http://schemas.microsoft.com/office/drawing/2014/main"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57" name="Text Box 16">
          <a:extLst>
            <a:ext uri="{FF2B5EF4-FFF2-40B4-BE49-F238E27FC236}">
              <a16:creationId xmlns="" xmlns:a16="http://schemas.microsoft.com/office/drawing/2014/main"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58" name="Text Box 17">
          <a:extLst>
            <a:ext uri="{FF2B5EF4-FFF2-40B4-BE49-F238E27FC236}">
              <a16:creationId xmlns="" xmlns:a16="http://schemas.microsoft.com/office/drawing/2014/main"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59" name="Text Box 18">
          <a:extLst>
            <a:ext uri="{FF2B5EF4-FFF2-40B4-BE49-F238E27FC236}">
              <a16:creationId xmlns="" xmlns:a16="http://schemas.microsoft.com/office/drawing/2014/main"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0" name="Text Box 16">
          <a:extLst>
            <a:ext uri="{FF2B5EF4-FFF2-40B4-BE49-F238E27FC236}">
              <a16:creationId xmlns="" xmlns:a16="http://schemas.microsoft.com/office/drawing/2014/main"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1" name="Text Box 17">
          <a:extLst>
            <a:ext uri="{FF2B5EF4-FFF2-40B4-BE49-F238E27FC236}">
              <a16:creationId xmlns="" xmlns:a16="http://schemas.microsoft.com/office/drawing/2014/main"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2" name="Text Box 18">
          <a:extLst>
            <a:ext uri="{FF2B5EF4-FFF2-40B4-BE49-F238E27FC236}">
              <a16:creationId xmlns="" xmlns:a16="http://schemas.microsoft.com/office/drawing/2014/main"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3" name="Text Box 19">
          <a:extLst>
            <a:ext uri="{FF2B5EF4-FFF2-40B4-BE49-F238E27FC236}">
              <a16:creationId xmlns="" xmlns:a16="http://schemas.microsoft.com/office/drawing/2014/main"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4" name="Text Box 16">
          <a:extLst>
            <a:ext uri="{FF2B5EF4-FFF2-40B4-BE49-F238E27FC236}">
              <a16:creationId xmlns="" xmlns:a16="http://schemas.microsoft.com/office/drawing/2014/main"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5" name="Text Box 17">
          <a:extLst>
            <a:ext uri="{FF2B5EF4-FFF2-40B4-BE49-F238E27FC236}">
              <a16:creationId xmlns="" xmlns:a16="http://schemas.microsoft.com/office/drawing/2014/main"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6" name="Text Box 18">
          <a:extLst>
            <a:ext uri="{FF2B5EF4-FFF2-40B4-BE49-F238E27FC236}">
              <a16:creationId xmlns="" xmlns:a16="http://schemas.microsoft.com/office/drawing/2014/main"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29</xdr:row>
      <xdr:rowOff>170392</xdr:rowOff>
    </xdr:from>
    <xdr:ext cx="95250" cy="213632"/>
    <xdr:sp macro="" textlink="">
      <xdr:nvSpPr>
        <xdr:cNvPr id="2367" name="Text Box 15">
          <a:extLst>
            <a:ext uri="{FF2B5EF4-FFF2-40B4-BE49-F238E27FC236}">
              <a16:creationId xmlns="" xmlns:a16="http://schemas.microsoft.com/office/drawing/2014/main"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68" name="Text Box 16">
          <a:extLst>
            <a:ext uri="{FF2B5EF4-FFF2-40B4-BE49-F238E27FC236}">
              <a16:creationId xmlns="" xmlns:a16="http://schemas.microsoft.com/office/drawing/2014/main"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69" name="Text Box 17">
          <a:extLst>
            <a:ext uri="{FF2B5EF4-FFF2-40B4-BE49-F238E27FC236}">
              <a16:creationId xmlns="" xmlns:a16="http://schemas.microsoft.com/office/drawing/2014/main"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70" name="Text Box 18">
          <a:extLst>
            <a:ext uri="{FF2B5EF4-FFF2-40B4-BE49-F238E27FC236}">
              <a16:creationId xmlns="" xmlns:a16="http://schemas.microsoft.com/office/drawing/2014/main"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71" name="Text Box 19">
          <a:extLst>
            <a:ext uri="{FF2B5EF4-FFF2-40B4-BE49-F238E27FC236}">
              <a16:creationId xmlns="" xmlns:a16="http://schemas.microsoft.com/office/drawing/2014/main"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72" name="Text Box 16">
          <a:extLst>
            <a:ext uri="{FF2B5EF4-FFF2-40B4-BE49-F238E27FC236}">
              <a16:creationId xmlns="" xmlns:a16="http://schemas.microsoft.com/office/drawing/2014/main"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73" name="Text Box 17">
          <a:extLst>
            <a:ext uri="{FF2B5EF4-FFF2-40B4-BE49-F238E27FC236}">
              <a16:creationId xmlns="" xmlns:a16="http://schemas.microsoft.com/office/drawing/2014/main"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74" name="Text Box 18">
          <a:extLst>
            <a:ext uri="{FF2B5EF4-FFF2-40B4-BE49-F238E27FC236}">
              <a16:creationId xmlns="" xmlns:a16="http://schemas.microsoft.com/office/drawing/2014/main"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75" name="Text Box 19">
          <a:extLst>
            <a:ext uri="{FF2B5EF4-FFF2-40B4-BE49-F238E27FC236}">
              <a16:creationId xmlns="" xmlns:a16="http://schemas.microsoft.com/office/drawing/2014/main"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76" name="Text Box 16">
          <a:extLst>
            <a:ext uri="{FF2B5EF4-FFF2-40B4-BE49-F238E27FC236}">
              <a16:creationId xmlns="" xmlns:a16="http://schemas.microsoft.com/office/drawing/2014/main"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77" name="Text Box 17">
          <a:extLst>
            <a:ext uri="{FF2B5EF4-FFF2-40B4-BE49-F238E27FC236}">
              <a16:creationId xmlns="" xmlns:a16="http://schemas.microsoft.com/office/drawing/2014/main"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78" name="Text Box 18">
          <a:extLst>
            <a:ext uri="{FF2B5EF4-FFF2-40B4-BE49-F238E27FC236}">
              <a16:creationId xmlns="" xmlns:a16="http://schemas.microsoft.com/office/drawing/2014/main"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79" name="Text Box 19">
          <a:extLst>
            <a:ext uri="{FF2B5EF4-FFF2-40B4-BE49-F238E27FC236}">
              <a16:creationId xmlns="" xmlns:a16="http://schemas.microsoft.com/office/drawing/2014/main"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27</xdr:row>
      <xdr:rowOff>504825</xdr:rowOff>
    </xdr:from>
    <xdr:ext cx="95250" cy="444014"/>
    <xdr:sp macro="" textlink="">
      <xdr:nvSpPr>
        <xdr:cNvPr id="2380" name="Text Box 15">
          <a:extLst>
            <a:ext uri="{FF2B5EF4-FFF2-40B4-BE49-F238E27FC236}">
              <a16:creationId xmlns="" xmlns:a16="http://schemas.microsoft.com/office/drawing/2014/main"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81" name="Text Box 16">
          <a:extLst>
            <a:ext uri="{FF2B5EF4-FFF2-40B4-BE49-F238E27FC236}">
              <a16:creationId xmlns="" xmlns:a16="http://schemas.microsoft.com/office/drawing/2014/main"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82" name="Text Box 17">
          <a:extLst>
            <a:ext uri="{FF2B5EF4-FFF2-40B4-BE49-F238E27FC236}">
              <a16:creationId xmlns="" xmlns:a16="http://schemas.microsoft.com/office/drawing/2014/main"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83" name="Text Box 18">
          <a:extLst>
            <a:ext uri="{FF2B5EF4-FFF2-40B4-BE49-F238E27FC236}">
              <a16:creationId xmlns="" xmlns:a16="http://schemas.microsoft.com/office/drawing/2014/main"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84" name="Text Box 19">
          <a:extLst>
            <a:ext uri="{FF2B5EF4-FFF2-40B4-BE49-F238E27FC236}">
              <a16:creationId xmlns="" xmlns:a16="http://schemas.microsoft.com/office/drawing/2014/main"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85" name="Text Box 16">
          <a:extLst>
            <a:ext uri="{FF2B5EF4-FFF2-40B4-BE49-F238E27FC236}">
              <a16:creationId xmlns="" xmlns:a16="http://schemas.microsoft.com/office/drawing/2014/main"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86" name="Text Box 17">
          <a:extLst>
            <a:ext uri="{FF2B5EF4-FFF2-40B4-BE49-F238E27FC236}">
              <a16:creationId xmlns="" xmlns:a16="http://schemas.microsoft.com/office/drawing/2014/main"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29</xdr:row>
      <xdr:rowOff>15875</xdr:rowOff>
    </xdr:from>
    <xdr:ext cx="95250" cy="171450"/>
    <xdr:sp macro="" textlink="">
      <xdr:nvSpPr>
        <xdr:cNvPr id="2387" name="Text Box 18">
          <a:extLst>
            <a:ext uri="{FF2B5EF4-FFF2-40B4-BE49-F238E27FC236}">
              <a16:creationId xmlns="" xmlns:a16="http://schemas.microsoft.com/office/drawing/2014/main"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88" name="Text Box 16">
          <a:extLst>
            <a:ext uri="{FF2B5EF4-FFF2-40B4-BE49-F238E27FC236}">
              <a16:creationId xmlns="" xmlns:a16="http://schemas.microsoft.com/office/drawing/2014/main"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89" name="Text Box 17">
          <a:extLst>
            <a:ext uri="{FF2B5EF4-FFF2-40B4-BE49-F238E27FC236}">
              <a16:creationId xmlns="" xmlns:a16="http://schemas.microsoft.com/office/drawing/2014/main"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90" name="Text Box 18">
          <a:extLst>
            <a:ext uri="{FF2B5EF4-FFF2-40B4-BE49-F238E27FC236}">
              <a16:creationId xmlns="" xmlns:a16="http://schemas.microsoft.com/office/drawing/2014/main"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91" name="Text Box 19">
          <a:extLst>
            <a:ext uri="{FF2B5EF4-FFF2-40B4-BE49-F238E27FC236}">
              <a16:creationId xmlns="" xmlns:a16="http://schemas.microsoft.com/office/drawing/2014/main"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92" name="Text Box 16">
          <a:extLst>
            <a:ext uri="{FF2B5EF4-FFF2-40B4-BE49-F238E27FC236}">
              <a16:creationId xmlns="" xmlns:a16="http://schemas.microsoft.com/office/drawing/2014/main"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29</xdr:row>
      <xdr:rowOff>170392</xdr:rowOff>
    </xdr:from>
    <xdr:ext cx="95250" cy="213632"/>
    <xdr:sp macro="" textlink="">
      <xdr:nvSpPr>
        <xdr:cNvPr id="2393" name="Text Box 15">
          <a:extLst>
            <a:ext uri="{FF2B5EF4-FFF2-40B4-BE49-F238E27FC236}">
              <a16:creationId xmlns="" xmlns:a16="http://schemas.microsoft.com/office/drawing/2014/main"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8496"/>
    <xdr:sp macro="" textlink="">
      <xdr:nvSpPr>
        <xdr:cNvPr id="2394" name="Text Box 15">
          <a:extLst>
            <a:ext uri="{FF2B5EF4-FFF2-40B4-BE49-F238E27FC236}">
              <a16:creationId xmlns="" xmlns:a16="http://schemas.microsoft.com/office/drawing/2014/main"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442269"/>
    <xdr:sp macro="" textlink="">
      <xdr:nvSpPr>
        <xdr:cNvPr id="2395" name="Text Box 15">
          <a:extLst>
            <a:ext uri="{FF2B5EF4-FFF2-40B4-BE49-F238E27FC236}">
              <a16:creationId xmlns="" xmlns:a16="http://schemas.microsoft.com/office/drawing/2014/main"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504825</xdr:rowOff>
    </xdr:from>
    <xdr:ext cx="95250" cy="442269"/>
    <xdr:sp macro="" textlink="">
      <xdr:nvSpPr>
        <xdr:cNvPr id="2396" name="Text Box 15">
          <a:extLst>
            <a:ext uri="{FF2B5EF4-FFF2-40B4-BE49-F238E27FC236}">
              <a16:creationId xmlns="" xmlns:a16="http://schemas.microsoft.com/office/drawing/2014/main"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213632"/>
    <xdr:sp macro="" textlink="">
      <xdr:nvSpPr>
        <xdr:cNvPr id="2397" name="Text Box 15">
          <a:extLst>
            <a:ext uri="{FF2B5EF4-FFF2-40B4-BE49-F238E27FC236}">
              <a16:creationId xmlns="" xmlns:a16="http://schemas.microsoft.com/office/drawing/2014/main"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4331"/>
    <xdr:sp macro="" textlink="">
      <xdr:nvSpPr>
        <xdr:cNvPr id="2398" name="Text Box 15">
          <a:extLst>
            <a:ext uri="{FF2B5EF4-FFF2-40B4-BE49-F238E27FC236}">
              <a16:creationId xmlns="" xmlns:a16="http://schemas.microsoft.com/office/drawing/2014/main"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29</xdr:row>
      <xdr:rowOff>170392</xdr:rowOff>
    </xdr:from>
    <xdr:ext cx="95250" cy="213632"/>
    <xdr:sp macro="" textlink="">
      <xdr:nvSpPr>
        <xdr:cNvPr id="2399" name="Text Box 15">
          <a:extLst>
            <a:ext uri="{FF2B5EF4-FFF2-40B4-BE49-F238E27FC236}">
              <a16:creationId xmlns="" xmlns:a16="http://schemas.microsoft.com/office/drawing/2014/main"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00" name="Text Box 16">
          <a:extLst>
            <a:ext uri="{FF2B5EF4-FFF2-40B4-BE49-F238E27FC236}">
              <a16:creationId xmlns="" xmlns:a16="http://schemas.microsoft.com/office/drawing/2014/main"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01" name="Text Box 17">
          <a:extLst>
            <a:ext uri="{FF2B5EF4-FFF2-40B4-BE49-F238E27FC236}">
              <a16:creationId xmlns="" xmlns:a16="http://schemas.microsoft.com/office/drawing/2014/main"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02" name="Text Box 18">
          <a:extLst>
            <a:ext uri="{FF2B5EF4-FFF2-40B4-BE49-F238E27FC236}">
              <a16:creationId xmlns="" xmlns:a16="http://schemas.microsoft.com/office/drawing/2014/main"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03" name="Text Box 19">
          <a:extLst>
            <a:ext uri="{FF2B5EF4-FFF2-40B4-BE49-F238E27FC236}">
              <a16:creationId xmlns="" xmlns:a16="http://schemas.microsoft.com/office/drawing/2014/main"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04" name="Text Box 16">
          <a:extLst>
            <a:ext uri="{FF2B5EF4-FFF2-40B4-BE49-F238E27FC236}">
              <a16:creationId xmlns="" xmlns:a16="http://schemas.microsoft.com/office/drawing/2014/main"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05" name="Text Box 17">
          <a:extLst>
            <a:ext uri="{FF2B5EF4-FFF2-40B4-BE49-F238E27FC236}">
              <a16:creationId xmlns="" xmlns:a16="http://schemas.microsoft.com/office/drawing/2014/main"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06" name="Text Box 18">
          <a:extLst>
            <a:ext uri="{FF2B5EF4-FFF2-40B4-BE49-F238E27FC236}">
              <a16:creationId xmlns="" xmlns:a16="http://schemas.microsoft.com/office/drawing/2014/main"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07" name="Text Box 19">
          <a:extLst>
            <a:ext uri="{FF2B5EF4-FFF2-40B4-BE49-F238E27FC236}">
              <a16:creationId xmlns="" xmlns:a16="http://schemas.microsoft.com/office/drawing/2014/main"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08" name="Text Box 16">
          <a:extLst>
            <a:ext uri="{FF2B5EF4-FFF2-40B4-BE49-F238E27FC236}">
              <a16:creationId xmlns="" xmlns:a16="http://schemas.microsoft.com/office/drawing/2014/main"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09" name="Text Box 17">
          <a:extLst>
            <a:ext uri="{FF2B5EF4-FFF2-40B4-BE49-F238E27FC236}">
              <a16:creationId xmlns="" xmlns:a16="http://schemas.microsoft.com/office/drawing/2014/main"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10" name="Text Box 18">
          <a:extLst>
            <a:ext uri="{FF2B5EF4-FFF2-40B4-BE49-F238E27FC236}">
              <a16:creationId xmlns="" xmlns:a16="http://schemas.microsoft.com/office/drawing/2014/main"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11" name="Text Box 19">
          <a:extLst>
            <a:ext uri="{FF2B5EF4-FFF2-40B4-BE49-F238E27FC236}">
              <a16:creationId xmlns="" xmlns:a16="http://schemas.microsoft.com/office/drawing/2014/main"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504825</xdr:rowOff>
    </xdr:from>
    <xdr:ext cx="95250" cy="444014"/>
    <xdr:sp macro="" textlink="">
      <xdr:nvSpPr>
        <xdr:cNvPr id="2412" name="Text Box 15">
          <a:extLst>
            <a:ext uri="{FF2B5EF4-FFF2-40B4-BE49-F238E27FC236}">
              <a16:creationId xmlns="" xmlns:a16="http://schemas.microsoft.com/office/drawing/2014/main"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13" name="Text Box 16">
          <a:extLst>
            <a:ext uri="{FF2B5EF4-FFF2-40B4-BE49-F238E27FC236}">
              <a16:creationId xmlns="" xmlns:a16="http://schemas.microsoft.com/office/drawing/2014/main"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14" name="Text Box 17">
          <a:extLst>
            <a:ext uri="{FF2B5EF4-FFF2-40B4-BE49-F238E27FC236}">
              <a16:creationId xmlns="" xmlns:a16="http://schemas.microsoft.com/office/drawing/2014/main"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15" name="Text Box 18">
          <a:extLst>
            <a:ext uri="{FF2B5EF4-FFF2-40B4-BE49-F238E27FC236}">
              <a16:creationId xmlns="" xmlns:a16="http://schemas.microsoft.com/office/drawing/2014/main"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16" name="Text Box 19">
          <a:extLst>
            <a:ext uri="{FF2B5EF4-FFF2-40B4-BE49-F238E27FC236}">
              <a16:creationId xmlns="" xmlns:a16="http://schemas.microsoft.com/office/drawing/2014/main"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17" name="Text Box 16">
          <a:extLst>
            <a:ext uri="{FF2B5EF4-FFF2-40B4-BE49-F238E27FC236}">
              <a16:creationId xmlns="" xmlns:a16="http://schemas.microsoft.com/office/drawing/2014/main"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18" name="Text Box 17">
          <a:extLst>
            <a:ext uri="{FF2B5EF4-FFF2-40B4-BE49-F238E27FC236}">
              <a16:creationId xmlns="" xmlns:a16="http://schemas.microsoft.com/office/drawing/2014/main"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19" name="Text Box 18">
          <a:extLst>
            <a:ext uri="{FF2B5EF4-FFF2-40B4-BE49-F238E27FC236}">
              <a16:creationId xmlns="" xmlns:a16="http://schemas.microsoft.com/office/drawing/2014/main"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0" name="Text Box 16">
          <a:extLst>
            <a:ext uri="{FF2B5EF4-FFF2-40B4-BE49-F238E27FC236}">
              <a16:creationId xmlns="" xmlns:a16="http://schemas.microsoft.com/office/drawing/2014/main"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1" name="Text Box 17">
          <a:extLst>
            <a:ext uri="{FF2B5EF4-FFF2-40B4-BE49-F238E27FC236}">
              <a16:creationId xmlns="" xmlns:a16="http://schemas.microsoft.com/office/drawing/2014/main"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2" name="Text Box 18">
          <a:extLst>
            <a:ext uri="{FF2B5EF4-FFF2-40B4-BE49-F238E27FC236}">
              <a16:creationId xmlns="" xmlns:a16="http://schemas.microsoft.com/office/drawing/2014/main"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3" name="Text Box 19">
          <a:extLst>
            <a:ext uri="{FF2B5EF4-FFF2-40B4-BE49-F238E27FC236}">
              <a16:creationId xmlns="" xmlns:a16="http://schemas.microsoft.com/office/drawing/2014/main"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4" name="Text Box 16">
          <a:extLst>
            <a:ext uri="{FF2B5EF4-FFF2-40B4-BE49-F238E27FC236}">
              <a16:creationId xmlns="" xmlns:a16="http://schemas.microsoft.com/office/drawing/2014/main"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5" name="Text Box 17">
          <a:extLst>
            <a:ext uri="{FF2B5EF4-FFF2-40B4-BE49-F238E27FC236}">
              <a16:creationId xmlns="" xmlns:a16="http://schemas.microsoft.com/office/drawing/2014/main"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6" name="Text Box 18">
          <a:extLst>
            <a:ext uri="{FF2B5EF4-FFF2-40B4-BE49-F238E27FC236}">
              <a16:creationId xmlns="" xmlns:a16="http://schemas.microsoft.com/office/drawing/2014/main"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7" name="Text Box 19">
          <a:extLst>
            <a:ext uri="{FF2B5EF4-FFF2-40B4-BE49-F238E27FC236}">
              <a16:creationId xmlns="" xmlns:a16="http://schemas.microsoft.com/office/drawing/2014/main"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56743"/>
    <xdr:sp macro="" textlink="">
      <xdr:nvSpPr>
        <xdr:cNvPr id="2428" name="Text Box 15">
          <a:extLst>
            <a:ext uri="{FF2B5EF4-FFF2-40B4-BE49-F238E27FC236}">
              <a16:creationId xmlns="" xmlns:a16="http://schemas.microsoft.com/office/drawing/2014/main"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442269"/>
    <xdr:sp macro="" textlink="">
      <xdr:nvSpPr>
        <xdr:cNvPr id="2429" name="Text Box 15">
          <a:extLst>
            <a:ext uri="{FF2B5EF4-FFF2-40B4-BE49-F238E27FC236}">
              <a16:creationId xmlns="" xmlns:a16="http://schemas.microsoft.com/office/drawing/2014/main"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504825</xdr:rowOff>
    </xdr:from>
    <xdr:ext cx="95250" cy="442269"/>
    <xdr:sp macro="" textlink="">
      <xdr:nvSpPr>
        <xdr:cNvPr id="2430" name="Text Box 15">
          <a:extLst>
            <a:ext uri="{FF2B5EF4-FFF2-40B4-BE49-F238E27FC236}">
              <a16:creationId xmlns="" xmlns:a16="http://schemas.microsoft.com/office/drawing/2014/main"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213632"/>
    <xdr:sp macro="" textlink="">
      <xdr:nvSpPr>
        <xdr:cNvPr id="2431" name="Text Box 15">
          <a:extLst>
            <a:ext uri="{FF2B5EF4-FFF2-40B4-BE49-F238E27FC236}">
              <a16:creationId xmlns="" xmlns:a16="http://schemas.microsoft.com/office/drawing/2014/main"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4331"/>
    <xdr:sp macro="" textlink="">
      <xdr:nvSpPr>
        <xdr:cNvPr id="2432" name="Text Box 15">
          <a:extLst>
            <a:ext uri="{FF2B5EF4-FFF2-40B4-BE49-F238E27FC236}">
              <a16:creationId xmlns="" xmlns:a16="http://schemas.microsoft.com/office/drawing/2014/main"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213632"/>
    <xdr:sp macro="" textlink="">
      <xdr:nvSpPr>
        <xdr:cNvPr id="2433" name="Text Box 15">
          <a:extLst>
            <a:ext uri="{FF2B5EF4-FFF2-40B4-BE49-F238E27FC236}">
              <a16:creationId xmlns="" xmlns:a16="http://schemas.microsoft.com/office/drawing/2014/main"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34" name="Text Box 16">
          <a:extLst>
            <a:ext uri="{FF2B5EF4-FFF2-40B4-BE49-F238E27FC236}">
              <a16:creationId xmlns="" xmlns:a16="http://schemas.microsoft.com/office/drawing/2014/main"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35" name="Text Box 17">
          <a:extLst>
            <a:ext uri="{FF2B5EF4-FFF2-40B4-BE49-F238E27FC236}">
              <a16:creationId xmlns="" xmlns:a16="http://schemas.microsoft.com/office/drawing/2014/main"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36" name="Text Box 18">
          <a:extLst>
            <a:ext uri="{FF2B5EF4-FFF2-40B4-BE49-F238E27FC236}">
              <a16:creationId xmlns="" xmlns:a16="http://schemas.microsoft.com/office/drawing/2014/main"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37" name="Text Box 19">
          <a:extLst>
            <a:ext uri="{FF2B5EF4-FFF2-40B4-BE49-F238E27FC236}">
              <a16:creationId xmlns="" xmlns:a16="http://schemas.microsoft.com/office/drawing/2014/main"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38" name="Text Box 16">
          <a:extLst>
            <a:ext uri="{FF2B5EF4-FFF2-40B4-BE49-F238E27FC236}">
              <a16:creationId xmlns="" xmlns:a16="http://schemas.microsoft.com/office/drawing/2014/main"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39" name="Text Box 17">
          <a:extLst>
            <a:ext uri="{FF2B5EF4-FFF2-40B4-BE49-F238E27FC236}">
              <a16:creationId xmlns="" xmlns:a16="http://schemas.microsoft.com/office/drawing/2014/main"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40" name="Text Box 18">
          <a:extLst>
            <a:ext uri="{FF2B5EF4-FFF2-40B4-BE49-F238E27FC236}">
              <a16:creationId xmlns="" xmlns:a16="http://schemas.microsoft.com/office/drawing/2014/main"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41" name="Text Box 19">
          <a:extLst>
            <a:ext uri="{FF2B5EF4-FFF2-40B4-BE49-F238E27FC236}">
              <a16:creationId xmlns="" xmlns:a16="http://schemas.microsoft.com/office/drawing/2014/main"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42" name="Text Box 16">
          <a:extLst>
            <a:ext uri="{FF2B5EF4-FFF2-40B4-BE49-F238E27FC236}">
              <a16:creationId xmlns="" xmlns:a16="http://schemas.microsoft.com/office/drawing/2014/main"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43" name="Text Box 17">
          <a:extLst>
            <a:ext uri="{FF2B5EF4-FFF2-40B4-BE49-F238E27FC236}">
              <a16:creationId xmlns="" xmlns:a16="http://schemas.microsoft.com/office/drawing/2014/main"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44" name="Text Box 18">
          <a:extLst>
            <a:ext uri="{FF2B5EF4-FFF2-40B4-BE49-F238E27FC236}">
              <a16:creationId xmlns="" xmlns:a16="http://schemas.microsoft.com/office/drawing/2014/main"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45" name="Text Box 19">
          <a:extLst>
            <a:ext uri="{FF2B5EF4-FFF2-40B4-BE49-F238E27FC236}">
              <a16:creationId xmlns="" xmlns:a16="http://schemas.microsoft.com/office/drawing/2014/main"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504825</xdr:rowOff>
    </xdr:from>
    <xdr:ext cx="95250" cy="444014"/>
    <xdr:sp macro="" textlink="">
      <xdr:nvSpPr>
        <xdr:cNvPr id="2446" name="Text Box 15">
          <a:extLst>
            <a:ext uri="{FF2B5EF4-FFF2-40B4-BE49-F238E27FC236}">
              <a16:creationId xmlns="" xmlns:a16="http://schemas.microsoft.com/office/drawing/2014/main"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47" name="Text Box 16">
          <a:extLst>
            <a:ext uri="{FF2B5EF4-FFF2-40B4-BE49-F238E27FC236}">
              <a16:creationId xmlns="" xmlns:a16="http://schemas.microsoft.com/office/drawing/2014/main"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48" name="Text Box 17">
          <a:extLst>
            <a:ext uri="{FF2B5EF4-FFF2-40B4-BE49-F238E27FC236}">
              <a16:creationId xmlns="" xmlns:a16="http://schemas.microsoft.com/office/drawing/2014/main"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49" name="Text Box 18">
          <a:extLst>
            <a:ext uri="{FF2B5EF4-FFF2-40B4-BE49-F238E27FC236}">
              <a16:creationId xmlns="" xmlns:a16="http://schemas.microsoft.com/office/drawing/2014/main"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50" name="Text Box 19">
          <a:extLst>
            <a:ext uri="{FF2B5EF4-FFF2-40B4-BE49-F238E27FC236}">
              <a16:creationId xmlns="" xmlns:a16="http://schemas.microsoft.com/office/drawing/2014/main"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504825</xdr:rowOff>
    </xdr:from>
    <xdr:ext cx="95250" cy="442269"/>
    <xdr:sp macro="" textlink="">
      <xdr:nvSpPr>
        <xdr:cNvPr id="2451" name="Text Box 15">
          <a:extLst>
            <a:ext uri="{FF2B5EF4-FFF2-40B4-BE49-F238E27FC236}">
              <a16:creationId xmlns="" xmlns:a16="http://schemas.microsoft.com/office/drawing/2014/main"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52" name="Text Box 16">
          <a:extLst>
            <a:ext uri="{FF2B5EF4-FFF2-40B4-BE49-F238E27FC236}">
              <a16:creationId xmlns="" xmlns:a16="http://schemas.microsoft.com/office/drawing/2014/main"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53" name="Text Box 17">
          <a:extLst>
            <a:ext uri="{FF2B5EF4-FFF2-40B4-BE49-F238E27FC236}">
              <a16:creationId xmlns="" xmlns:a16="http://schemas.microsoft.com/office/drawing/2014/main"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54" name="Text Box 18">
          <a:extLst>
            <a:ext uri="{FF2B5EF4-FFF2-40B4-BE49-F238E27FC236}">
              <a16:creationId xmlns="" xmlns:a16="http://schemas.microsoft.com/office/drawing/2014/main"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5" name="Text Box 16">
          <a:extLst>
            <a:ext uri="{FF2B5EF4-FFF2-40B4-BE49-F238E27FC236}">
              <a16:creationId xmlns="" xmlns:a16="http://schemas.microsoft.com/office/drawing/2014/main"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6" name="Text Box 17">
          <a:extLst>
            <a:ext uri="{FF2B5EF4-FFF2-40B4-BE49-F238E27FC236}">
              <a16:creationId xmlns="" xmlns:a16="http://schemas.microsoft.com/office/drawing/2014/main"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7" name="Text Box 18">
          <a:extLst>
            <a:ext uri="{FF2B5EF4-FFF2-40B4-BE49-F238E27FC236}">
              <a16:creationId xmlns="" xmlns:a16="http://schemas.microsoft.com/office/drawing/2014/main"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8" name="Text Box 19">
          <a:extLst>
            <a:ext uri="{FF2B5EF4-FFF2-40B4-BE49-F238E27FC236}">
              <a16:creationId xmlns="" xmlns:a16="http://schemas.microsoft.com/office/drawing/2014/main"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9" name="Text Box 16">
          <a:extLst>
            <a:ext uri="{FF2B5EF4-FFF2-40B4-BE49-F238E27FC236}">
              <a16:creationId xmlns="" xmlns:a16="http://schemas.microsoft.com/office/drawing/2014/main"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60" name="Text Box 17">
          <a:extLst>
            <a:ext uri="{FF2B5EF4-FFF2-40B4-BE49-F238E27FC236}">
              <a16:creationId xmlns="" xmlns:a16="http://schemas.microsoft.com/office/drawing/2014/main"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61" name="Text Box 18">
          <a:extLst>
            <a:ext uri="{FF2B5EF4-FFF2-40B4-BE49-F238E27FC236}">
              <a16:creationId xmlns="" xmlns:a16="http://schemas.microsoft.com/office/drawing/2014/main"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33</xdr:row>
      <xdr:rowOff>170392</xdr:rowOff>
    </xdr:from>
    <xdr:ext cx="95250" cy="213632"/>
    <xdr:sp macro="" textlink="">
      <xdr:nvSpPr>
        <xdr:cNvPr id="2462" name="Text Box 15">
          <a:extLst>
            <a:ext uri="{FF2B5EF4-FFF2-40B4-BE49-F238E27FC236}">
              <a16:creationId xmlns="" xmlns:a16="http://schemas.microsoft.com/office/drawing/2014/main"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63" name="Text Box 16">
          <a:extLst>
            <a:ext uri="{FF2B5EF4-FFF2-40B4-BE49-F238E27FC236}">
              <a16:creationId xmlns="" xmlns:a16="http://schemas.microsoft.com/office/drawing/2014/main"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64" name="Text Box 17">
          <a:extLst>
            <a:ext uri="{FF2B5EF4-FFF2-40B4-BE49-F238E27FC236}">
              <a16:creationId xmlns="" xmlns:a16="http://schemas.microsoft.com/office/drawing/2014/main"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65" name="Text Box 18">
          <a:extLst>
            <a:ext uri="{FF2B5EF4-FFF2-40B4-BE49-F238E27FC236}">
              <a16:creationId xmlns="" xmlns:a16="http://schemas.microsoft.com/office/drawing/2014/main"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66" name="Text Box 19">
          <a:extLst>
            <a:ext uri="{FF2B5EF4-FFF2-40B4-BE49-F238E27FC236}">
              <a16:creationId xmlns="" xmlns:a16="http://schemas.microsoft.com/office/drawing/2014/main"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67" name="Text Box 16">
          <a:extLst>
            <a:ext uri="{FF2B5EF4-FFF2-40B4-BE49-F238E27FC236}">
              <a16:creationId xmlns="" xmlns:a16="http://schemas.microsoft.com/office/drawing/2014/main"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68" name="Text Box 17">
          <a:extLst>
            <a:ext uri="{FF2B5EF4-FFF2-40B4-BE49-F238E27FC236}">
              <a16:creationId xmlns="" xmlns:a16="http://schemas.microsoft.com/office/drawing/2014/main"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69" name="Text Box 18">
          <a:extLst>
            <a:ext uri="{FF2B5EF4-FFF2-40B4-BE49-F238E27FC236}">
              <a16:creationId xmlns="" xmlns:a16="http://schemas.microsoft.com/office/drawing/2014/main"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70" name="Text Box 19">
          <a:extLst>
            <a:ext uri="{FF2B5EF4-FFF2-40B4-BE49-F238E27FC236}">
              <a16:creationId xmlns="" xmlns:a16="http://schemas.microsoft.com/office/drawing/2014/main"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71" name="Text Box 16">
          <a:extLst>
            <a:ext uri="{FF2B5EF4-FFF2-40B4-BE49-F238E27FC236}">
              <a16:creationId xmlns="" xmlns:a16="http://schemas.microsoft.com/office/drawing/2014/main"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72" name="Text Box 17">
          <a:extLst>
            <a:ext uri="{FF2B5EF4-FFF2-40B4-BE49-F238E27FC236}">
              <a16:creationId xmlns="" xmlns:a16="http://schemas.microsoft.com/office/drawing/2014/main"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73" name="Text Box 18">
          <a:extLst>
            <a:ext uri="{FF2B5EF4-FFF2-40B4-BE49-F238E27FC236}">
              <a16:creationId xmlns="" xmlns:a16="http://schemas.microsoft.com/office/drawing/2014/main"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74" name="Text Box 19">
          <a:extLst>
            <a:ext uri="{FF2B5EF4-FFF2-40B4-BE49-F238E27FC236}">
              <a16:creationId xmlns="" xmlns:a16="http://schemas.microsoft.com/office/drawing/2014/main"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504825</xdr:rowOff>
    </xdr:from>
    <xdr:ext cx="95250" cy="444014"/>
    <xdr:sp macro="" textlink="">
      <xdr:nvSpPr>
        <xdr:cNvPr id="2475" name="Text Box 15">
          <a:extLst>
            <a:ext uri="{FF2B5EF4-FFF2-40B4-BE49-F238E27FC236}">
              <a16:creationId xmlns="" xmlns:a16="http://schemas.microsoft.com/office/drawing/2014/main"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76" name="Text Box 16">
          <a:extLst>
            <a:ext uri="{FF2B5EF4-FFF2-40B4-BE49-F238E27FC236}">
              <a16:creationId xmlns="" xmlns:a16="http://schemas.microsoft.com/office/drawing/2014/main"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77" name="Text Box 17">
          <a:extLst>
            <a:ext uri="{FF2B5EF4-FFF2-40B4-BE49-F238E27FC236}">
              <a16:creationId xmlns="" xmlns:a16="http://schemas.microsoft.com/office/drawing/2014/main"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78" name="Text Box 18">
          <a:extLst>
            <a:ext uri="{FF2B5EF4-FFF2-40B4-BE49-F238E27FC236}">
              <a16:creationId xmlns="" xmlns:a16="http://schemas.microsoft.com/office/drawing/2014/main"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79" name="Text Box 19">
          <a:extLst>
            <a:ext uri="{FF2B5EF4-FFF2-40B4-BE49-F238E27FC236}">
              <a16:creationId xmlns="" xmlns:a16="http://schemas.microsoft.com/office/drawing/2014/main"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80" name="Text Box 16">
          <a:extLst>
            <a:ext uri="{FF2B5EF4-FFF2-40B4-BE49-F238E27FC236}">
              <a16:creationId xmlns="" xmlns:a16="http://schemas.microsoft.com/office/drawing/2014/main"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81" name="Text Box 17">
          <a:extLst>
            <a:ext uri="{FF2B5EF4-FFF2-40B4-BE49-F238E27FC236}">
              <a16:creationId xmlns="" xmlns:a16="http://schemas.microsoft.com/office/drawing/2014/main"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33</xdr:row>
      <xdr:rowOff>15875</xdr:rowOff>
    </xdr:from>
    <xdr:ext cx="95250" cy="171450"/>
    <xdr:sp macro="" textlink="">
      <xdr:nvSpPr>
        <xdr:cNvPr id="2482" name="Text Box 18">
          <a:extLst>
            <a:ext uri="{FF2B5EF4-FFF2-40B4-BE49-F238E27FC236}">
              <a16:creationId xmlns="" xmlns:a16="http://schemas.microsoft.com/office/drawing/2014/main"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3" name="Text Box 16">
          <a:extLst>
            <a:ext uri="{FF2B5EF4-FFF2-40B4-BE49-F238E27FC236}">
              <a16:creationId xmlns="" xmlns:a16="http://schemas.microsoft.com/office/drawing/2014/main"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4" name="Text Box 17">
          <a:extLst>
            <a:ext uri="{FF2B5EF4-FFF2-40B4-BE49-F238E27FC236}">
              <a16:creationId xmlns="" xmlns:a16="http://schemas.microsoft.com/office/drawing/2014/main"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5" name="Text Box 18">
          <a:extLst>
            <a:ext uri="{FF2B5EF4-FFF2-40B4-BE49-F238E27FC236}">
              <a16:creationId xmlns="" xmlns:a16="http://schemas.microsoft.com/office/drawing/2014/main"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6" name="Text Box 19">
          <a:extLst>
            <a:ext uri="{FF2B5EF4-FFF2-40B4-BE49-F238E27FC236}">
              <a16:creationId xmlns="" xmlns:a16="http://schemas.microsoft.com/office/drawing/2014/main"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7" name="Text Box 16">
          <a:extLst>
            <a:ext uri="{FF2B5EF4-FFF2-40B4-BE49-F238E27FC236}">
              <a16:creationId xmlns="" xmlns:a16="http://schemas.microsoft.com/office/drawing/2014/main"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33</xdr:row>
      <xdr:rowOff>170392</xdr:rowOff>
    </xdr:from>
    <xdr:ext cx="95250" cy="213632"/>
    <xdr:sp macro="" textlink="">
      <xdr:nvSpPr>
        <xdr:cNvPr id="2488" name="Text Box 15">
          <a:extLst>
            <a:ext uri="{FF2B5EF4-FFF2-40B4-BE49-F238E27FC236}">
              <a16:creationId xmlns="" xmlns:a16="http://schemas.microsoft.com/office/drawing/2014/main"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8496"/>
    <xdr:sp macro="" textlink="">
      <xdr:nvSpPr>
        <xdr:cNvPr id="2489" name="Text Box 15">
          <a:extLst>
            <a:ext uri="{FF2B5EF4-FFF2-40B4-BE49-F238E27FC236}">
              <a16:creationId xmlns="" xmlns:a16="http://schemas.microsoft.com/office/drawing/2014/main"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2490" name="Text Box 15">
          <a:extLst>
            <a:ext uri="{FF2B5EF4-FFF2-40B4-BE49-F238E27FC236}">
              <a16:creationId xmlns="" xmlns:a16="http://schemas.microsoft.com/office/drawing/2014/main"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504825</xdr:rowOff>
    </xdr:from>
    <xdr:ext cx="95250" cy="442269"/>
    <xdr:sp macro="" textlink="">
      <xdr:nvSpPr>
        <xdr:cNvPr id="2491" name="Text Box 15">
          <a:extLst>
            <a:ext uri="{FF2B5EF4-FFF2-40B4-BE49-F238E27FC236}">
              <a16:creationId xmlns="" xmlns:a16="http://schemas.microsoft.com/office/drawing/2014/main"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213632"/>
    <xdr:sp macro="" textlink="">
      <xdr:nvSpPr>
        <xdr:cNvPr id="2492" name="Text Box 15">
          <a:extLst>
            <a:ext uri="{FF2B5EF4-FFF2-40B4-BE49-F238E27FC236}">
              <a16:creationId xmlns="" xmlns:a16="http://schemas.microsoft.com/office/drawing/2014/main"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331"/>
    <xdr:sp macro="" textlink="">
      <xdr:nvSpPr>
        <xdr:cNvPr id="2493" name="Text Box 15">
          <a:extLst>
            <a:ext uri="{FF2B5EF4-FFF2-40B4-BE49-F238E27FC236}">
              <a16:creationId xmlns="" xmlns:a16="http://schemas.microsoft.com/office/drawing/2014/main"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33</xdr:row>
      <xdr:rowOff>170392</xdr:rowOff>
    </xdr:from>
    <xdr:ext cx="95250" cy="213632"/>
    <xdr:sp macro="" textlink="">
      <xdr:nvSpPr>
        <xdr:cNvPr id="2494" name="Text Box 15">
          <a:extLst>
            <a:ext uri="{FF2B5EF4-FFF2-40B4-BE49-F238E27FC236}">
              <a16:creationId xmlns="" xmlns:a16="http://schemas.microsoft.com/office/drawing/2014/main"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495" name="Text Box 16">
          <a:extLst>
            <a:ext uri="{FF2B5EF4-FFF2-40B4-BE49-F238E27FC236}">
              <a16:creationId xmlns="" xmlns:a16="http://schemas.microsoft.com/office/drawing/2014/main"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496" name="Text Box 17">
          <a:extLst>
            <a:ext uri="{FF2B5EF4-FFF2-40B4-BE49-F238E27FC236}">
              <a16:creationId xmlns="" xmlns:a16="http://schemas.microsoft.com/office/drawing/2014/main"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497" name="Text Box 18">
          <a:extLst>
            <a:ext uri="{FF2B5EF4-FFF2-40B4-BE49-F238E27FC236}">
              <a16:creationId xmlns="" xmlns:a16="http://schemas.microsoft.com/office/drawing/2014/main"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498" name="Text Box 19">
          <a:extLst>
            <a:ext uri="{FF2B5EF4-FFF2-40B4-BE49-F238E27FC236}">
              <a16:creationId xmlns="" xmlns:a16="http://schemas.microsoft.com/office/drawing/2014/main"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499" name="Text Box 16">
          <a:extLst>
            <a:ext uri="{FF2B5EF4-FFF2-40B4-BE49-F238E27FC236}">
              <a16:creationId xmlns="" xmlns:a16="http://schemas.microsoft.com/office/drawing/2014/main"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00" name="Text Box 17">
          <a:extLst>
            <a:ext uri="{FF2B5EF4-FFF2-40B4-BE49-F238E27FC236}">
              <a16:creationId xmlns="" xmlns:a16="http://schemas.microsoft.com/office/drawing/2014/main"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01" name="Text Box 18">
          <a:extLst>
            <a:ext uri="{FF2B5EF4-FFF2-40B4-BE49-F238E27FC236}">
              <a16:creationId xmlns="" xmlns:a16="http://schemas.microsoft.com/office/drawing/2014/main"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02" name="Text Box 19">
          <a:extLst>
            <a:ext uri="{FF2B5EF4-FFF2-40B4-BE49-F238E27FC236}">
              <a16:creationId xmlns="" xmlns:a16="http://schemas.microsoft.com/office/drawing/2014/main"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03" name="Text Box 16">
          <a:extLst>
            <a:ext uri="{FF2B5EF4-FFF2-40B4-BE49-F238E27FC236}">
              <a16:creationId xmlns="" xmlns:a16="http://schemas.microsoft.com/office/drawing/2014/main"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04" name="Text Box 17">
          <a:extLst>
            <a:ext uri="{FF2B5EF4-FFF2-40B4-BE49-F238E27FC236}">
              <a16:creationId xmlns="" xmlns:a16="http://schemas.microsoft.com/office/drawing/2014/main"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05" name="Text Box 18">
          <a:extLst>
            <a:ext uri="{FF2B5EF4-FFF2-40B4-BE49-F238E27FC236}">
              <a16:creationId xmlns="" xmlns:a16="http://schemas.microsoft.com/office/drawing/2014/main"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06" name="Text Box 19">
          <a:extLst>
            <a:ext uri="{FF2B5EF4-FFF2-40B4-BE49-F238E27FC236}">
              <a16:creationId xmlns="" xmlns:a16="http://schemas.microsoft.com/office/drawing/2014/main"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35</xdr:row>
      <xdr:rowOff>504825</xdr:rowOff>
    </xdr:from>
    <xdr:ext cx="95250" cy="444014"/>
    <xdr:sp macro="" textlink="">
      <xdr:nvSpPr>
        <xdr:cNvPr id="2507" name="Text Box 15">
          <a:extLst>
            <a:ext uri="{FF2B5EF4-FFF2-40B4-BE49-F238E27FC236}">
              <a16:creationId xmlns="" xmlns:a16="http://schemas.microsoft.com/office/drawing/2014/main"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08" name="Text Box 16">
          <a:extLst>
            <a:ext uri="{FF2B5EF4-FFF2-40B4-BE49-F238E27FC236}">
              <a16:creationId xmlns="" xmlns:a16="http://schemas.microsoft.com/office/drawing/2014/main"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09" name="Text Box 17">
          <a:extLst>
            <a:ext uri="{FF2B5EF4-FFF2-40B4-BE49-F238E27FC236}">
              <a16:creationId xmlns="" xmlns:a16="http://schemas.microsoft.com/office/drawing/2014/main"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10" name="Text Box 18">
          <a:extLst>
            <a:ext uri="{FF2B5EF4-FFF2-40B4-BE49-F238E27FC236}">
              <a16:creationId xmlns="" xmlns:a16="http://schemas.microsoft.com/office/drawing/2014/main"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11" name="Text Box 19">
          <a:extLst>
            <a:ext uri="{FF2B5EF4-FFF2-40B4-BE49-F238E27FC236}">
              <a16:creationId xmlns="" xmlns:a16="http://schemas.microsoft.com/office/drawing/2014/main"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12" name="Text Box 16">
          <a:extLst>
            <a:ext uri="{FF2B5EF4-FFF2-40B4-BE49-F238E27FC236}">
              <a16:creationId xmlns="" xmlns:a16="http://schemas.microsoft.com/office/drawing/2014/main"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13" name="Text Box 17">
          <a:extLst>
            <a:ext uri="{FF2B5EF4-FFF2-40B4-BE49-F238E27FC236}">
              <a16:creationId xmlns="" xmlns:a16="http://schemas.microsoft.com/office/drawing/2014/main"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14" name="Text Box 18">
          <a:extLst>
            <a:ext uri="{FF2B5EF4-FFF2-40B4-BE49-F238E27FC236}">
              <a16:creationId xmlns="" xmlns:a16="http://schemas.microsoft.com/office/drawing/2014/main"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5" name="Text Box 16">
          <a:extLst>
            <a:ext uri="{FF2B5EF4-FFF2-40B4-BE49-F238E27FC236}">
              <a16:creationId xmlns="" xmlns:a16="http://schemas.microsoft.com/office/drawing/2014/main"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6" name="Text Box 17">
          <a:extLst>
            <a:ext uri="{FF2B5EF4-FFF2-40B4-BE49-F238E27FC236}">
              <a16:creationId xmlns="" xmlns:a16="http://schemas.microsoft.com/office/drawing/2014/main"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7" name="Text Box 18">
          <a:extLst>
            <a:ext uri="{FF2B5EF4-FFF2-40B4-BE49-F238E27FC236}">
              <a16:creationId xmlns="" xmlns:a16="http://schemas.microsoft.com/office/drawing/2014/main"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8" name="Text Box 19">
          <a:extLst>
            <a:ext uri="{FF2B5EF4-FFF2-40B4-BE49-F238E27FC236}">
              <a16:creationId xmlns="" xmlns:a16="http://schemas.microsoft.com/office/drawing/2014/main"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9" name="Text Box 16">
          <a:extLst>
            <a:ext uri="{FF2B5EF4-FFF2-40B4-BE49-F238E27FC236}">
              <a16:creationId xmlns="" xmlns:a16="http://schemas.microsoft.com/office/drawing/2014/main"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20" name="Text Box 17">
          <a:extLst>
            <a:ext uri="{FF2B5EF4-FFF2-40B4-BE49-F238E27FC236}">
              <a16:creationId xmlns="" xmlns:a16="http://schemas.microsoft.com/office/drawing/2014/main"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21" name="Text Box 18">
          <a:extLst>
            <a:ext uri="{FF2B5EF4-FFF2-40B4-BE49-F238E27FC236}">
              <a16:creationId xmlns="" xmlns:a16="http://schemas.microsoft.com/office/drawing/2014/main"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22" name="Text Box 19">
          <a:extLst>
            <a:ext uri="{FF2B5EF4-FFF2-40B4-BE49-F238E27FC236}">
              <a16:creationId xmlns="" xmlns:a16="http://schemas.microsoft.com/office/drawing/2014/main"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56743"/>
    <xdr:sp macro="" textlink="">
      <xdr:nvSpPr>
        <xdr:cNvPr id="2523" name="Text Box 15">
          <a:extLst>
            <a:ext uri="{FF2B5EF4-FFF2-40B4-BE49-F238E27FC236}">
              <a16:creationId xmlns="" xmlns:a16="http://schemas.microsoft.com/office/drawing/2014/main"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2524" name="Text Box 15">
          <a:extLst>
            <a:ext uri="{FF2B5EF4-FFF2-40B4-BE49-F238E27FC236}">
              <a16:creationId xmlns="" xmlns:a16="http://schemas.microsoft.com/office/drawing/2014/main"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504825</xdr:rowOff>
    </xdr:from>
    <xdr:ext cx="95250" cy="442269"/>
    <xdr:sp macro="" textlink="">
      <xdr:nvSpPr>
        <xdr:cNvPr id="2525" name="Text Box 15">
          <a:extLst>
            <a:ext uri="{FF2B5EF4-FFF2-40B4-BE49-F238E27FC236}">
              <a16:creationId xmlns="" xmlns:a16="http://schemas.microsoft.com/office/drawing/2014/main"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213632"/>
    <xdr:sp macro="" textlink="">
      <xdr:nvSpPr>
        <xdr:cNvPr id="2526" name="Text Box 15">
          <a:extLst>
            <a:ext uri="{FF2B5EF4-FFF2-40B4-BE49-F238E27FC236}">
              <a16:creationId xmlns="" xmlns:a16="http://schemas.microsoft.com/office/drawing/2014/main"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331"/>
    <xdr:sp macro="" textlink="">
      <xdr:nvSpPr>
        <xdr:cNvPr id="2527" name="Text Box 15">
          <a:extLst>
            <a:ext uri="{FF2B5EF4-FFF2-40B4-BE49-F238E27FC236}">
              <a16:creationId xmlns="" xmlns:a16="http://schemas.microsoft.com/office/drawing/2014/main"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213632"/>
    <xdr:sp macro="" textlink="">
      <xdr:nvSpPr>
        <xdr:cNvPr id="2528" name="Text Box 15">
          <a:extLst>
            <a:ext uri="{FF2B5EF4-FFF2-40B4-BE49-F238E27FC236}">
              <a16:creationId xmlns="" xmlns:a16="http://schemas.microsoft.com/office/drawing/2014/main"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29" name="Text Box 16">
          <a:extLst>
            <a:ext uri="{FF2B5EF4-FFF2-40B4-BE49-F238E27FC236}">
              <a16:creationId xmlns="" xmlns:a16="http://schemas.microsoft.com/office/drawing/2014/main"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30" name="Text Box 17">
          <a:extLst>
            <a:ext uri="{FF2B5EF4-FFF2-40B4-BE49-F238E27FC236}">
              <a16:creationId xmlns="" xmlns:a16="http://schemas.microsoft.com/office/drawing/2014/main"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31" name="Text Box 18">
          <a:extLst>
            <a:ext uri="{FF2B5EF4-FFF2-40B4-BE49-F238E27FC236}">
              <a16:creationId xmlns="" xmlns:a16="http://schemas.microsoft.com/office/drawing/2014/main"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32" name="Text Box 19">
          <a:extLst>
            <a:ext uri="{FF2B5EF4-FFF2-40B4-BE49-F238E27FC236}">
              <a16:creationId xmlns="" xmlns:a16="http://schemas.microsoft.com/office/drawing/2014/main"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33" name="Text Box 16">
          <a:extLst>
            <a:ext uri="{FF2B5EF4-FFF2-40B4-BE49-F238E27FC236}">
              <a16:creationId xmlns="" xmlns:a16="http://schemas.microsoft.com/office/drawing/2014/main"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34" name="Text Box 17">
          <a:extLst>
            <a:ext uri="{FF2B5EF4-FFF2-40B4-BE49-F238E27FC236}">
              <a16:creationId xmlns="" xmlns:a16="http://schemas.microsoft.com/office/drawing/2014/main"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35" name="Text Box 18">
          <a:extLst>
            <a:ext uri="{FF2B5EF4-FFF2-40B4-BE49-F238E27FC236}">
              <a16:creationId xmlns="" xmlns:a16="http://schemas.microsoft.com/office/drawing/2014/main"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36" name="Text Box 19">
          <a:extLst>
            <a:ext uri="{FF2B5EF4-FFF2-40B4-BE49-F238E27FC236}">
              <a16:creationId xmlns="" xmlns:a16="http://schemas.microsoft.com/office/drawing/2014/main"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37" name="Text Box 16">
          <a:extLst>
            <a:ext uri="{FF2B5EF4-FFF2-40B4-BE49-F238E27FC236}">
              <a16:creationId xmlns="" xmlns:a16="http://schemas.microsoft.com/office/drawing/2014/main"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38" name="Text Box 17">
          <a:extLst>
            <a:ext uri="{FF2B5EF4-FFF2-40B4-BE49-F238E27FC236}">
              <a16:creationId xmlns="" xmlns:a16="http://schemas.microsoft.com/office/drawing/2014/main"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39" name="Text Box 18">
          <a:extLst>
            <a:ext uri="{FF2B5EF4-FFF2-40B4-BE49-F238E27FC236}">
              <a16:creationId xmlns="" xmlns:a16="http://schemas.microsoft.com/office/drawing/2014/main"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40" name="Text Box 19">
          <a:extLst>
            <a:ext uri="{FF2B5EF4-FFF2-40B4-BE49-F238E27FC236}">
              <a16:creationId xmlns="" xmlns:a16="http://schemas.microsoft.com/office/drawing/2014/main"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35</xdr:row>
      <xdr:rowOff>504825</xdr:rowOff>
    </xdr:from>
    <xdr:ext cx="95250" cy="444014"/>
    <xdr:sp macro="" textlink="">
      <xdr:nvSpPr>
        <xdr:cNvPr id="2541" name="Text Box 15">
          <a:extLst>
            <a:ext uri="{FF2B5EF4-FFF2-40B4-BE49-F238E27FC236}">
              <a16:creationId xmlns="" xmlns:a16="http://schemas.microsoft.com/office/drawing/2014/main"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42" name="Text Box 16">
          <a:extLst>
            <a:ext uri="{FF2B5EF4-FFF2-40B4-BE49-F238E27FC236}">
              <a16:creationId xmlns="" xmlns:a16="http://schemas.microsoft.com/office/drawing/2014/main"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43" name="Text Box 17">
          <a:extLst>
            <a:ext uri="{FF2B5EF4-FFF2-40B4-BE49-F238E27FC236}">
              <a16:creationId xmlns="" xmlns:a16="http://schemas.microsoft.com/office/drawing/2014/main"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44" name="Text Box 18">
          <a:extLst>
            <a:ext uri="{FF2B5EF4-FFF2-40B4-BE49-F238E27FC236}">
              <a16:creationId xmlns="" xmlns:a16="http://schemas.microsoft.com/office/drawing/2014/main"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45" name="Text Box 19">
          <a:extLst>
            <a:ext uri="{FF2B5EF4-FFF2-40B4-BE49-F238E27FC236}">
              <a16:creationId xmlns="" xmlns:a16="http://schemas.microsoft.com/office/drawing/2014/main"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35</xdr:row>
      <xdr:rowOff>504825</xdr:rowOff>
    </xdr:from>
    <xdr:ext cx="95250" cy="442269"/>
    <xdr:sp macro="" textlink="">
      <xdr:nvSpPr>
        <xdr:cNvPr id="2546" name="Text Box 15">
          <a:extLst>
            <a:ext uri="{FF2B5EF4-FFF2-40B4-BE49-F238E27FC236}">
              <a16:creationId xmlns="" xmlns:a16="http://schemas.microsoft.com/office/drawing/2014/main"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47" name="Text Box 16">
          <a:extLst>
            <a:ext uri="{FF2B5EF4-FFF2-40B4-BE49-F238E27FC236}">
              <a16:creationId xmlns="" xmlns:a16="http://schemas.microsoft.com/office/drawing/2014/main"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48" name="Text Box 17">
          <a:extLst>
            <a:ext uri="{FF2B5EF4-FFF2-40B4-BE49-F238E27FC236}">
              <a16:creationId xmlns="" xmlns:a16="http://schemas.microsoft.com/office/drawing/2014/main"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49" name="Text Box 18">
          <a:extLst>
            <a:ext uri="{FF2B5EF4-FFF2-40B4-BE49-F238E27FC236}">
              <a16:creationId xmlns="" xmlns:a16="http://schemas.microsoft.com/office/drawing/2014/main"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0" name="Text Box 16">
          <a:extLst>
            <a:ext uri="{FF2B5EF4-FFF2-40B4-BE49-F238E27FC236}">
              <a16:creationId xmlns="" xmlns:a16="http://schemas.microsoft.com/office/drawing/2014/main"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1" name="Text Box 17">
          <a:extLst>
            <a:ext uri="{FF2B5EF4-FFF2-40B4-BE49-F238E27FC236}">
              <a16:creationId xmlns="" xmlns:a16="http://schemas.microsoft.com/office/drawing/2014/main"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2" name="Text Box 18">
          <a:extLst>
            <a:ext uri="{FF2B5EF4-FFF2-40B4-BE49-F238E27FC236}">
              <a16:creationId xmlns="" xmlns:a16="http://schemas.microsoft.com/office/drawing/2014/main"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3" name="Text Box 19">
          <a:extLst>
            <a:ext uri="{FF2B5EF4-FFF2-40B4-BE49-F238E27FC236}">
              <a16:creationId xmlns="" xmlns:a16="http://schemas.microsoft.com/office/drawing/2014/main"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4" name="Text Box 16">
          <a:extLst>
            <a:ext uri="{FF2B5EF4-FFF2-40B4-BE49-F238E27FC236}">
              <a16:creationId xmlns="" xmlns:a16="http://schemas.microsoft.com/office/drawing/2014/main"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5" name="Text Box 17">
          <a:extLst>
            <a:ext uri="{FF2B5EF4-FFF2-40B4-BE49-F238E27FC236}">
              <a16:creationId xmlns="" xmlns:a16="http://schemas.microsoft.com/office/drawing/2014/main"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6" name="Text Box 18">
          <a:extLst>
            <a:ext uri="{FF2B5EF4-FFF2-40B4-BE49-F238E27FC236}">
              <a16:creationId xmlns="" xmlns:a16="http://schemas.microsoft.com/office/drawing/2014/main"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37</xdr:row>
      <xdr:rowOff>170392</xdr:rowOff>
    </xdr:from>
    <xdr:ext cx="95250" cy="213632"/>
    <xdr:sp macro="" textlink="">
      <xdr:nvSpPr>
        <xdr:cNvPr id="2557" name="Text Box 15">
          <a:extLst>
            <a:ext uri="{FF2B5EF4-FFF2-40B4-BE49-F238E27FC236}">
              <a16:creationId xmlns="" xmlns:a16="http://schemas.microsoft.com/office/drawing/2014/main"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58" name="Text Box 16">
          <a:extLst>
            <a:ext uri="{FF2B5EF4-FFF2-40B4-BE49-F238E27FC236}">
              <a16:creationId xmlns="" xmlns:a16="http://schemas.microsoft.com/office/drawing/2014/main"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59" name="Text Box 17">
          <a:extLst>
            <a:ext uri="{FF2B5EF4-FFF2-40B4-BE49-F238E27FC236}">
              <a16:creationId xmlns="" xmlns:a16="http://schemas.microsoft.com/office/drawing/2014/main"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60" name="Text Box 18">
          <a:extLst>
            <a:ext uri="{FF2B5EF4-FFF2-40B4-BE49-F238E27FC236}">
              <a16:creationId xmlns="" xmlns:a16="http://schemas.microsoft.com/office/drawing/2014/main"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61" name="Text Box 19">
          <a:extLst>
            <a:ext uri="{FF2B5EF4-FFF2-40B4-BE49-F238E27FC236}">
              <a16:creationId xmlns="" xmlns:a16="http://schemas.microsoft.com/office/drawing/2014/main"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62" name="Text Box 16">
          <a:extLst>
            <a:ext uri="{FF2B5EF4-FFF2-40B4-BE49-F238E27FC236}">
              <a16:creationId xmlns="" xmlns:a16="http://schemas.microsoft.com/office/drawing/2014/main"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63" name="Text Box 17">
          <a:extLst>
            <a:ext uri="{FF2B5EF4-FFF2-40B4-BE49-F238E27FC236}">
              <a16:creationId xmlns="" xmlns:a16="http://schemas.microsoft.com/office/drawing/2014/main"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64" name="Text Box 18">
          <a:extLst>
            <a:ext uri="{FF2B5EF4-FFF2-40B4-BE49-F238E27FC236}">
              <a16:creationId xmlns="" xmlns:a16="http://schemas.microsoft.com/office/drawing/2014/main"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65" name="Text Box 19">
          <a:extLst>
            <a:ext uri="{FF2B5EF4-FFF2-40B4-BE49-F238E27FC236}">
              <a16:creationId xmlns="" xmlns:a16="http://schemas.microsoft.com/office/drawing/2014/main"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66" name="Text Box 16">
          <a:extLst>
            <a:ext uri="{FF2B5EF4-FFF2-40B4-BE49-F238E27FC236}">
              <a16:creationId xmlns="" xmlns:a16="http://schemas.microsoft.com/office/drawing/2014/main"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67" name="Text Box 17">
          <a:extLst>
            <a:ext uri="{FF2B5EF4-FFF2-40B4-BE49-F238E27FC236}">
              <a16:creationId xmlns="" xmlns:a16="http://schemas.microsoft.com/office/drawing/2014/main"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68" name="Text Box 18">
          <a:extLst>
            <a:ext uri="{FF2B5EF4-FFF2-40B4-BE49-F238E27FC236}">
              <a16:creationId xmlns="" xmlns:a16="http://schemas.microsoft.com/office/drawing/2014/main"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69" name="Text Box 19">
          <a:extLst>
            <a:ext uri="{FF2B5EF4-FFF2-40B4-BE49-F238E27FC236}">
              <a16:creationId xmlns="" xmlns:a16="http://schemas.microsoft.com/office/drawing/2014/main"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35</xdr:row>
      <xdr:rowOff>504825</xdr:rowOff>
    </xdr:from>
    <xdr:ext cx="95250" cy="444014"/>
    <xdr:sp macro="" textlink="">
      <xdr:nvSpPr>
        <xdr:cNvPr id="2570" name="Text Box 15">
          <a:extLst>
            <a:ext uri="{FF2B5EF4-FFF2-40B4-BE49-F238E27FC236}">
              <a16:creationId xmlns="" xmlns:a16="http://schemas.microsoft.com/office/drawing/2014/main"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71" name="Text Box 16">
          <a:extLst>
            <a:ext uri="{FF2B5EF4-FFF2-40B4-BE49-F238E27FC236}">
              <a16:creationId xmlns="" xmlns:a16="http://schemas.microsoft.com/office/drawing/2014/main"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72" name="Text Box 17">
          <a:extLst>
            <a:ext uri="{FF2B5EF4-FFF2-40B4-BE49-F238E27FC236}">
              <a16:creationId xmlns="" xmlns:a16="http://schemas.microsoft.com/office/drawing/2014/main"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73" name="Text Box 18">
          <a:extLst>
            <a:ext uri="{FF2B5EF4-FFF2-40B4-BE49-F238E27FC236}">
              <a16:creationId xmlns="" xmlns:a16="http://schemas.microsoft.com/office/drawing/2014/main"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74" name="Text Box 19">
          <a:extLst>
            <a:ext uri="{FF2B5EF4-FFF2-40B4-BE49-F238E27FC236}">
              <a16:creationId xmlns="" xmlns:a16="http://schemas.microsoft.com/office/drawing/2014/main"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75" name="Text Box 16">
          <a:extLst>
            <a:ext uri="{FF2B5EF4-FFF2-40B4-BE49-F238E27FC236}">
              <a16:creationId xmlns="" xmlns:a16="http://schemas.microsoft.com/office/drawing/2014/main"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76" name="Text Box 17">
          <a:extLst>
            <a:ext uri="{FF2B5EF4-FFF2-40B4-BE49-F238E27FC236}">
              <a16:creationId xmlns="" xmlns:a16="http://schemas.microsoft.com/office/drawing/2014/main"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37</xdr:row>
      <xdr:rowOff>15875</xdr:rowOff>
    </xdr:from>
    <xdr:ext cx="95250" cy="171450"/>
    <xdr:sp macro="" textlink="">
      <xdr:nvSpPr>
        <xdr:cNvPr id="2577" name="Text Box 18">
          <a:extLst>
            <a:ext uri="{FF2B5EF4-FFF2-40B4-BE49-F238E27FC236}">
              <a16:creationId xmlns="" xmlns:a16="http://schemas.microsoft.com/office/drawing/2014/main"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78" name="Text Box 16">
          <a:extLst>
            <a:ext uri="{FF2B5EF4-FFF2-40B4-BE49-F238E27FC236}">
              <a16:creationId xmlns="" xmlns:a16="http://schemas.microsoft.com/office/drawing/2014/main"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79" name="Text Box 17">
          <a:extLst>
            <a:ext uri="{FF2B5EF4-FFF2-40B4-BE49-F238E27FC236}">
              <a16:creationId xmlns="" xmlns:a16="http://schemas.microsoft.com/office/drawing/2014/main"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80" name="Text Box 18">
          <a:extLst>
            <a:ext uri="{FF2B5EF4-FFF2-40B4-BE49-F238E27FC236}">
              <a16:creationId xmlns="" xmlns:a16="http://schemas.microsoft.com/office/drawing/2014/main"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81" name="Text Box 19">
          <a:extLst>
            <a:ext uri="{FF2B5EF4-FFF2-40B4-BE49-F238E27FC236}">
              <a16:creationId xmlns="" xmlns:a16="http://schemas.microsoft.com/office/drawing/2014/main"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82" name="Text Box 16">
          <a:extLst>
            <a:ext uri="{FF2B5EF4-FFF2-40B4-BE49-F238E27FC236}">
              <a16:creationId xmlns="" xmlns:a16="http://schemas.microsoft.com/office/drawing/2014/main"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37</xdr:row>
      <xdr:rowOff>170392</xdr:rowOff>
    </xdr:from>
    <xdr:ext cx="95250" cy="213632"/>
    <xdr:sp macro="" textlink="">
      <xdr:nvSpPr>
        <xdr:cNvPr id="2583" name="Text Box 15">
          <a:extLst>
            <a:ext uri="{FF2B5EF4-FFF2-40B4-BE49-F238E27FC236}">
              <a16:creationId xmlns="" xmlns:a16="http://schemas.microsoft.com/office/drawing/2014/main"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8496"/>
    <xdr:sp macro="" textlink="">
      <xdr:nvSpPr>
        <xdr:cNvPr id="2584" name="Text Box 15">
          <a:extLst>
            <a:ext uri="{FF2B5EF4-FFF2-40B4-BE49-F238E27FC236}">
              <a16:creationId xmlns="" xmlns:a16="http://schemas.microsoft.com/office/drawing/2014/main"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2585" name="Text Box 15">
          <a:extLst>
            <a:ext uri="{FF2B5EF4-FFF2-40B4-BE49-F238E27FC236}">
              <a16:creationId xmlns="" xmlns:a16="http://schemas.microsoft.com/office/drawing/2014/main"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504825</xdr:rowOff>
    </xdr:from>
    <xdr:ext cx="95250" cy="442269"/>
    <xdr:sp macro="" textlink="">
      <xdr:nvSpPr>
        <xdr:cNvPr id="2586" name="Text Box 15">
          <a:extLst>
            <a:ext uri="{FF2B5EF4-FFF2-40B4-BE49-F238E27FC236}">
              <a16:creationId xmlns="" xmlns:a16="http://schemas.microsoft.com/office/drawing/2014/main"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213632"/>
    <xdr:sp macro="" textlink="">
      <xdr:nvSpPr>
        <xdr:cNvPr id="2587" name="Text Box 15">
          <a:extLst>
            <a:ext uri="{FF2B5EF4-FFF2-40B4-BE49-F238E27FC236}">
              <a16:creationId xmlns="" xmlns:a16="http://schemas.microsoft.com/office/drawing/2014/main"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331"/>
    <xdr:sp macro="" textlink="">
      <xdr:nvSpPr>
        <xdr:cNvPr id="2588" name="Text Box 15">
          <a:extLst>
            <a:ext uri="{FF2B5EF4-FFF2-40B4-BE49-F238E27FC236}">
              <a16:creationId xmlns="" xmlns:a16="http://schemas.microsoft.com/office/drawing/2014/main"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37</xdr:row>
      <xdr:rowOff>170392</xdr:rowOff>
    </xdr:from>
    <xdr:ext cx="95250" cy="213632"/>
    <xdr:sp macro="" textlink="">
      <xdr:nvSpPr>
        <xdr:cNvPr id="2589" name="Text Box 15">
          <a:extLst>
            <a:ext uri="{FF2B5EF4-FFF2-40B4-BE49-F238E27FC236}">
              <a16:creationId xmlns="" xmlns:a16="http://schemas.microsoft.com/office/drawing/2014/main"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590" name="Text Box 16">
          <a:extLst>
            <a:ext uri="{FF2B5EF4-FFF2-40B4-BE49-F238E27FC236}">
              <a16:creationId xmlns="" xmlns:a16="http://schemas.microsoft.com/office/drawing/2014/main"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591" name="Text Box 17">
          <a:extLst>
            <a:ext uri="{FF2B5EF4-FFF2-40B4-BE49-F238E27FC236}">
              <a16:creationId xmlns="" xmlns:a16="http://schemas.microsoft.com/office/drawing/2014/main"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592" name="Text Box 18">
          <a:extLst>
            <a:ext uri="{FF2B5EF4-FFF2-40B4-BE49-F238E27FC236}">
              <a16:creationId xmlns="" xmlns:a16="http://schemas.microsoft.com/office/drawing/2014/main"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593" name="Text Box 19">
          <a:extLst>
            <a:ext uri="{FF2B5EF4-FFF2-40B4-BE49-F238E27FC236}">
              <a16:creationId xmlns="" xmlns:a16="http://schemas.microsoft.com/office/drawing/2014/main"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594" name="Text Box 16">
          <a:extLst>
            <a:ext uri="{FF2B5EF4-FFF2-40B4-BE49-F238E27FC236}">
              <a16:creationId xmlns="" xmlns:a16="http://schemas.microsoft.com/office/drawing/2014/main"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595" name="Text Box 17">
          <a:extLst>
            <a:ext uri="{FF2B5EF4-FFF2-40B4-BE49-F238E27FC236}">
              <a16:creationId xmlns="" xmlns:a16="http://schemas.microsoft.com/office/drawing/2014/main"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596" name="Text Box 18">
          <a:extLst>
            <a:ext uri="{FF2B5EF4-FFF2-40B4-BE49-F238E27FC236}">
              <a16:creationId xmlns="" xmlns:a16="http://schemas.microsoft.com/office/drawing/2014/main"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597" name="Text Box 19">
          <a:extLst>
            <a:ext uri="{FF2B5EF4-FFF2-40B4-BE49-F238E27FC236}">
              <a16:creationId xmlns="" xmlns:a16="http://schemas.microsoft.com/office/drawing/2014/main"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598" name="Text Box 16">
          <a:extLst>
            <a:ext uri="{FF2B5EF4-FFF2-40B4-BE49-F238E27FC236}">
              <a16:creationId xmlns="" xmlns:a16="http://schemas.microsoft.com/office/drawing/2014/main"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599" name="Text Box 17">
          <a:extLst>
            <a:ext uri="{FF2B5EF4-FFF2-40B4-BE49-F238E27FC236}">
              <a16:creationId xmlns="" xmlns:a16="http://schemas.microsoft.com/office/drawing/2014/main"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00" name="Text Box 18">
          <a:extLst>
            <a:ext uri="{FF2B5EF4-FFF2-40B4-BE49-F238E27FC236}">
              <a16:creationId xmlns="" xmlns:a16="http://schemas.microsoft.com/office/drawing/2014/main"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01" name="Text Box 19">
          <a:extLst>
            <a:ext uri="{FF2B5EF4-FFF2-40B4-BE49-F238E27FC236}">
              <a16:creationId xmlns="" xmlns:a16="http://schemas.microsoft.com/office/drawing/2014/main"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504825</xdr:rowOff>
    </xdr:from>
    <xdr:ext cx="95250" cy="444014"/>
    <xdr:sp macro="" textlink="">
      <xdr:nvSpPr>
        <xdr:cNvPr id="2602" name="Text Box 15">
          <a:extLst>
            <a:ext uri="{FF2B5EF4-FFF2-40B4-BE49-F238E27FC236}">
              <a16:creationId xmlns="" xmlns:a16="http://schemas.microsoft.com/office/drawing/2014/main"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03" name="Text Box 16">
          <a:extLst>
            <a:ext uri="{FF2B5EF4-FFF2-40B4-BE49-F238E27FC236}">
              <a16:creationId xmlns="" xmlns:a16="http://schemas.microsoft.com/office/drawing/2014/main"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04" name="Text Box 17">
          <a:extLst>
            <a:ext uri="{FF2B5EF4-FFF2-40B4-BE49-F238E27FC236}">
              <a16:creationId xmlns="" xmlns:a16="http://schemas.microsoft.com/office/drawing/2014/main"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05" name="Text Box 18">
          <a:extLst>
            <a:ext uri="{FF2B5EF4-FFF2-40B4-BE49-F238E27FC236}">
              <a16:creationId xmlns="" xmlns:a16="http://schemas.microsoft.com/office/drawing/2014/main"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06" name="Text Box 19">
          <a:extLst>
            <a:ext uri="{FF2B5EF4-FFF2-40B4-BE49-F238E27FC236}">
              <a16:creationId xmlns="" xmlns:a16="http://schemas.microsoft.com/office/drawing/2014/main"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07" name="Text Box 16">
          <a:extLst>
            <a:ext uri="{FF2B5EF4-FFF2-40B4-BE49-F238E27FC236}">
              <a16:creationId xmlns="" xmlns:a16="http://schemas.microsoft.com/office/drawing/2014/main"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08" name="Text Box 17">
          <a:extLst>
            <a:ext uri="{FF2B5EF4-FFF2-40B4-BE49-F238E27FC236}">
              <a16:creationId xmlns="" xmlns:a16="http://schemas.microsoft.com/office/drawing/2014/main"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09" name="Text Box 18">
          <a:extLst>
            <a:ext uri="{FF2B5EF4-FFF2-40B4-BE49-F238E27FC236}">
              <a16:creationId xmlns="" xmlns:a16="http://schemas.microsoft.com/office/drawing/2014/main"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0" name="Text Box 16">
          <a:extLst>
            <a:ext uri="{FF2B5EF4-FFF2-40B4-BE49-F238E27FC236}">
              <a16:creationId xmlns="" xmlns:a16="http://schemas.microsoft.com/office/drawing/2014/main"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1" name="Text Box 17">
          <a:extLst>
            <a:ext uri="{FF2B5EF4-FFF2-40B4-BE49-F238E27FC236}">
              <a16:creationId xmlns="" xmlns:a16="http://schemas.microsoft.com/office/drawing/2014/main"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2" name="Text Box 18">
          <a:extLst>
            <a:ext uri="{FF2B5EF4-FFF2-40B4-BE49-F238E27FC236}">
              <a16:creationId xmlns="" xmlns:a16="http://schemas.microsoft.com/office/drawing/2014/main"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3" name="Text Box 19">
          <a:extLst>
            <a:ext uri="{FF2B5EF4-FFF2-40B4-BE49-F238E27FC236}">
              <a16:creationId xmlns="" xmlns:a16="http://schemas.microsoft.com/office/drawing/2014/main"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4" name="Text Box 16">
          <a:extLst>
            <a:ext uri="{FF2B5EF4-FFF2-40B4-BE49-F238E27FC236}">
              <a16:creationId xmlns="" xmlns:a16="http://schemas.microsoft.com/office/drawing/2014/main"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5" name="Text Box 17">
          <a:extLst>
            <a:ext uri="{FF2B5EF4-FFF2-40B4-BE49-F238E27FC236}">
              <a16:creationId xmlns="" xmlns:a16="http://schemas.microsoft.com/office/drawing/2014/main"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6" name="Text Box 18">
          <a:extLst>
            <a:ext uri="{FF2B5EF4-FFF2-40B4-BE49-F238E27FC236}">
              <a16:creationId xmlns="" xmlns:a16="http://schemas.microsoft.com/office/drawing/2014/main"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7" name="Text Box 19">
          <a:extLst>
            <a:ext uri="{FF2B5EF4-FFF2-40B4-BE49-F238E27FC236}">
              <a16:creationId xmlns="" xmlns:a16="http://schemas.microsoft.com/office/drawing/2014/main"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56743"/>
    <xdr:sp macro="" textlink="">
      <xdr:nvSpPr>
        <xdr:cNvPr id="2618" name="Text Box 15">
          <a:extLst>
            <a:ext uri="{FF2B5EF4-FFF2-40B4-BE49-F238E27FC236}">
              <a16:creationId xmlns="" xmlns:a16="http://schemas.microsoft.com/office/drawing/2014/main"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2619" name="Text Box 15">
          <a:extLst>
            <a:ext uri="{FF2B5EF4-FFF2-40B4-BE49-F238E27FC236}">
              <a16:creationId xmlns="" xmlns:a16="http://schemas.microsoft.com/office/drawing/2014/main"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504825</xdr:rowOff>
    </xdr:from>
    <xdr:ext cx="95250" cy="442269"/>
    <xdr:sp macro="" textlink="">
      <xdr:nvSpPr>
        <xdr:cNvPr id="2620" name="Text Box 15">
          <a:extLst>
            <a:ext uri="{FF2B5EF4-FFF2-40B4-BE49-F238E27FC236}">
              <a16:creationId xmlns="" xmlns:a16="http://schemas.microsoft.com/office/drawing/2014/main"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213632"/>
    <xdr:sp macro="" textlink="">
      <xdr:nvSpPr>
        <xdr:cNvPr id="2621" name="Text Box 15">
          <a:extLst>
            <a:ext uri="{FF2B5EF4-FFF2-40B4-BE49-F238E27FC236}">
              <a16:creationId xmlns="" xmlns:a16="http://schemas.microsoft.com/office/drawing/2014/main"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331"/>
    <xdr:sp macro="" textlink="">
      <xdr:nvSpPr>
        <xdr:cNvPr id="2622" name="Text Box 15">
          <a:extLst>
            <a:ext uri="{FF2B5EF4-FFF2-40B4-BE49-F238E27FC236}">
              <a16:creationId xmlns="" xmlns:a16="http://schemas.microsoft.com/office/drawing/2014/main"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213632"/>
    <xdr:sp macro="" textlink="">
      <xdr:nvSpPr>
        <xdr:cNvPr id="2623" name="Text Box 15">
          <a:extLst>
            <a:ext uri="{FF2B5EF4-FFF2-40B4-BE49-F238E27FC236}">
              <a16:creationId xmlns="" xmlns:a16="http://schemas.microsoft.com/office/drawing/2014/main"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24" name="Text Box 16">
          <a:extLst>
            <a:ext uri="{FF2B5EF4-FFF2-40B4-BE49-F238E27FC236}">
              <a16:creationId xmlns="" xmlns:a16="http://schemas.microsoft.com/office/drawing/2014/main"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25" name="Text Box 17">
          <a:extLst>
            <a:ext uri="{FF2B5EF4-FFF2-40B4-BE49-F238E27FC236}">
              <a16:creationId xmlns="" xmlns:a16="http://schemas.microsoft.com/office/drawing/2014/main"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26" name="Text Box 18">
          <a:extLst>
            <a:ext uri="{FF2B5EF4-FFF2-40B4-BE49-F238E27FC236}">
              <a16:creationId xmlns="" xmlns:a16="http://schemas.microsoft.com/office/drawing/2014/main"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27" name="Text Box 19">
          <a:extLst>
            <a:ext uri="{FF2B5EF4-FFF2-40B4-BE49-F238E27FC236}">
              <a16:creationId xmlns="" xmlns:a16="http://schemas.microsoft.com/office/drawing/2014/main"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28" name="Text Box 16">
          <a:extLst>
            <a:ext uri="{FF2B5EF4-FFF2-40B4-BE49-F238E27FC236}">
              <a16:creationId xmlns="" xmlns:a16="http://schemas.microsoft.com/office/drawing/2014/main"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29" name="Text Box 17">
          <a:extLst>
            <a:ext uri="{FF2B5EF4-FFF2-40B4-BE49-F238E27FC236}">
              <a16:creationId xmlns="" xmlns:a16="http://schemas.microsoft.com/office/drawing/2014/main"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30" name="Text Box 18">
          <a:extLst>
            <a:ext uri="{FF2B5EF4-FFF2-40B4-BE49-F238E27FC236}">
              <a16:creationId xmlns="" xmlns:a16="http://schemas.microsoft.com/office/drawing/2014/main"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31" name="Text Box 19">
          <a:extLst>
            <a:ext uri="{FF2B5EF4-FFF2-40B4-BE49-F238E27FC236}">
              <a16:creationId xmlns="" xmlns:a16="http://schemas.microsoft.com/office/drawing/2014/main"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32" name="Text Box 16">
          <a:extLst>
            <a:ext uri="{FF2B5EF4-FFF2-40B4-BE49-F238E27FC236}">
              <a16:creationId xmlns="" xmlns:a16="http://schemas.microsoft.com/office/drawing/2014/main"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33" name="Text Box 17">
          <a:extLst>
            <a:ext uri="{FF2B5EF4-FFF2-40B4-BE49-F238E27FC236}">
              <a16:creationId xmlns="" xmlns:a16="http://schemas.microsoft.com/office/drawing/2014/main"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34" name="Text Box 18">
          <a:extLst>
            <a:ext uri="{FF2B5EF4-FFF2-40B4-BE49-F238E27FC236}">
              <a16:creationId xmlns="" xmlns:a16="http://schemas.microsoft.com/office/drawing/2014/main"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35" name="Text Box 19">
          <a:extLst>
            <a:ext uri="{FF2B5EF4-FFF2-40B4-BE49-F238E27FC236}">
              <a16:creationId xmlns="" xmlns:a16="http://schemas.microsoft.com/office/drawing/2014/main"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504825</xdr:rowOff>
    </xdr:from>
    <xdr:ext cx="95250" cy="444014"/>
    <xdr:sp macro="" textlink="">
      <xdr:nvSpPr>
        <xdr:cNvPr id="2636" name="Text Box 15">
          <a:extLst>
            <a:ext uri="{FF2B5EF4-FFF2-40B4-BE49-F238E27FC236}">
              <a16:creationId xmlns="" xmlns:a16="http://schemas.microsoft.com/office/drawing/2014/main"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37" name="Text Box 16">
          <a:extLst>
            <a:ext uri="{FF2B5EF4-FFF2-40B4-BE49-F238E27FC236}">
              <a16:creationId xmlns="" xmlns:a16="http://schemas.microsoft.com/office/drawing/2014/main"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38" name="Text Box 17">
          <a:extLst>
            <a:ext uri="{FF2B5EF4-FFF2-40B4-BE49-F238E27FC236}">
              <a16:creationId xmlns="" xmlns:a16="http://schemas.microsoft.com/office/drawing/2014/main"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39" name="Text Box 18">
          <a:extLst>
            <a:ext uri="{FF2B5EF4-FFF2-40B4-BE49-F238E27FC236}">
              <a16:creationId xmlns="" xmlns:a16="http://schemas.microsoft.com/office/drawing/2014/main"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40" name="Text Box 19">
          <a:extLst>
            <a:ext uri="{FF2B5EF4-FFF2-40B4-BE49-F238E27FC236}">
              <a16:creationId xmlns="" xmlns:a16="http://schemas.microsoft.com/office/drawing/2014/main"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39</xdr:row>
      <xdr:rowOff>504825</xdr:rowOff>
    </xdr:from>
    <xdr:ext cx="95250" cy="442269"/>
    <xdr:sp macro="" textlink="">
      <xdr:nvSpPr>
        <xdr:cNvPr id="2641" name="Text Box 15">
          <a:extLst>
            <a:ext uri="{FF2B5EF4-FFF2-40B4-BE49-F238E27FC236}">
              <a16:creationId xmlns="" xmlns:a16="http://schemas.microsoft.com/office/drawing/2014/main"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42" name="Text Box 16">
          <a:extLst>
            <a:ext uri="{FF2B5EF4-FFF2-40B4-BE49-F238E27FC236}">
              <a16:creationId xmlns="" xmlns:a16="http://schemas.microsoft.com/office/drawing/2014/main"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43" name="Text Box 17">
          <a:extLst>
            <a:ext uri="{FF2B5EF4-FFF2-40B4-BE49-F238E27FC236}">
              <a16:creationId xmlns="" xmlns:a16="http://schemas.microsoft.com/office/drawing/2014/main"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44" name="Text Box 18">
          <a:extLst>
            <a:ext uri="{FF2B5EF4-FFF2-40B4-BE49-F238E27FC236}">
              <a16:creationId xmlns="" xmlns:a16="http://schemas.microsoft.com/office/drawing/2014/main"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5" name="Text Box 16">
          <a:extLst>
            <a:ext uri="{FF2B5EF4-FFF2-40B4-BE49-F238E27FC236}">
              <a16:creationId xmlns="" xmlns:a16="http://schemas.microsoft.com/office/drawing/2014/main"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6" name="Text Box 17">
          <a:extLst>
            <a:ext uri="{FF2B5EF4-FFF2-40B4-BE49-F238E27FC236}">
              <a16:creationId xmlns="" xmlns:a16="http://schemas.microsoft.com/office/drawing/2014/main"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7" name="Text Box 18">
          <a:extLst>
            <a:ext uri="{FF2B5EF4-FFF2-40B4-BE49-F238E27FC236}">
              <a16:creationId xmlns="" xmlns:a16="http://schemas.microsoft.com/office/drawing/2014/main"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8" name="Text Box 19">
          <a:extLst>
            <a:ext uri="{FF2B5EF4-FFF2-40B4-BE49-F238E27FC236}">
              <a16:creationId xmlns="" xmlns:a16="http://schemas.microsoft.com/office/drawing/2014/main"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9" name="Text Box 16">
          <a:extLst>
            <a:ext uri="{FF2B5EF4-FFF2-40B4-BE49-F238E27FC236}">
              <a16:creationId xmlns="" xmlns:a16="http://schemas.microsoft.com/office/drawing/2014/main"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50" name="Text Box 17">
          <a:extLst>
            <a:ext uri="{FF2B5EF4-FFF2-40B4-BE49-F238E27FC236}">
              <a16:creationId xmlns="" xmlns:a16="http://schemas.microsoft.com/office/drawing/2014/main"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51" name="Text Box 18">
          <a:extLst>
            <a:ext uri="{FF2B5EF4-FFF2-40B4-BE49-F238E27FC236}">
              <a16:creationId xmlns="" xmlns:a16="http://schemas.microsoft.com/office/drawing/2014/main"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41</xdr:row>
      <xdr:rowOff>170392</xdr:rowOff>
    </xdr:from>
    <xdr:ext cx="95250" cy="213632"/>
    <xdr:sp macro="" textlink="">
      <xdr:nvSpPr>
        <xdr:cNvPr id="2652" name="Text Box 15">
          <a:extLst>
            <a:ext uri="{FF2B5EF4-FFF2-40B4-BE49-F238E27FC236}">
              <a16:creationId xmlns="" xmlns:a16="http://schemas.microsoft.com/office/drawing/2014/main"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53" name="Text Box 16">
          <a:extLst>
            <a:ext uri="{FF2B5EF4-FFF2-40B4-BE49-F238E27FC236}">
              <a16:creationId xmlns="" xmlns:a16="http://schemas.microsoft.com/office/drawing/2014/main"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54" name="Text Box 17">
          <a:extLst>
            <a:ext uri="{FF2B5EF4-FFF2-40B4-BE49-F238E27FC236}">
              <a16:creationId xmlns="" xmlns:a16="http://schemas.microsoft.com/office/drawing/2014/main"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55" name="Text Box 18">
          <a:extLst>
            <a:ext uri="{FF2B5EF4-FFF2-40B4-BE49-F238E27FC236}">
              <a16:creationId xmlns="" xmlns:a16="http://schemas.microsoft.com/office/drawing/2014/main"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56" name="Text Box 19">
          <a:extLst>
            <a:ext uri="{FF2B5EF4-FFF2-40B4-BE49-F238E27FC236}">
              <a16:creationId xmlns="" xmlns:a16="http://schemas.microsoft.com/office/drawing/2014/main"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57" name="Text Box 16">
          <a:extLst>
            <a:ext uri="{FF2B5EF4-FFF2-40B4-BE49-F238E27FC236}">
              <a16:creationId xmlns="" xmlns:a16="http://schemas.microsoft.com/office/drawing/2014/main"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58" name="Text Box 17">
          <a:extLst>
            <a:ext uri="{FF2B5EF4-FFF2-40B4-BE49-F238E27FC236}">
              <a16:creationId xmlns="" xmlns:a16="http://schemas.microsoft.com/office/drawing/2014/main"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59" name="Text Box 18">
          <a:extLst>
            <a:ext uri="{FF2B5EF4-FFF2-40B4-BE49-F238E27FC236}">
              <a16:creationId xmlns="" xmlns:a16="http://schemas.microsoft.com/office/drawing/2014/main"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60" name="Text Box 19">
          <a:extLst>
            <a:ext uri="{FF2B5EF4-FFF2-40B4-BE49-F238E27FC236}">
              <a16:creationId xmlns="" xmlns:a16="http://schemas.microsoft.com/office/drawing/2014/main"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61" name="Text Box 16">
          <a:extLst>
            <a:ext uri="{FF2B5EF4-FFF2-40B4-BE49-F238E27FC236}">
              <a16:creationId xmlns="" xmlns:a16="http://schemas.microsoft.com/office/drawing/2014/main"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62" name="Text Box 17">
          <a:extLst>
            <a:ext uri="{FF2B5EF4-FFF2-40B4-BE49-F238E27FC236}">
              <a16:creationId xmlns="" xmlns:a16="http://schemas.microsoft.com/office/drawing/2014/main"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63" name="Text Box 18">
          <a:extLst>
            <a:ext uri="{FF2B5EF4-FFF2-40B4-BE49-F238E27FC236}">
              <a16:creationId xmlns="" xmlns:a16="http://schemas.microsoft.com/office/drawing/2014/main"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64" name="Text Box 19">
          <a:extLst>
            <a:ext uri="{FF2B5EF4-FFF2-40B4-BE49-F238E27FC236}">
              <a16:creationId xmlns="" xmlns:a16="http://schemas.microsoft.com/office/drawing/2014/main"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504825</xdr:rowOff>
    </xdr:from>
    <xdr:ext cx="95250" cy="444014"/>
    <xdr:sp macro="" textlink="">
      <xdr:nvSpPr>
        <xdr:cNvPr id="2665" name="Text Box 15">
          <a:extLst>
            <a:ext uri="{FF2B5EF4-FFF2-40B4-BE49-F238E27FC236}">
              <a16:creationId xmlns="" xmlns:a16="http://schemas.microsoft.com/office/drawing/2014/main"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66" name="Text Box 16">
          <a:extLst>
            <a:ext uri="{FF2B5EF4-FFF2-40B4-BE49-F238E27FC236}">
              <a16:creationId xmlns="" xmlns:a16="http://schemas.microsoft.com/office/drawing/2014/main"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67" name="Text Box 17">
          <a:extLst>
            <a:ext uri="{FF2B5EF4-FFF2-40B4-BE49-F238E27FC236}">
              <a16:creationId xmlns="" xmlns:a16="http://schemas.microsoft.com/office/drawing/2014/main"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68" name="Text Box 18">
          <a:extLst>
            <a:ext uri="{FF2B5EF4-FFF2-40B4-BE49-F238E27FC236}">
              <a16:creationId xmlns="" xmlns:a16="http://schemas.microsoft.com/office/drawing/2014/main"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69" name="Text Box 19">
          <a:extLst>
            <a:ext uri="{FF2B5EF4-FFF2-40B4-BE49-F238E27FC236}">
              <a16:creationId xmlns="" xmlns:a16="http://schemas.microsoft.com/office/drawing/2014/main"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70" name="Text Box 16">
          <a:extLst>
            <a:ext uri="{FF2B5EF4-FFF2-40B4-BE49-F238E27FC236}">
              <a16:creationId xmlns="" xmlns:a16="http://schemas.microsoft.com/office/drawing/2014/main"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71" name="Text Box 17">
          <a:extLst>
            <a:ext uri="{FF2B5EF4-FFF2-40B4-BE49-F238E27FC236}">
              <a16:creationId xmlns="" xmlns:a16="http://schemas.microsoft.com/office/drawing/2014/main"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41</xdr:row>
      <xdr:rowOff>15875</xdr:rowOff>
    </xdr:from>
    <xdr:ext cx="95250" cy="171450"/>
    <xdr:sp macro="" textlink="">
      <xdr:nvSpPr>
        <xdr:cNvPr id="2672" name="Text Box 18">
          <a:extLst>
            <a:ext uri="{FF2B5EF4-FFF2-40B4-BE49-F238E27FC236}">
              <a16:creationId xmlns="" xmlns:a16="http://schemas.microsoft.com/office/drawing/2014/main"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3" name="Text Box 16">
          <a:extLst>
            <a:ext uri="{FF2B5EF4-FFF2-40B4-BE49-F238E27FC236}">
              <a16:creationId xmlns="" xmlns:a16="http://schemas.microsoft.com/office/drawing/2014/main"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4" name="Text Box 17">
          <a:extLst>
            <a:ext uri="{FF2B5EF4-FFF2-40B4-BE49-F238E27FC236}">
              <a16:creationId xmlns="" xmlns:a16="http://schemas.microsoft.com/office/drawing/2014/main"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5" name="Text Box 18">
          <a:extLst>
            <a:ext uri="{FF2B5EF4-FFF2-40B4-BE49-F238E27FC236}">
              <a16:creationId xmlns="" xmlns:a16="http://schemas.microsoft.com/office/drawing/2014/main"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6" name="Text Box 19">
          <a:extLst>
            <a:ext uri="{FF2B5EF4-FFF2-40B4-BE49-F238E27FC236}">
              <a16:creationId xmlns="" xmlns:a16="http://schemas.microsoft.com/office/drawing/2014/main"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7" name="Text Box 16">
          <a:extLst>
            <a:ext uri="{FF2B5EF4-FFF2-40B4-BE49-F238E27FC236}">
              <a16:creationId xmlns="" xmlns:a16="http://schemas.microsoft.com/office/drawing/2014/main"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41</xdr:row>
      <xdr:rowOff>170392</xdr:rowOff>
    </xdr:from>
    <xdr:ext cx="95250" cy="213632"/>
    <xdr:sp macro="" textlink="">
      <xdr:nvSpPr>
        <xdr:cNvPr id="2678" name="Text Box 15">
          <a:extLst>
            <a:ext uri="{FF2B5EF4-FFF2-40B4-BE49-F238E27FC236}">
              <a16:creationId xmlns="" xmlns:a16="http://schemas.microsoft.com/office/drawing/2014/main"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8496"/>
    <xdr:sp macro="" textlink="">
      <xdr:nvSpPr>
        <xdr:cNvPr id="2679" name="Text Box 15">
          <a:extLst>
            <a:ext uri="{FF2B5EF4-FFF2-40B4-BE49-F238E27FC236}">
              <a16:creationId xmlns="" xmlns:a16="http://schemas.microsoft.com/office/drawing/2014/main"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2680" name="Text Box 15">
          <a:extLst>
            <a:ext uri="{FF2B5EF4-FFF2-40B4-BE49-F238E27FC236}">
              <a16:creationId xmlns="" xmlns:a16="http://schemas.microsoft.com/office/drawing/2014/main"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504825</xdr:rowOff>
    </xdr:from>
    <xdr:ext cx="95250" cy="442269"/>
    <xdr:sp macro="" textlink="">
      <xdr:nvSpPr>
        <xdr:cNvPr id="2681" name="Text Box 15">
          <a:extLst>
            <a:ext uri="{FF2B5EF4-FFF2-40B4-BE49-F238E27FC236}">
              <a16:creationId xmlns="" xmlns:a16="http://schemas.microsoft.com/office/drawing/2014/main"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213632"/>
    <xdr:sp macro="" textlink="">
      <xdr:nvSpPr>
        <xdr:cNvPr id="2682" name="Text Box 15">
          <a:extLst>
            <a:ext uri="{FF2B5EF4-FFF2-40B4-BE49-F238E27FC236}">
              <a16:creationId xmlns="" xmlns:a16="http://schemas.microsoft.com/office/drawing/2014/main"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331"/>
    <xdr:sp macro="" textlink="">
      <xdr:nvSpPr>
        <xdr:cNvPr id="2683" name="Text Box 15">
          <a:extLst>
            <a:ext uri="{FF2B5EF4-FFF2-40B4-BE49-F238E27FC236}">
              <a16:creationId xmlns="" xmlns:a16="http://schemas.microsoft.com/office/drawing/2014/main"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41</xdr:row>
      <xdr:rowOff>170392</xdr:rowOff>
    </xdr:from>
    <xdr:ext cx="95250" cy="213632"/>
    <xdr:sp macro="" textlink="">
      <xdr:nvSpPr>
        <xdr:cNvPr id="2684" name="Text Box 15">
          <a:extLst>
            <a:ext uri="{FF2B5EF4-FFF2-40B4-BE49-F238E27FC236}">
              <a16:creationId xmlns="" xmlns:a16="http://schemas.microsoft.com/office/drawing/2014/main"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85" name="Text Box 16">
          <a:extLst>
            <a:ext uri="{FF2B5EF4-FFF2-40B4-BE49-F238E27FC236}">
              <a16:creationId xmlns="" xmlns:a16="http://schemas.microsoft.com/office/drawing/2014/main"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86" name="Text Box 17">
          <a:extLst>
            <a:ext uri="{FF2B5EF4-FFF2-40B4-BE49-F238E27FC236}">
              <a16:creationId xmlns="" xmlns:a16="http://schemas.microsoft.com/office/drawing/2014/main"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87" name="Text Box 18">
          <a:extLst>
            <a:ext uri="{FF2B5EF4-FFF2-40B4-BE49-F238E27FC236}">
              <a16:creationId xmlns="" xmlns:a16="http://schemas.microsoft.com/office/drawing/2014/main"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88" name="Text Box 19">
          <a:extLst>
            <a:ext uri="{FF2B5EF4-FFF2-40B4-BE49-F238E27FC236}">
              <a16:creationId xmlns="" xmlns:a16="http://schemas.microsoft.com/office/drawing/2014/main"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689" name="Text Box 16">
          <a:extLst>
            <a:ext uri="{FF2B5EF4-FFF2-40B4-BE49-F238E27FC236}">
              <a16:creationId xmlns="" xmlns:a16="http://schemas.microsoft.com/office/drawing/2014/main"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690" name="Text Box 17">
          <a:extLst>
            <a:ext uri="{FF2B5EF4-FFF2-40B4-BE49-F238E27FC236}">
              <a16:creationId xmlns="" xmlns:a16="http://schemas.microsoft.com/office/drawing/2014/main"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691" name="Text Box 18">
          <a:extLst>
            <a:ext uri="{FF2B5EF4-FFF2-40B4-BE49-F238E27FC236}">
              <a16:creationId xmlns="" xmlns:a16="http://schemas.microsoft.com/office/drawing/2014/main"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692" name="Text Box 19">
          <a:extLst>
            <a:ext uri="{FF2B5EF4-FFF2-40B4-BE49-F238E27FC236}">
              <a16:creationId xmlns="" xmlns:a16="http://schemas.microsoft.com/office/drawing/2014/main"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693" name="Text Box 16">
          <a:extLst>
            <a:ext uri="{FF2B5EF4-FFF2-40B4-BE49-F238E27FC236}">
              <a16:creationId xmlns="" xmlns:a16="http://schemas.microsoft.com/office/drawing/2014/main"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694" name="Text Box 17">
          <a:extLst>
            <a:ext uri="{FF2B5EF4-FFF2-40B4-BE49-F238E27FC236}">
              <a16:creationId xmlns="" xmlns:a16="http://schemas.microsoft.com/office/drawing/2014/main"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695" name="Text Box 18">
          <a:extLst>
            <a:ext uri="{FF2B5EF4-FFF2-40B4-BE49-F238E27FC236}">
              <a16:creationId xmlns="" xmlns:a16="http://schemas.microsoft.com/office/drawing/2014/main"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696" name="Text Box 19">
          <a:extLst>
            <a:ext uri="{FF2B5EF4-FFF2-40B4-BE49-F238E27FC236}">
              <a16:creationId xmlns="" xmlns:a16="http://schemas.microsoft.com/office/drawing/2014/main"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504825</xdr:rowOff>
    </xdr:from>
    <xdr:ext cx="95250" cy="444014"/>
    <xdr:sp macro="" textlink="">
      <xdr:nvSpPr>
        <xdr:cNvPr id="2697" name="Text Box 15">
          <a:extLst>
            <a:ext uri="{FF2B5EF4-FFF2-40B4-BE49-F238E27FC236}">
              <a16:creationId xmlns="" xmlns:a16="http://schemas.microsoft.com/office/drawing/2014/main"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98" name="Text Box 16">
          <a:extLst>
            <a:ext uri="{FF2B5EF4-FFF2-40B4-BE49-F238E27FC236}">
              <a16:creationId xmlns="" xmlns:a16="http://schemas.microsoft.com/office/drawing/2014/main"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99" name="Text Box 17">
          <a:extLst>
            <a:ext uri="{FF2B5EF4-FFF2-40B4-BE49-F238E27FC236}">
              <a16:creationId xmlns="" xmlns:a16="http://schemas.microsoft.com/office/drawing/2014/main"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00" name="Text Box 18">
          <a:extLst>
            <a:ext uri="{FF2B5EF4-FFF2-40B4-BE49-F238E27FC236}">
              <a16:creationId xmlns="" xmlns:a16="http://schemas.microsoft.com/office/drawing/2014/main"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01" name="Text Box 19">
          <a:extLst>
            <a:ext uri="{FF2B5EF4-FFF2-40B4-BE49-F238E27FC236}">
              <a16:creationId xmlns="" xmlns:a16="http://schemas.microsoft.com/office/drawing/2014/main"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02" name="Text Box 16">
          <a:extLst>
            <a:ext uri="{FF2B5EF4-FFF2-40B4-BE49-F238E27FC236}">
              <a16:creationId xmlns="" xmlns:a16="http://schemas.microsoft.com/office/drawing/2014/main"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03" name="Text Box 17">
          <a:extLst>
            <a:ext uri="{FF2B5EF4-FFF2-40B4-BE49-F238E27FC236}">
              <a16:creationId xmlns="" xmlns:a16="http://schemas.microsoft.com/office/drawing/2014/main"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04" name="Text Box 18">
          <a:extLst>
            <a:ext uri="{FF2B5EF4-FFF2-40B4-BE49-F238E27FC236}">
              <a16:creationId xmlns="" xmlns:a16="http://schemas.microsoft.com/office/drawing/2014/main"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5" name="Text Box 16">
          <a:extLst>
            <a:ext uri="{FF2B5EF4-FFF2-40B4-BE49-F238E27FC236}">
              <a16:creationId xmlns="" xmlns:a16="http://schemas.microsoft.com/office/drawing/2014/main"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6" name="Text Box 17">
          <a:extLst>
            <a:ext uri="{FF2B5EF4-FFF2-40B4-BE49-F238E27FC236}">
              <a16:creationId xmlns="" xmlns:a16="http://schemas.microsoft.com/office/drawing/2014/main"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7" name="Text Box 18">
          <a:extLst>
            <a:ext uri="{FF2B5EF4-FFF2-40B4-BE49-F238E27FC236}">
              <a16:creationId xmlns="" xmlns:a16="http://schemas.microsoft.com/office/drawing/2014/main"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8" name="Text Box 19">
          <a:extLst>
            <a:ext uri="{FF2B5EF4-FFF2-40B4-BE49-F238E27FC236}">
              <a16:creationId xmlns="" xmlns:a16="http://schemas.microsoft.com/office/drawing/2014/main"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9" name="Text Box 16">
          <a:extLst>
            <a:ext uri="{FF2B5EF4-FFF2-40B4-BE49-F238E27FC236}">
              <a16:creationId xmlns="" xmlns:a16="http://schemas.microsoft.com/office/drawing/2014/main"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10" name="Text Box 17">
          <a:extLst>
            <a:ext uri="{FF2B5EF4-FFF2-40B4-BE49-F238E27FC236}">
              <a16:creationId xmlns="" xmlns:a16="http://schemas.microsoft.com/office/drawing/2014/main"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11" name="Text Box 18">
          <a:extLst>
            <a:ext uri="{FF2B5EF4-FFF2-40B4-BE49-F238E27FC236}">
              <a16:creationId xmlns="" xmlns:a16="http://schemas.microsoft.com/office/drawing/2014/main"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12" name="Text Box 19">
          <a:extLst>
            <a:ext uri="{FF2B5EF4-FFF2-40B4-BE49-F238E27FC236}">
              <a16:creationId xmlns="" xmlns:a16="http://schemas.microsoft.com/office/drawing/2014/main"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56743"/>
    <xdr:sp macro="" textlink="">
      <xdr:nvSpPr>
        <xdr:cNvPr id="2713" name="Text Box 15">
          <a:extLst>
            <a:ext uri="{FF2B5EF4-FFF2-40B4-BE49-F238E27FC236}">
              <a16:creationId xmlns="" xmlns:a16="http://schemas.microsoft.com/office/drawing/2014/main"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2714" name="Text Box 15">
          <a:extLst>
            <a:ext uri="{FF2B5EF4-FFF2-40B4-BE49-F238E27FC236}">
              <a16:creationId xmlns="" xmlns:a16="http://schemas.microsoft.com/office/drawing/2014/main"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504825</xdr:rowOff>
    </xdr:from>
    <xdr:ext cx="95250" cy="442269"/>
    <xdr:sp macro="" textlink="">
      <xdr:nvSpPr>
        <xdr:cNvPr id="2715" name="Text Box 15">
          <a:extLst>
            <a:ext uri="{FF2B5EF4-FFF2-40B4-BE49-F238E27FC236}">
              <a16:creationId xmlns="" xmlns:a16="http://schemas.microsoft.com/office/drawing/2014/main"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213632"/>
    <xdr:sp macro="" textlink="">
      <xdr:nvSpPr>
        <xdr:cNvPr id="2716" name="Text Box 15">
          <a:extLst>
            <a:ext uri="{FF2B5EF4-FFF2-40B4-BE49-F238E27FC236}">
              <a16:creationId xmlns="" xmlns:a16="http://schemas.microsoft.com/office/drawing/2014/main"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331"/>
    <xdr:sp macro="" textlink="">
      <xdr:nvSpPr>
        <xdr:cNvPr id="2717" name="Text Box 15">
          <a:extLst>
            <a:ext uri="{FF2B5EF4-FFF2-40B4-BE49-F238E27FC236}">
              <a16:creationId xmlns="" xmlns:a16="http://schemas.microsoft.com/office/drawing/2014/main"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213632"/>
    <xdr:sp macro="" textlink="">
      <xdr:nvSpPr>
        <xdr:cNvPr id="2718" name="Text Box 15">
          <a:extLst>
            <a:ext uri="{FF2B5EF4-FFF2-40B4-BE49-F238E27FC236}">
              <a16:creationId xmlns="" xmlns:a16="http://schemas.microsoft.com/office/drawing/2014/main"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19" name="Text Box 16">
          <a:extLst>
            <a:ext uri="{FF2B5EF4-FFF2-40B4-BE49-F238E27FC236}">
              <a16:creationId xmlns="" xmlns:a16="http://schemas.microsoft.com/office/drawing/2014/main"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20" name="Text Box 17">
          <a:extLst>
            <a:ext uri="{FF2B5EF4-FFF2-40B4-BE49-F238E27FC236}">
              <a16:creationId xmlns="" xmlns:a16="http://schemas.microsoft.com/office/drawing/2014/main"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21" name="Text Box 18">
          <a:extLst>
            <a:ext uri="{FF2B5EF4-FFF2-40B4-BE49-F238E27FC236}">
              <a16:creationId xmlns="" xmlns:a16="http://schemas.microsoft.com/office/drawing/2014/main"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22" name="Text Box 19">
          <a:extLst>
            <a:ext uri="{FF2B5EF4-FFF2-40B4-BE49-F238E27FC236}">
              <a16:creationId xmlns="" xmlns:a16="http://schemas.microsoft.com/office/drawing/2014/main"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23" name="Text Box 16">
          <a:extLst>
            <a:ext uri="{FF2B5EF4-FFF2-40B4-BE49-F238E27FC236}">
              <a16:creationId xmlns="" xmlns:a16="http://schemas.microsoft.com/office/drawing/2014/main"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24" name="Text Box 17">
          <a:extLst>
            <a:ext uri="{FF2B5EF4-FFF2-40B4-BE49-F238E27FC236}">
              <a16:creationId xmlns="" xmlns:a16="http://schemas.microsoft.com/office/drawing/2014/main"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25" name="Text Box 18">
          <a:extLst>
            <a:ext uri="{FF2B5EF4-FFF2-40B4-BE49-F238E27FC236}">
              <a16:creationId xmlns="" xmlns:a16="http://schemas.microsoft.com/office/drawing/2014/main"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26" name="Text Box 19">
          <a:extLst>
            <a:ext uri="{FF2B5EF4-FFF2-40B4-BE49-F238E27FC236}">
              <a16:creationId xmlns="" xmlns:a16="http://schemas.microsoft.com/office/drawing/2014/main"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727" name="Text Box 16">
          <a:extLst>
            <a:ext uri="{FF2B5EF4-FFF2-40B4-BE49-F238E27FC236}">
              <a16:creationId xmlns="" xmlns:a16="http://schemas.microsoft.com/office/drawing/2014/main"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728" name="Text Box 17">
          <a:extLst>
            <a:ext uri="{FF2B5EF4-FFF2-40B4-BE49-F238E27FC236}">
              <a16:creationId xmlns="" xmlns:a16="http://schemas.microsoft.com/office/drawing/2014/main"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729" name="Text Box 18">
          <a:extLst>
            <a:ext uri="{FF2B5EF4-FFF2-40B4-BE49-F238E27FC236}">
              <a16:creationId xmlns="" xmlns:a16="http://schemas.microsoft.com/office/drawing/2014/main"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730" name="Text Box 19">
          <a:extLst>
            <a:ext uri="{FF2B5EF4-FFF2-40B4-BE49-F238E27FC236}">
              <a16:creationId xmlns="" xmlns:a16="http://schemas.microsoft.com/office/drawing/2014/main"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504825</xdr:rowOff>
    </xdr:from>
    <xdr:ext cx="95250" cy="444014"/>
    <xdr:sp macro="" textlink="">
      <xdr:nvSpPr>
        <xdr:cNvPr id="2731" name="Text Box 15">
          <a:extLst>
            <a:ext uri="{FF2B5EF4-FFF2-40B4-BE49-F238E27FC236}">
              <a16:creationId xmlns="" xmlns:a16="http://schemas.microsoft.com/office/drawing/2014/main"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32" name="Text Box 16">
          <a:extLst>
            <a:ext uri="{FF2B5EF4-FFF2-40B4-BE49-F238E27FC236}">
              <a16:creationId xmlns="" xmlns:a16="http://schemas.microsoft.com/office/drawing/2014/main"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33" name="Text Box 17">
          <a:extLst>
            <a:ext uri="{FF2B5EF4-FFF2-40B4-BE49-F238E27FC236}">
              <a16:creationId xmlns="" xmlns:a16="http://schemas.microsoft.com/office/drawing/2014/main"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34" name="Text Box 18">
          <a:extLst>
            <a:ext uri="{FF2B5EF4-FFF2-40B4-BE49-F238E27FC236}">
              <a16:creationId xmlns="" xmlns:a16="http://schemas.microsoft.com/office/drawing/2014/main"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35" name="Text Box 19">
          <a:extLst>
            <a:ext uri="{FF2B5EF4-FFF2-40B4-BE49-F238E27FC236}">
              <a16:creationId xmlns="" xmlns:a16="http://schemas.microsoft.com/office/drawing/2014/main"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504825</xdr:rowOff>
    </xdr:from>
    <xdr:ext cx="95250" cy="442269"/>
    <xdr:sp macro="" textlink="">
      <xdr:nvSpPr>
        <xdr:cNvPr id="2736" name="Text Box 15">
          <a:extLst>
            <a:ext uri="{FF2B5EF4-FFF2-40B4-BE49-F238E27FC236}">
              <a16:creationId xmlns="" xmlns:a16="http://schemas.microsoft.com/office/drawing/2014/main"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37" name="Text Box 16">
          <a:extLst>
            <a:ext uri="{FF2B5EF4-FFF2-40B4-BE49-F238E27FC236}">
              <a16:creationId xmlns="" xmlns:a16="http://schemas.microsoft.com/office/drawing/2014/main"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38" name="Text Box 17">
          <a:extLst>
            <a:ext uri="{FF2B5EF4-FFF2-40B4-BE49-F238E27FC236}">
              <a16:creationId xmlns="" xmlns:a16="http://schemas.microsoft.com/office/drawing/2014/main"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39" name="Text Box 18">
          <a:extLst>
            <a:ext uri="{FF2B5EF4-FFF2-40B4-BE49-F238E27FC236}">
              <a16:creationId xmlns="" xmlns:a16="http://schemas.microsoft.com/office/drawing/2014/main"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0" name="Text Box 16">
          <a:extLst>
            <a:ext uri="{FF2B5EF4-FFF2-40B4-BE49-F238E27FC236}">
              <a16:creationId xmlns="" xmlns:a16="http://schemas.microsoft.com/office/drawing/2014/main"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1" name="Text Box 17">
          <a:extLst>
            <a:ext uri="{FF2B5EF4-FFF2-40B4-BE49-F238E27FC236}">
              <a16:creationId xmlns="" xmlns:a16="http://schemas.microsoft.com/office/drawing/2014/main"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2" name="Text Box 18">
          <a:extLst>
            <a:ext uri="{FF2B5EF4-FFF2-40B4-BE49-F238E27FC236}">
              <a16:creationId xmlns="" xmlns:a16="http://schemas.microsoft.com/office/drawing/2014/main"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3" name="Text Box 19">
          <a:extLst>
            <a:ext uri="{FF2B5EF4-FFF2-40B4-BE49-F238E27FC236}">
              <a16:creationId xmlns="" xmlns:a16="http://schemas.microsoft.com/office/drawing/2014/main"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4" name="Text Box 16">
          <a:extLst>
            <a:ext uri="{FF2B5EF4-FFF2-40B4-BE49-F238E27FC236}">
              <a16:creationId xmlns="" xmlns:a16="http://schemas.microsoft.com/office/drawing/2014/main"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5" name="Text Box 17">
          <a:extLst>
            <a:ext uri="{FF2B5EF4-FFF2-40B4-BE49-F238E27FC236}">
              <a16:creationId xmlns="" xmlns:a16="http://schemas.microsoft.com/office/drawing/2014/main"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6" name="Text Box 18">
          <a:extLst>
            <a:ext uri="{FF2B5EF4-FFF2-40B4-BE49-F238E27FC236}">
              <a16:creationId xmlns="" xmlns:a16="http://schemas.microsoft.com/office/drawing/2014/main"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45</xdr:row>
      <xdr:rowOff>170392</xdr:rowOff>
    </xdr:from>
    <xdr:ext cx="95250" cy="213632"/>
    <xdr:sp macro="" textlink="">
      <xdr:nvSpPr>
        <xdr:cNvPr id="2747" name="Text Box 15">
          <a:extLst>
            <a:ext uri="{FF2B5EF4-FFF2-40B4-BE49-F238E27FC236}">
              <a16:creationId xmlns="" xmlns:a16="http://schemas.microsoft.com/office/drawing/2014/main"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48" name="Text Box 16">
          <a:extLst>
            <a:ext uri="{FF2B5EF4-FFF2-40B4-BE49-F238E27FC236}">
              <a16:creationId xmlns="" xmlns:a16="http://schemas.microsoft.com/office/drawing/2014/main"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49" name="Text Box 17">
          <a:extLst>
            <a:ext uri="{FF2B5EF4-FFF2-40B4-BE49-F238E27FC236}">
              <a16:creationId xmlns="" xmlns:a16="http://schemas.microsoft.com/office/drawing/2014/main"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50" name="Text Box 18">
          <a:extLst>
            <a:ext uri="{FF2B5EF4-FFF2-40B4-BE49-F238E27FC236}">
              <a16:creationId xmlns="" xmlns:a16="http://schemas.microsoft.com/office/drawing/2014/main"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51" name="Text Box 19">
          <a:extLst>
            <a:ext uri="{FF2B5EF4-FFF2-40B4-BE49-F238E27FC236}">
              <a16:creationId xmlns="" xmlns:a16="http://schemas.microsoft.com/office/drawing/2014/main"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52" name="Text Box 16">
          <a:extLst>
            <a:ext uri="{FF2B5EF4-FFF2-40B4-BE49-F238E27FC236}">
              <a16:creationId xmlns="" xmlns:a16="http://schemas.microsoft.com/office/drawing/2014/main"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53" name="Text Box 17">
          <a:extLst>
            <a:ext uri="{FF2B5EF4-FFF2-40B4-BE49-F238E27FC236}">
              <a16:creationId xmlns="" xmlns:a16="http://schemas.microsoft.com/office/drawing/2014/main"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54" name="Text Box 18">
          <a:extLst>
            <a:ext uri="{FF2B5EF4-FFF2-40B4-BE49-F238E27FC236}">
              <a16:creationId xmlns="" xmlns:a16="http://schemas.microsoft.com/office/drawing/2014/main"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55" name="Text Box 19">
          <a:extLst>
            <a:ext uri="{FF2B5EF4-FFF2-40B4-BE49-F238E27FC236}">
              <a16:creationId xmlns="" xmlns:a16="http://schemas.microsoft.com/office/drawing/2014/main"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56" name="Text Box 16">
          <a:extLst>
            <a:ext uri="{FF2B5EF4-FFF2-40B4-BE49-F238E27FC236}">
              <a16:creationId xmlns="" xmlns:a16="http://schemas.microsoft.com/office/drawing/2014/main"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57" name="Text Box 17">
          <a:extLst>
            <a:ext uri="{FF2B5EF4-FFF2-40B4-BE49-F238E27FC236}">
              <a16:creationId xmlns="" xmlns:a16="http://schemas.microsoft.com/office/drawing/2014/main"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58" name="Text Box 18">
          <a:extLst>
            <a:ext uri="{FF2B5EF4-FFF2-40B4-BE49-F238E27FC236}">
              <a16:creationId xmlns="" xmlns:a16="http://schemas.microsoft.com/office/drawing/2014/main"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59" name="Text Box 19">
          <a:extLst>
            <a:ext uri="{FF2B5EF4-FFF2-40B4-BE49-F238E27FC236}">
              <a16:creationId xmlns="" xmlns:a16="http://schemas.microsoft.com/office/drawing/2014/main"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504825</xdr:rowOff>
    </xdr:from>
    <xdr:ext cx="95250" cy="444014"/>
    <xdr:sp macro="" textlink="">
      <xdr:nvSpPr>
        <xdr:cNvPr id="2760" name="Text Box 15">
          <a:extLst>
            <a:ext uri="{FF2B5EF4-FFF2-40B4-BE49-F238E27FC236}">
              <a16:creationId xmlns="" xmlns:a16="http://schemas.microsoft.com/office/drawing/2014/main"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61" name="Text Box 16">
          <a:extLst>
            <a:ext uri="{FF2B5EF4-FFF2-40B4-BE49-F238E27FC236}">
              <a16:creationId xmlns="" xmlns:a16="http://schemas.microsoft.com/office/drawing/2014/main"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62" name="Text Box 17">
          <a:extLst>
            <a:ext uri="{FF2B5EF4-FFF2-40B4-BE49-F238E27FC236}">
              <a16:creationId xmlns="" xmlns:a16="http://schemas.microsoft.com/office/drawing/2014/main"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63" name="Text Box 18">
          <a:extLst>
            <a:ext uri="{FF2B5EF4-FFF2-40B4-BE49-F238E27FC236}">
              <a16:creationId xmlns="" xmlns:a16="http://schemas.microsoft.com/office/drawing/2014/main"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64" name="Text Box 19">
          <a:extLst>
            <a:ext uri="{FF2B5EF4-FFF2-40B4-BE49-F238E27FC236}">
              <a16:creationId xmlns="" xmlns:a16="http://schemas.microsoft.com/office/drawing/2014/main"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65" name="Text Box 16">
          <a:extLst>
            <a:ext uri="{FF2B5EF4-FFF2-40B4-BE49-F238E27FC236}">
              <a16:creationId xmlns="" xmlns:a16="http://schemas.microsoft.com/office/drawing/2014/main"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66" name="Text Box 17">
          <a:extLst>
            <a:ext uri="{FF2B5EF4-FFF2-40B4-BE49-F238E27FC236}">
              <a16:creationId xmlns="" xmlns:a16="http://schemas.microsoft.com/office/drawing/2014/main"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45</xdr:row>
      <xdr:rowOff>15875</xdr:rowOff>
    </xdr:from>
    <xdr:ext cx="95250" cy="171450"/>
    <xdr:sp macro="" textlink="">
      <xdr:nvSpPr>
        <xdr:cNvPr id="2767" name="Text Box 18">
          <a:extLst>
            <a:ext uri="{FF2B5EF4-FFF2-40B4-BE49-F238E27FC236}">
              <a16:creationId xmlns="" xmlns:a16="http://schemas.microsoft.com/office/drawing/2014/main"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68" name="Text Box 16">
          <a:extLst>
            <a:ext uri="{FF2B5EF4-FFF2-40B4-BE49-F238E27FC236}">
              <a16:creationId xmlns="" xmlns:a16="http://schemas.microsoft.com/office/drawing/2014/main"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69" name="Text Box 17">
          <a:extLst>
            <a:ext uri="{FF2B5EF4-FFF2-40B4-BE49-F238E27FC236}">
              <a16:creationId xmlns="" xmlns:a16="http://schemas.microsoft.com/office/drawing/2014/main"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70" name="Text Box 18">
          <a:extLst>
            <a:ext uri="{FF2B5EF4-FFF2-40B4-BE49-F238E27FC236}">
              <a16:creationId xmlns="" xmlns:a16="http://schemas.microsoft.com/office/drawing/2014/main"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71" name="Text Box 19">
          <a:extLst>
            <a:ext uri="{FF2B5EF4-FFF2-40B4-BE49-F238E27FC236}">
              <a16:creationId xmlns="" xmlns:a16="http://schemas.microsoft.com/office/drawing/2014/main"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72" name="Text Box 16">
          <a:extLst>
            <a:ext uri="{FF2B5EF4-FFF2-40B4-BE49-F238E27FC236}">
              <a16:creationId xmlns="" xmlns:a16="http://schemas.microsoft.com/office/drawing/2014/main"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45</xdr:row>
      <xdr:rowOff>170392</xdr:rowOff>
    </xdr:from>
    <xdr:ext cx="95250" cy="213632"/>
    <xdr:sp macro="" textlink="">
      <xdr:nvSpPr>
        <xdr:cNvPr id="2773" name="Text Box 15">
          <a:extLst>
            <a:ext uri="{FF2B5EF4-FFF2-40B4-BE49-F238E27FC236}">
              <a16:creationId xmlns="" xmlns:a16="http://schemas.microsoft.com/office/drawing/2014/main"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8496"/>
    <xdr:sp macro="" textlink="">
      <xdr:nvSpPr>
        <xdr:cNvPr id="2774" name="Text Box 15">
          <a:extLst>
            <a:ext uri="{FF2B5EF4-FFF2-40B4-BE49-F238E27FC236}">
              <a16:creationId xmlns="" xmlns:a16="http://schemas.microsoft.com/office/drawing/2014/main"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2775" name="Text Box 15">
          <a:extLst>
            <a:ext uri="{FF2B5EF4-FFF2-40B4-BE49-F238E27FC236}">
              <a16:creationId xmlns="" xmlns:a16="http://schemas.microsoft.com/office/drawing/2014/main"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504825</xdr:rowOff>
    </xdr:from>
    <xdr:ext cx="95250" cy="442269"/>
    <xdr:sp macro="" textlink="">
      <xdr:nvSpPr>
        <xdr:cNvPr id="2776" name="Text Box 15">
          <a:extLst>
            <a:ext uri="{FF2B5EF4-FFF2-40B4-BE49-F238E27FC236}">
              <a16:creationId xmlns="" xmlns:a16="http://schemas.microsoft.com/office/drawing/2014/main"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213632"/>
    <xdr:sp macro="" textlink="">
      <xdr:nvSpPr>
        <xdr:cNvPr id="2777" name="Text Box 15">
          <a:extLst>
            <a:ext uri="{FF2B5EF4-FFF2-40B4-BE49-F238E27FC236}">
              <a16:creationId xmlns="" xmlns:a16="http://schemas.microsoft.com/office/drawing/2014/main"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331"/>
    <xdr:sp macro="" textlink="">
      <xdr:nvSpPr>
        <xdr:cNvPr id="2778" name="Text Box 15">
          <a:extLst>
            <a:ext uri="{FF2B5EF4-FFF2-40B4-BE49-F238E27FC236}">
              <a16:creationId xmlns="" xmlns:a16="http://schemas.microsoft.com/office/drawing/2014/main"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45</xdr:row>
      <xdr:rowOff>170392</xdr:rowOff>
    </xdr:from>
    <xdr:ext cx="95250" cy="213632"/>
    <xdr:sp macro="" textlink="">
      <xdr:nvSpPr>
        <xdr:cNvPr id="2779" name="Text Box 15">
          <a:extLst>
            <a:ext uri="{FF2B5EF4-FFF2-40B4-BE49-F238E27FC236}">
              <a16:creationId xmlns="" xmlns:a16="http://schemas.microsoft.com/office/drawing/2014/main"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80" name="Text Box 16">
          <a:extLst>
            <a:ext uri="{FF2B5EF4-FFF2-40B4-BE49-F238E27FC236}">
              <a16:creationId xmlns="" xmlns:a16="http://schemas.microsoft.com/office/drawing/2014/main"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81" name="Text Box 17">
          <a:extLst>
            <a:ext uri="{FF2B5EF4-FFF2-40B4-BE49-F238E27FC236}">
              <a16:creationId xmlns="" xmlns:a16="http://schemas.microsoft.com/office/drawing/2014/main"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82" name="Text Box 18">
          <a:extLst>
            <a:ext uri="{FF2B5EF4-FFF2-40B4-BE49-F238E27FC236}">
              <a16:creationId xmlns="" xmlns:a16="http://schemas.microsoft.com/office/drawing/2014/main"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83" name="Text Box 19">
          <a:extLst>
            <a:ext uri="{FF2B5EF4-FFF2-40B4-BE49-F238E27FC236}">
              <a16:creationId xmlns="" xmlns:a16="http://schemas.microsoft.com/office/drawing/2014/main"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84" name="Text Box 16">
          <a:extLst>
            <a:ext uri="{FF2B5EF4-FFF2-40B4-BE49-F238E27FC236}">
              <a16:creationId xmlns="" xmlns:a16="http://schemas.microsoft.com/office/drawing/2014/main"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85" name="Text Box 17">
          <a:extLst>
            <a:ext uri="{FF2B5EF4-FFF2-40B4-BE49-F238E27FC236}">
              <a16:creationId xmlns="" xmlns:a16="http://schemas.microsoft.com/office/drawing/2014/main"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86" name="Text Box 18">
          <a:extLst>
            <a:ext uri="{FF2B5EF4-FFF2-40B4-BE49-F238E27FC236}">
              <a16:creationId xmlns="" xmlns:a16="http://schemas.microsoft.com/office/drawing/2014/main"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87" name="Text Box 19">
          <a:extLst>
            <a:ext uri="{FF2B5EF4-FFF2-40B4-BE49-F238E27FC236}">
              <a16:creationId xmlns="" xmlns:a16="http://schemas.microsoft.com/office/drawing/2014/main"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788" name="Text Box 16">
          <a:extLst>
            <a:ext uri="{FF2B5EF4-FFF2-40B4-BE49-F238E27FC236}">
              <a16:creationId xmlns="" xmlns:a16="http://schemas.microsoft.com/office/drawing/2014/main"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789" name="Text Box 17">
          <a:extLst>
            <a:ext uri="{FF2B5EF4-FFF2-40B4-BE49-F238E27FC236}">
              <a16:creationId xmlns="" xmlns:a16="http://schemas.microsoft.com/office/drawing/2014/main"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790" name="Text Box 18">
          <a:extLst>
            <a:ext uri="{FF2B5EF4-FFF2-40B4-BE49-F238E27FC236}">
              <a16:creationId xmlns="" xmlns:a16="http://schemas.microsoft.com/office/drawing/2014/main"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791" name="Text Box 19">
          <a:extLst>
            <a:ext uri="{FF2B5EF4-FFF2-40B4-BE49-F238E27FC236}">
              <a16:creationId xmlns="" xmlns:a16="http://schemas.microsoft.com/office/drawing/2014/main"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47</xdr:row>
      <xdr:rowOff>504825</xdr:rowOff>
    </xdr:from>
    <xdr:ext cx="95250" cy="444014"/>
    <xdr:sp macro="" textlink="">
      <xdr:nvSpPr>
        <xdr:cNvPr id="2792" name="Text Box 15">
          <a:extLst>
            <a:ext uri="{FF2B5EF4-FFF2-40B4-BE49-F238E27FC236}">
              <a16:creationId xmlns="" xmlns:a16="http://schemas.microsoft.com/office/drawing/2014/main"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93" name="Text Box 16">
          <a:extLst>
            <a:ext uri="{FF2B5EF4-FFF2-40B4-BE49-F238E27FC236}">
              <a16:creationId xmlns="" xmlns:a16="http://schemas.microsoft.com/office/drawing/2014/main"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94" name="Text Box 17">
          <a:extLst>
            <a:ext uri="{FF2B5EF4-FFF2-40B4-BE49-F238E27FC236}">
              <a16:creationId xmlns="" xmlns:a16="http://schemas.microsoft.com/office/drawing/2014/main"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95" name="Text Box 18">
          <a:extLst>
            <a:ext uri="{FF2B5EF4-FFF2-40B4-BE49-F238E27FC236}">
              <a16:creationId xmlns="" xmlns:a16="http://schemas.microsoft.com/office/drawing/2014/main"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96" name="Text Box 19">
          <a:extLst>
            <a:ext uri="{FF2B5EF4-FFF2-40B4-BE49-F238E27FC236}">
              <a16:creationId xmlns="" xmlns:a16="http://schemas.microsoft.com/office/drawing/2014/main"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97" name="Text Box 16">
          <a:extLst>
            <a:ext uri="{FF2B5EF4-FFF2-40B4-BE49-F238E27FC236}">
              <a16:creationId xmlns="" xmlns:a16="http://schemas.microsoft.com/office/drawing/2014/main"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98" name="Text Box 17">
          <a:extLst>
            <a:ext uri="{FF2B5EF4-FFF2-40B4-BE49-F238E27FC236}">
              <a16:creationId xmlns="" xmlns:a16="http://schemas.microsoft.com/office/drawing/2014/main"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99" name="Text Box 18">
          <a:extLst>
            <a:ext uri="{FF2B5EF4-FFF2-40B4-BE49-F238E27FC236}">
              <a16:creationId xmlns="" xmlns:a16="http://schemas.microsoft.com/office/drawing/2014/main"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0" name="Text Box 16">
          <a:extLst>
            <a:ext uri="{FF2B5EF4-FFF2-40B4-BE49-F238E27FC236}">
              <a16:creationId xmlns="" xmlns:a16="http://schemas.microsoft.com/office/drawing/2014/main"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1" name="Text Box 17">
          <a:extLst>
            <a:ext uri="{FF2B5EF4-FFF2-40B4-BE49-F238E27FC236}">
              <a16:creationId xmlns="" xmlns:a16="http://schemas.microsoft.com/office/drawing/2014/main"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2" name="Text Box 18">
          <a:extLst>
            <a:ext uri="{FF2B5EF4-FFF2-40B4-BE49-F238E27FC236}">
              <a16:creationId xmlns="" xmlns:a16="http://schemas.microsoft.com/office/drawing/2014/main"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3" name="Text Box 19">
          <a:extLst>
            <a:ext uri="{FF2B5EF4-FFF2-40B4-BE49-F238E27FC236}">
              <a16:creationId xmlns="" xmlns:a16="http://schemas.microsoft.com/office/drawing/2014/main"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4" name="Text Box 16">
          <a:extLst>
            <a:ext uri="{FF2B5EF4-FFF2-40B4-BE49-F238E27FC236}">
              <a16:creationId xmlns="" xmlns:a16="http://schemas.microsoft.com/office/drawing/2014/main"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5" name="Text Box 17">
          <a:extLst>
            <a:ext uri="{FF2B5EF4-FFF2-40B4-BE49-F238E27FC236}">
              <a16:creationId xmlns="" xmlns:a16="http://schemas.microsoft.com/office/drawing/2014/main"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6" name="Text Box 18">
          <a:extLst>
            <a:ext uri="{FF2B5EF4-FFF2-40B4-BE49-F238E27FC236}">
              <a16:creationId xmlns="" xmlns:a16="http://schemas.microsoft.com/office/drawing/2014/main"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7" name="Text Box 19">
          <a:extLst>
            <a:ext uri="{FF2B5EF4-FFF2-40B4-BE49-F238E27FC236}">
              <a16:creationId xmlns="" xmlns:a16="http://schemas.microsoft.com/office/drawing/2014/main"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56743"/>
    <xdr:sp macro="" textlink="">
      <xdr:nvSpPr>
        <xdr:cNvPr id="2808" name="Text Box 15">
          <a:extLst>
            <a:ext uri="{FF2B5EF4-FFF2-40B4-BE49-F238E27FC236}">
              <a16:creationId xmlns="" xmlns:a16="http://schemas.microsoft.com/office/drawing/2014/main"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2809" name="Text Box 15">
          <a:extLst>
            <a:ext uri="{FF2B5EF4-FFF2-40B4-BE49-F238E27FC236}">
              <a16:creationId xmlns="" xmlns:a16="http://schemas.microsoft.com/office/drawing/2014/main"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504825</xdr:rowOff>
    </xdr:from>
    <xdr:ext cx="95250" cy="442269"/>
    <xdr:sp macro="" textlink="">
      <xdr:nvSpPr>
        <xdr:cNvPr id="2810" name="Text Box 15">
          <a:extLst>
            <a:ext uri="{FF2B5EF4-FFF2-40B4-BE49-F238E27FC236}">
              <a16:creationId xmlns="" xmlns:a16="http://schemas.microsoft.com/office/drawing/2014/main"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213632"/>
    <xdr:sp macro="" textlink="">
      <xdr:nvSpPr>
        <xdr:cNvPr id="2811" name="Text Box 15">
          <a:extLst>
            <a:ext uri="{FF2B5EF4-FFF2-40B4-BE49-F238E27FC236}">
              <a16:creationId xmlns="" xmlns:a16="http://schemas.microsoft.com/office/drawing/2014/main"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331"/>
    <xdr:sp macro="" textlink="">
      <xdr:nvSpPr>
        <xdr:cNvPr id="2812" name="Text Box 15">
          <a:extLst>
            <a:ext uri="{FF2B5EF4-FFF2-40B4-BE49-F238E27FC236}">
              <a16:creationId xmlns="" xmlns:a16="http://schemas.microsoft.com/office/drawing/2014/main"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213632"/>
    <xdr:sp macro="" textlink="">
      <xdr:nvSpPr>
        <xdr:cNvPr id="2813" name="Text Box 15">
          <a:extLst>
            <a:ext uri="{FF2B5EF4-FFF2-40B4-BE49-F238E27FC236}">
              <a16:creationId xmlns="" xmlns:a16="http://schemas.microsoft.com/office/drawing/2014/main"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14" name="Text Box 16">
          <a:extLst>
            <a:ext uri="{FF2B5EF4-FFF2-40B4-BE49-F238E27FC236}">
              <a16:creationId xmlns="" xmlns:a16="http://schemas.microsoft.com/office/drawing/2014/main"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15" name="Text Box 17">
          <a:extLst>
            <a:ext uri="{FF2B5EF4-FFF2-40B4-BE49-F238E27FC236}">
              <a16:creationId xmlns="" xmlns:a16="http://schemas.microsoft.com/office/drawing/2014/main"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16" name="Text Box 18">
          <a:extLst>
            <a:ext uri="{FF2B5EF4-FFF2-40B4-BE49-F238E27FC236}">
              <a16:creationId xmlns="" xmlns:a16="http://schemas.microsoft.com/office/drawing/2014/main"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17" name="Text Box 19">
          <a:extLst>
            <a:ext uri="{FF2B5EF4-FFF2-40B4-BE49-F238E27FC236}">
              <a16:creationId xmlns="" xmlns:a16="http://schemas.microsoft.com/office/drawing/2014/main"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18" name="Text Box 16">
          <a:extLst>
            <a:ext uri="{FF2B5EF4-FFF2-40B4-BE49-F238E27FC236}">
              <a16:creationId xmlns="" xmlns:a16="http://schemas.microsoft.com/office/drawing/2014/main"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19" name="Text Box 17">
          <a:extLst>
            <a:ext uri="{FF2B5EF4-FFF2-40B4-BE49-F238E27FC236}">
              <a16:creationId xmlns="" xmlns:a16="http://schemas.microsoft.com/office/drawing/2014/main"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20" name="Text Box 18">
          <a:extLst>
            <a:ext uri="{FF2B5EF4-FFF2-40B4-BE49-F238E27FC236}">
              <a16:creationId xmlns="" xmlns:a16="http://schemas.microsoft.com/office/drawing/2014/main"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21" name="Text Box 19">
          <a:extLst>
            <a:ext uri="{FF2B5EF4-FFF2-40B4-BE49-F238E27FC236}">
              <a16:creationId xmlns="" xmlns:a16="http://schemas.microsoft.com/office/drawing/2014/main"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822" name="Text Box 16">
          <a:extLst>
            <a:ext uri="{FF2B5EF4-FFF2-40B4-BE49-F238E27FC236}">
              <a16:creationId xmlns="" xmlns:a16="http://schemas.microsoft.com/office/drawing/2014/main"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823" name="Text Box 17">
          <a:extLst>
            <a:ext uri="{FF2B5EF4-FFF2-40B4-BE49-F238E27FC236}">
              <a16:creationId xmlns="" xmlns:a16="http://schemas.microsoft.com/office/drawing/2014/main"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824" name="Text Box 18">
          <a:extLst>
            <a:ext uri="{FF2B5EF4-FFF2-40B4-BE49-F238E27FC236}">
              <a16:creationId xmlns="" xmlns:a16="http://schemas.microsoft.com/office/drawing/2014/main"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825" name="Text Box 19">
          <a:extLst>
            <a:ext uri="{FF2B5EF4-FFF2-40B4-BE49-F238E27FC236}">
              <a16:creationId xmlns="" xmlns:a16="http://schemas.microsoft.com/office/drawing/2014/main"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47</xdr:row>
      <xdr:rowOff>504825</xdr:rowOff>
    </xdr:from>
    <xdr:ext cx="95250" cy="444014"/>
    <xdr:sp macro="" textlink="">
      <xdr:nvSpPr>
        <xdr:cNvPr id="2826" name="Text Box 15">
          <a:extLst>
            <a:ext uri="{FF2B5EF4-FFF2-40B4-BE49-F238E27FC236}">
              <a16:creationId xmlns="" xmlns:a16="http://schemas.microsoft.com/office/drawing/2014/main"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27" name="Text Box 16">
          <a:extLst>
            <a:ext uri="{FF2B5EF4-FFF2-40B4-BE49-F238E27FC236}">
              <a16:creationId xmlns="" xmlns:a16="http://schemas.microsoft.com/office/drawing/2014/main"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28" name="Text Box 17">
          <a:extLst>
            <a:ext uri="{FF2B5EF4-FFF2-40B4-BE49-F238E27FC236}">
              <a16:creationId xmlns="" xmlns:a16="http://schemas.microsoft.com/office/drawing/2014/main"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29" name="Text Box 18">
          <a:extLst>
            <a:ext uri="{FF2B5EF4-FFF2-40B4-BE49-F238E27FC236}">
              <a16:creationId xmlns="" xmlns:a16="http://schemas.microsoft.com/office/drawing/2014/main"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30" name="Text Box 19">
          <a:extLst>
            <a:ext uri="{FF2B5EF4-FFF2-40B4-BE49-F238E27FC236}">
              <a16:creationId xmlns="" xmlns:a16="http://schemas.microsoft.com/office/drawing/2014/main"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47</xdr:row>
      <xdr:rowOff>504825</xdr:rowOff>
    </xdr:from>
    <xdr:ext cx="95250" cy="442269"/>
    <xdr:sp macro="" textlink="">
      <xdr:nvSpPr>
        <xdr:cNvPr id="2831" name="Text Box 15">
          <a:extLst>
            <a:ext uri="{FF2B5EF4-FFF2-40B4-BE49-F238E27FC236}">
              <a16:creationId xmlns="" xmlns:a16="http://schemas.microsoft.com/office/drawing/2014/main"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32" name="Text Box 16">
          <a:extLst>
            <a:ext uri="{FF2B5EF4-FFF2-40B4-BE49-F238E27FC236}">
              <a16:creationId xmlns="" xmlns:a16="http://schemas.microsoft.com/office/drawing/2014/main"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33" name="Text Box 17">
          <a:extLst>
            <a:ext uri="{FF2B5EF4-FFF2-40B4-BE49-F238E27FC236}">
              <a16:creationId xmlns="" xmlns:a16="http://schemas.microsoft.com/office/drawing/2014/main"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34" name="Text Box 18">
          <a:extLst>
            <a:ext uri="{FF2B5EF4-FFF2-40B4-BE49-F238E27FC236}">
              <a16:creationId xmlns="" xmlns:a16="http://schemas.microsoft.com/office/drawing/2014/main"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5" name="Text Box 16">
          <a:extLst>
            <a:ext uri="{FF2B5EF4-FFF2-40B4-BE49-F238E27FC236}">
              <a16:creationId xmlns="" xmlns:a16="http://schemas.microsoft.com/office/drawing/2014/main"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6" name="Text Box 17">
          <a:extLst>
            <a:ext uri="{FF2B5EF4-FFF2-40B4-BE49-F238E27FC236}">
              <a16:creationId xmlns="" xmlns:a16="http://schemas.microsoft.com/office/drawing/2014/main"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7" name="Text Box 18">
          <a:extLst>
            <a:ext uri="{FF2B5EF4-FFF2-40B4-BE49-F238E27FC236}">
              <a16:creationId xmlns="" xmlns:a16="http://schemas.microsoft.com/office/drawing/2014/main"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8" name="Text Box 19">
          <a:extLst>
            <a:ext uri="{FF2B5EF4-FFF2-40B4-BE49-F238E27FC236}">
              <a16:creationId xmlns="" xmlns:a16="http://schemas.microsoft.com/office/drawing/2014/main"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9" name="Text Box 16">
          <a:extLst>
            <a:ext uri="{FF2B5EF4-FFF2-40B4-BE49-F238E27FC236}">
              <a16:creationId xmlns="" xmlns:a16="http://schemas.microsoft.com/office/drawing/2014/main"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40" name="Text Box 17">
          <a:extLst>
            <a:ext uri="{FF2B5EF4-FFF2-40B4-BE49-F238E27FC236}">
              <a16:creationId xmlns="" xmlns:a16="http://schemas.microsoft.com/office/drawing/2014/main"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41" name="Text Box 18">
          <a:extLst>
            <a:ext uri="{FF2B5EF4-FFF2-40B4-BE49-F238E27FC236}">
              <a16:creationId xmlns="" xmlns:a16="http://schemas.microsoft.com/office/drawing/2014/main"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49</xdr:row>
      <xdr:rowOff>170392</xdr:rowOff>
    </xdr:from>
    <xdr:ext cx="95250" cy="213632"/>
    <xdr:sp macro="" textlink="">
      <xdr:nvSpPr>
        <xdr:cNvPr id="2842" name="Text Box 15">
          <a:extLst>
            <a:ext uri="{FF2B5EF4-FFF2-40B4-BE49-F238E27FC236}">
              <a16:creationId xmlns="" xmlns:a16="http://schemas.microsoft.com/office/drawing/2014/main"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43" name="Text Box 16">
          <a:extLst>
            <a:ext uri="{FF2B5EF4-FFF2-40B4-BE49-F238E27FC236}">
              <a16:creationId xmlns="" xmlns:a16="http://schemas.microsoft.com/office/drawing/2014/main"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44" name="Text Box 17">
          <a:extLst>
            <a:ext uri="{FF2B5EF4-FFF2-40B4-BE49-F238E27FC236}">
              <a16:creationId xmlns="" xmlns:a16="http://schemas.microsoft.com/office/drawing/2014/main"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45" name="Text Box 18">
          <a:extLst>
            <a:ext uri="{FF2B5EF4-FFF2-40B4-BE49-F238E27FC236}">
              <a16:creationId xmlns="" xmlns:a16="http://schemas.microsoft.com/office/drawing/2014/main"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46" name="Text Box 19">
          <a:extLst>
            <a:ext uri="{FF2B5EF4-FFF2-40B4-BE49-F238E27FC236}">
              <a16:creationId xmlns="" xmlns:a16="http://schemas.microsoft.com/office/drawing/2014/main"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47" name="Text Box 16">
          <a:extLst>
            <a:ext uri="{FF2B5EF4-FFF2-40B4-BE49-F238E27FC236}">
              <a16:creationId xmlns="" xmlns:a16="http://schemas.microsoft.com/office/drawing/2014/main"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48" name="Text Box 17">
          <a:extLst>
            <a:ext uri="{FF2B5EF4-FFF2-40B4-BE49-F238E27FC236}">
              <a16:creationId xmlns="" xmlns:a16="http://schemas.microsoft.com/office/drawing/2014/main"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49" name="Text Box 18">
          <a:extLst>
            <a:ext uri="{FF2B5EF4-FFF2-40B4-BE49-F238E27FC236}">
              <a16:creationId xmlns="" xmlns:a16="http://schemas.microsoft.com/office/drawing/2014/main"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50" name="Text Box 19">
          <a:extLst>
            <a:ext uri="{FF2B5EF4-FFF2-40B4-BE49-F238E27FC236}">
              <a16:creationId xmlns="" xmlns:a16="http://schemas.microsoft.com/office/drawing/2014/main"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51" name="Text Box 16">
          <a:extLst>
            <a:ext uri="{FF2B5EF4-FFF2-40B4-BE49-F238E27FC236}">
              <a16:creationId xmlns="" xmlns:a16="http://schemas.microsoft.com/office/drawing/2014/main"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52" name="Text Box 17">
          <a:extLst>
            <a:ext uri="{FF2B5EF4-FFF2-40B4-BE49-F238E27FC236}">
              <a16:creationId xmlns="" xmlns:a16="http://schemas.microsoft.com/office/drawing/2014/main"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53" name="Text Box 18">
          <a:extLst>
            <a:ext uri="{FF2B5EF4-FFF2-40B4-BE49-F238E27FC236}">
              <a16:creationId xmlns="" xmlns:a16="http://schemas.microsoft.com/office/drawing/2014/main"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54" name="Text Box 19">
          <a:extLst>
            <a:ext uri="{FF2B5EF4-FFF2-40B4-BE49-F238E27FC236}">
              <a16:creationId xmlns="" xmlns:a16="http://schemas.microsoft.com/office/drawing/2014/main"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47</xdr:row>
      <xdr:rowOff>504825</xdr:rowOff>
    </xdr:from>
    <xdr:ext cx="95250" cy="444014"/>
    <xdr:sp macro="" textlink="">
      <xdr:nvSpPr>
        <xdr:cNvPr id="2855" name="Text Box 15">
          <a:extLst>
            <a:ext uri="{FF2B5EF4-FFF2-40B4-BE49-F238E27FC236}">
              <a16:creationId xmlns="" xmlns:a16="http://schemas.microsoft.com/office/drawing/2014/main"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56" name="Text Box 16">
          <a:extLst>
            <a:ext uri="{FF2B5EF4-FFF2-40B4-BE49-F238E27FC236}">
              <a16:creationId xmlns="" xmlns:a16="http://schemas.microsoft.com/office/drawing/2014/main"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57" name="Text Box 17">
          <a:extLst>
            <a:ext uri="{FF2B5EF4-FFF2-40B4-BE49-F238E27FC236}">
              <a16:creationId xmlns="" xmlns:a16="http://schemas.microsoft.com/office/drawing/2014/main"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58" name="Text Box 18">
          <a:extLst>
            <a:ext uri="{FF2B5EF4-FFF2-40B4-BE49-F238E27FC236}">
              <a16:creationId xmlns="" xmlns:a16="http://schemas.microsoft.com/office/drawing/2014/main"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59" name="Text Box 19">
          <a:extLst>
            <a:ext uri="{FF2B5EF4-FFF2-40B4-BE49-F238E27FC236}">
              <a16:creationId xmlns="" xmlns:a16="http://schemas.microsoft.com/office/drawing/2014/main"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60" name="Text Box 16">
          <a:extLst>
            <a:ext uri="{FF2B5EF4-FFF2-40B4-BE49-F238E27FC236}">
              <a16:creationId xmlns="" xmlns:a16="http://schemas.microsoft.com/office/drawing/2014/main"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61" name="Text Box 17">
          <a:extLst>
            <a:ext uri="{FF2B5EF4-FFF2-40B4-BE49-F238E27FC236}">
              <a16:creationId xmlns="" xmlns:a16="http://schemas.microsoft.com/office/drawing/2014/main"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49</xdr:row>
      <xdr:rowOff>15875</xdr:rowOff>
    </xdr:from>
    <xdr:ext cx="95250" cy="171450"/>
    <xdr:sp macro="" textlink="">
      <xdr:nvSpPr>
        <xdr:cNvPr id="2862" name="Text Box 18">
          <a:extLst>
            <a:ext uri="{FF2B5EF4-FFF2-40B4-BE49-F238E27FC236}">
              <a16:creationId xmlns="" xmlns:a16="http://schemas.microsoft.com/office/drawing/2014/main"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3" name="Text Box 16">
          <a:extLst>
            <a:ext uri="{FF2B5EF4-FFF2-40B4-BE49-F238E27FC236}">
              <a16:creationId xmlns="" xmlns:a16="http://schemas.microsoft.com/office/drawing/2014/main"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4" name="Text Box 17">
          <a:extLst>
            <a:ext uri="{FF2B5EF4-FFF2-40B4-BE49-F238E27FC236}">
              <a16:creationId xmlns="" xmlns:a16="http://schemas.microsoft.com/office/drawing/2014/main"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5" name="Text Box 18">
          <a:extLst>
            <a:ext uri="{FF2B5EF4-FFF2-40B4-BE49-F238E27FC236}">
              <a16:creationId xmlns="" xmlns:a16="http://schemas.microsoft.com/office/drawing/2014/main"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6" name="Text Box 19">
          <a:extLst>
            <a:ext uri="{FF2B5EF4-FFF2-40B4-BE49-F238E27FC236}">
              <a16:creationId xmlns="" xmlns:a16="http://schemas.microsoft.com/office/drawing/2014/main"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7" name="Text Box 16">
          <a:extLst>
            <a:ext uri="{FF2B5EF4-FFF2-40B4-BE49-F238E27FC236}">
              <a16:creationId xmlns="" xmlns:a16="http://schemas.microsoft.com/office/drawing/2014/main"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49</xdr:row>
      <xdr:rowOff>170392</xdr:rowOff>
    </xdr:from>
    <xdr:ext cx="95250" cy="213632"/>
    <xdr:sp macro="" textlink="">
      <xdr:nvSpPr>
        <xdr:cNvPr id="2868" name="Text Box 15">
          <a:extLst>
            <a:ext uri="{FF2B5EF4-FFF2-40B4-BE49-F238E27FC236}">
              <a16:creationId xmlns="" xmlns:a16="http://schemas.microsoft.com/office/drawing/2014/main"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8496"/>
    <xdr:sp macro="" textlink="">
      <xdr:nvSpPr>
        <xdr:cNvPr id="2869" name="Text Box 15">
          <a:extLst>
            <a:ext uri="{FF2B5EF4-FFF2-40B4-BE49-F238E27FC236}">
              <a16:creationId xmlns="" xmlns:a16="http://schemas.microsoft.com/office/drawing/2014/main"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2870" name="Text Box 15">
          <a:extLst>
            <a:ext uri="{FF2B5EF4-FFF2-40B4-BE49-F238E27FC236}">
              <a16:creationId xmlns="" xmlns:a16="http://schemas.microsoft.com/office/drawing/2014/main"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504825</xdr:rowOff>
    </xdr:from>
    <xdr:ext cx="95250" cy="442269"/>
    <xdr:sp macro="" textlink="">
      <xdr:nvSpPr>
        <xdr:cNvPr id="2871" name="Text Box 15">
          <a:extLst>
            <a:ext uri="{FF2B5EF4-FFF2-40B4-BE49-F238E27FC236}">
              <a16:creationId xmlns="" xmlns:a16="http://schemas.microsoft.com/office/drawing/2014/main"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213632"/>
    <xdr:sp macro="" textlink="">
      <xdr:nvSpPr>
        <xdr:cNvPr id="2872" name="Text Box 15">
          <a:extLst>
            <a:ext uri="{FF2B5EF4-FFF2-40B4-BE49-F238E27FC236}">
              <a16:creationId xmlns="" xmlns:a16="http://schemas.microsoft.com/office/drawing/2014/main"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331"/>
    <xdr:sp macro="" textlink="">
      <xdr:nvSpPr>
        <xdr:cNvPr id="2873" name="Text Box 15">
          <a:extLst>
            <a:ext uri="{FF2B5EF4-FFF2-40B4-BE49-F238E27FC236}">
              <a16:creationId xmlns="" xmlns:a16="http://schemas.microsoft.com/office/drawing/2014/main"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49</xdr:row>
      <xdr:rowOff>170392</xdr:rowOff>
    </xdr:from>
    <xdr:ext cx="95250" cy="213632"/>
    <xdr:sp macro="" textlink="">
      <xdr:nvSpPr>
        <xdr:cNvPr id="2874" name="Text Box 15">
          <a:extLst>
            <a:ext uri="{FF2B5EF4-FFF2-40B4-BE49-F238E27FC236}">
              <a16:creationId xmlns="" xmlns:a16="http://schemas.microsoft.com/office/drawing/2014/main"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75" name="Text Box 16">
          <a:extLst>
            <a:ext uri="{FF2B5EF4-FFF2-40B4-BE49-F238E27FC236}">
              <a16:creationId xmlns="" xmlns:a16="http://schemas.microsoft.com/office/drawing/2014/main"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76" name="Text Box 17">
          <a:extLst>
            <a:ext uri="{FF2B5EF4-FFF2-40B4-BE49-F238E27FC236}">
              <a16:creationId xmlns="" xmlns:a16="http://schemas.microsoft.com/office/drawing/2014/main"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77" name="Text Box 18">
          <a:extLst>
            <a:ext uri="{FF2B5EF4-FFF2-40B4-BE49-F238E27FC236}">
              <a16:creationId xmlns="" xmlns:a16="http://schemas.microsoft.com/office/drawing/2014/main"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78" name="Text Box 19">
          <a:extLst>
            <a:ext uri="{FF2B5EF4-FFF2-40B4-BE49-F238E27FC236}">
              <a16:creationId xmlns="" xmlns:a16="http://schemas.microsoft.com/office/drawing/2014/main"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79" name="Text Box 16">
          <a:extLst>
            <a:ext uri="{FF2B5EF4-FFF2-40B4-BE49-F238E27FC236}">
              <a16:creationId xmlns="" xmlns:a16="http://schemas.microsoft.com/office/drawing/2014/main"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80" name="Text Box 17">
          <a:extLst>
            <a:ext uri="{FF2B5EF4-FFF2-40B4-BE49-F238E27FC236}">
              <a16:creationId xmlns="" xmlns:a16="http://schemas.microsoft.com/office/drawing/2014/main"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81" name="Text Box 18">
          <a:extLst>
            <a:ext uri="{FF2B5EF4-FFF2-40B4-BE49-F238E27FC236}">
              <a16:creationId xmlns="" xmlns:a16="http://schemas.microsoft.com/office/drawing/2014/main"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82" name="Text Box 19">
          <a:extLst>
            <a:ext uri="{FF2B5EF4-FFF2-40B4-BE49-F238E27FC236}">
              <a16:creationId xmlns="" xmlns:a16="http://schemas.microsoft.com/office/drawing/2014/main"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883" name="Text Box 16">
          <a:extLst>
            <a:ext uri="{FF2B5EF4-FFF2-40B4-BE49-F238E27FC236}">
              <a16:creationId xmlns="" xmlns:a16="http://schemas.microsoft.com/office/drawing/2014/main"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884" name="Text Box 17">
          <a:extLst>
            <a:ext uri="{FF2B5EF4-FFF2-40B4-BE49-F238E27FC236}">
              <a16:creationId xmlns="" xmlns:a16="http://schemas.microsoft.com/office/drawing/2014/main"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885" name="Text Box 18">
          <a:extLst>
            <a:ext uri="{FF2B5EF4-FFF2-40B4-BE49-F238E27FC236}">
              <a16:creationId xmlns="" xmlns:a16="http://schemas.microsoft.com/office/drawing/2014/main"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886" name="Text Box 19">
          <a:extLst>
            <a:ext uri="{FF2B5EF4-FFF2-40B4-BE49-F238E27FC236}">
              <a16:creationId xmlns="" xmlns:a16="http://schemas.microsoft.com/office/drawing/2014/main"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51</xdr:row>
      <xdr:rowOff>504825</xdr:rowOff>
    </xdr:from>
    <xdr:ext cx="95250" cy="444014"/>
    <xdr:sp macro="" textlink="">
      <xdr:nvSpPr>
        <xdr:cNvPr id="2887" name="Text Box 15">
          <a:extLst>
            <a:ext uri="{FF2B5EF4-FFF2-40B4-BE49-F238E27FC236}">
              <a16:creationId xmlns="" xmlns:a16="http://schemas.microsoft.com/office/drawing/2014/main"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88" name="Text Box 16">
          <a:extLst>
            <a:ext uri="{FF2B5EF4-FFF2-40B4-BE49-F238E27FC236}">
              <a16:creationId xmlns="" xmlns:a16="http://schemas.microsoft.com/office/drawing/2014/main"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89" name="Text Box 17">
          <a:extLst>
            <a:ext uri="{FF2B5EF4-FFF2-40B4-BE49-F238E27FC236}">
              <a16:creationId xmlns="" xmlns:a16="http://schemas.microsoft.com/office/drawing/2014/main"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90" name="Text Box 18">
          <a:extLst>
            <a:ext uri="{FF2B5EF4-FFF2-40B4-BE49-F238E27FC236}">
              <a16:creationId xmlns="" xmlns:a16="http://schemas.microsoft.com/office/drawing/2014/main"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91" name="Text Box 19">
          <a:extLst>
            <a:ext uri="{FF2B5EF4-FFF2-40B4-BE49-F238E27FC236}">
              <a16:creationId xmlns="" xmlns:a16="http://schemas.microsoft.com/office/drawing/2014/main"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92" name="Text Box 16">
          <a:extLst>
            <a:ext uri="{FF2B5EF4-FFF2-40B4-BE49-F238E27FC236}">
              <a16:creationId xmlns="" xmlns:a16="http://schemas.microsoft.com/office/drawing/2014/main"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93" name="Text Box 17">
          <a:extLst>
            <a:ext uri="{FF2B5EF4-FFF2-40B4-BE49-F238E27FC236}">
              <a16:creationId xmlns="" xmlns:a16="http://schemas.microsoft.com/office/drawing/2014/main"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94" name="Text Box 18">
          <a:extLst>
            <a:ext uri="{FF2B5EF4-FFF2-40B4-BE49-F238E27FC236}">
              <a16:creationId xmlns="" xmlns:a16="http://schemas.microsoft.com/office/drawing/2014/main"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5" name="Text Box 16">
          <a:extLst>
            <a:ext uri="{FF2B5EF4-FFF2-40B4-BE49-F238E27FC236}">
              <a16:creationId xmlns="" xmlns:a16="http://schemas.microsoft.com/office/drawing/2014/main"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6" name="Text Box 17">
          <a:extLst>
            <a:ext uri="{FF2B5EF4-FFF2-40B4-BE49-F238E27FC236}">
              <a16:creationId xmlns="" xmlns:a16="http://schemas.microsoft.com/office/drawing/2014/main"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7" name="Text Box 18">
          <a:extLst>
            <a:ext uri="{FF2B5EF4-FFF2-40B4-BE49-F238E27FC236}">
              <a16:creationId xmlns="" xmlns:a16="http://schemas.microsoft.com/office/drawing/2014/main"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8" name="Text Box 19">
          <a:extLst>
            <a:ext uri="{FF2B5EF4-FFF2-40B4-BE49-F238E27FC236}">
              <a16:creationId xmlns="" xmlns:a16="http://schemas.microsoft.com/office/drawing/2014/main"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9" name="Text Box 16">
          <a:extLst>
            <a:ext uri="{FF2B5EF4-FFF2-40B4-BE49-F238E27FC236}">
              <a16:creationId xmlns="" xmlns:a16="http://schemas.microsoft.com/office/drawing/2014/main"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00" name="Text Box 17">
          <a:extLst>
            <a:ext uri="{FF2B5EF4-FFF2-40B4-BE49-F238E27FC236}">
              <a16:creationId xmlns="" xmlns:a16="http://schemas.microsoft.com/office/drawing/2014/main"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01" name="Text Box 18">
          <a:extLst>
            <a:ext uri="{FF2B5EF4-FFF2-40B4-BE49-F238E27FC236}">
              <a16:creationId xmlns="" xmlns:a16="http://schemas.microsoft.com/office/drawing/2014/main"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02" name="Text Box 19">
          <a:extLst>
            <a:ext uri="{FF2B5EF4-FFF2-40B4-BE49-F238E27FC236}">
              <a16:creationId xmlns="" xmlns:a16="http://schemas.microsoft.com/office/drawing/2014/main"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56743"/>
    <xdr:sp macro="" textlink="">
      <xdr:nvSpPr>
        <xdr:cNvPr id="2903" name="Text Box 15">
          <a:extLst>
            <a:ext uri="{FF2B5EF4-FFF2-40B4-BE49-F238E27FC236}">
              <a16:creationId xmlns="" xmlns:a16="http://schemas.microsoft.com/office/drawing/2014/main"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2904" name="Text Box 15">
          <a:extLst>
            <a:ext uri="{FF2B5EF4-FFF2-40B4-BE49-F238E27FC236}">
              <a16:creationId xmlns="" xmlns:a16="http://schemas.microsoft.com/office/drawing/2014/main"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504825</xdr:rowOff>
    </xdr:from>
    <xdr:ext cx="95250" cy="442269"/>
    <xdr:sp macro="" textlink="">
      <xdr:nvSpPr>
        <xdr:cNvPr id="2905" name="Text Box 15">
          <a:extLst>
            <a:ext uri="{FF2B5EF4-FFF2-40B4-BE49-F238E27FC236}">
              <a16:creationId xmlns="" xmlns:a16="http://schemas.microsoft.com/office/drawing/2014/main"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213632"/>
    <xdr:sp macro="" textlink="">
      <xdr:nvSpPr>
        <xdr:cNvPr id="2906" name="Text Box 15">
          <a:extLst>
            <a:ext uri="{FF2B5EF4-FFF2-40B4-BE49-F238E27FC236}">
              <a16:creationId xmlns="" xmlns:a16="http://schemas.microsoft.com/office/drawing/2014/main"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331"/>
    <xdr:sp macro="" textlink="">
      <xdr:nvSpPr>
        <xdr:cNvPr id="2907" name="Text Box 15">
          <a:extLst>
            <a:ext uri="{FF2B5EF4-FFF2-40B4-BE49-F238E27FC236}">
              <a16:creationId xmlns="" xmlns:a16="http://schemas.microsoft.com/office/drawing/2014/main"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213632"/>
    <xdr:sp macro="" textlink="">
      <xdr:nvSpPr>
        <xdr:cNvPr id="2908" name="Text Box 15">
          <a:extLst>
            <a:ext uri="{FF2B5EF4-FFF2-40B4-BE49-F238E27FC236}">
              <a16:creationId xmlns="" xmlns:a16="http://schemas.microsoft.com/office/drawing/2014/main"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09" name="Text Box 16">
          <a:extLst>
            <a:ext uri="{FF2B5EF4-FFF2-40B4-BE49-F238E27FC236}">
              <a16:creationId xmlns="" xmlns:a16="http://schemas.microsoft.com/office/drawing/2014/main"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10" name="Text Box 17">
          <a:extLst>
            <a:ext uri="{FF2B5EF4-FFF2-40B4-BE49-F238E27FC236}">
              <a16:creationId xmlns="" xmlns:a16="http://schemas.microsoft.com/office/drawing/2014/main"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11" name="Text Box 18">
          <a:extLst>
            <a:ext uri="{FF2B5EF4-FFF2-40B4-BE49-F238E27FC236}">
              <a16:creationId xmlns="" xmlns:a16="http://schemas.microsoft.com/office/drawing/2014/main"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12" name="Text Box 19">
          <a:extLst>
            <a:ext uri="{FF2B5EF4-FFF2-40B4-BE49-F238E27FC236}">
              <a16:creationId xmlns="" xmlns:a16="http://schemas.microsoft.com/office/drawing/2014/main"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13" name="Text Box 16">
          <a:extLst>
            <a:ext uri="{FF2B5EF4-FFF2-40B4-BE49-F238E27FC236}">
              <a16:creationId xmlns="" xmlns:a16="http://schemas.microsoft.com/office/drawing/2014/main"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14" name="Text Box 17">
          <a:extLst>
            <a:ext uri="{FF2B5EF4-FFF2-40B4-BE49-F238E27FC236}">
              <a16:creationId xmlns="" xmlns:a16="http://schemas.microsoft.com/office/drawing/2014/main"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15" name="Text Box 18">
          <a:extLst>
            <a:ext uri="{FF2B5EF4-FFF2-40B4-BE49-F238E27FC236}">
              <a16:creationId xmlns="" xmlns:a16="http://schemas.microsoft.com/office/drawing/2014/main"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16" name="Text Box 19">
          <a:extLst>
            <a:ext uri="{FF2B5EF4-FFF2-40B4-BE49-F238E27FC236}">
              <a16:creationId xmlns="" xmlns:a16="http://schemas.microsoft.com/office/drawing/2014/main"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917" name="Text Box 16">
          <a:extLst>
            <a:ext uri="{FF2B5EF4-FFF2-40B4-BE49-F238E27FC236}">
              <a16:creationId xmlns="" xmlns:a16="http://schemas.microsoft.com/office/drawing/2014/main"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918" name="Text Box 17">
          <a:extLst>
            <a:ext uri="{FF2B5EF4-FFF2-40B4-BE49-F238E27FC236}">
              <a16:creationId xmlns="" xmlns:a16="http://schemas.microsoft.com/office/drawing/2014/main"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919" name="Text Box 18">
          <a:extLst>
            <a:ext uri="{FF2B5EF4-FFF2-40B4-BE49-F238E27FC236}">
              <a16:creationId xmlns="" xmlns:a16="http://schemas.microsoft.com/office/drawing/2014/main"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920" name="Text Box 19">
          <a:extLst>
            <a:ext uri="{FF2B5EF4-FFF2-40B4-BE49-F238E27FC236}">
              <a16:creationId xmlns="" xmlns:a16="http://schemas.microsoft.com/office/drawing/2014/main"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51</xdr:row>
      <xdr:rowOff>504825</xdr:rowOff>
    </xdr:from>
    <xdr:ext cx="95250" cy="444014"/>
    <xdr:sp macro="" textlink="">
      <xdr:nvSpPr>
        <xdr:cNvPr id="2921" name="Text Box 15">
          <a:extLst>
            <a:ext uri="{FF2B5EF4-FFF2-40B4-BE49-F238E27FC236}">
              <a16:creationId xmlns="" xmlns:a16="http://schemas.microsoft.com/office/drawing/2014/main"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22" name="Text Box 16">
          <a:extLst>
            <a:ext uri="{FF2B5EF4-FFF2-40B4-BE49-F238E27FC236}">
              <a16:creationId xmlns="" xmlns:a16="http://schemas.microsoft.com/office/drawing/2014/main"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23" name="Text Box 17">
          <a:extLst>
            <a:ext uri="{FF2B5EF4-FFF2-40B4-BE49-F238E27FC236}">
              <a16:creationId xmlns="" xmlns:a16="http://schemas.microsoft.com/office/drawing/2014/main"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24" name="Text Box 18">
          <a:extLst>
            <a:ext uri="{FF2B5EF4-FFF2-40B4-BE49-F238E27FC236}">
              <a16:creationId xmlns="" xmlns:a16="http://schemas.microsoft.com/office/drawing/2014/main"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25" name="Text Box 19">
          <a:extLst>
            <a:ext uri="{FF2B5EF4-FFF2-40B4-BE49-F238E27FC236}">
              <a16:creationId xmlns="" xmlns:a16="http://schemas.microsoft.com/office/drawing/2014/main"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51</xdr:row>
      <xdr:rowOff>504825</xdr:rowOff>
    </xdr:from>
    <xdr:ext cx="95250" cy="442269"/>
    <xdr:sp macro="" textlink="">
      <xdr:nvSpPr>
        <xdr:cNvPr id="2926" name="Text Box 15">
          <a:extLst>
            <a:ext uri="{FF2B5EF4-FFF2-40B4-BE49-F238E27FC236}">
              <a16:creationId xmlns="" xmlns:a16="http://schemas.microsoft.com/office/drawing/2014/main"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27" name="Text Box 16">
          <a:extLst>
            <a:ext uri="{FF2B5EF4-FFF2-40B4-BE49-F238E27FC236}">
              <a16:creationId xmlns="" xmlns:a16="http://schemas.microsoft.com/office/drawing/2014/main"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28" name="Text Box 17">
          <a:extLst>
            <a:ext uri="{FF2B5EF4-FFF2-40B4-BE49-F238E27FC236}">
              <a16:creationId xmlns="" xmlns:a16="http://schemas.microsoft.com/office/drawing/2014/main"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29" name="Text Box 18">
          <a:extLst>
            <a:ext uri="{FF2B5EF4-FFF2-40B4-BE49-F238E27FC236}">
              <a16:creationId xmlns="" xmlns:a16="http://schemas.microsoft.com/office/drawing/2014/main"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0" name="Text Box 16">
          <a:extLst>
            <a:ext uri="{FF2B5EF4-FFF2-40B4-BE49-F238E27FC236}">
              <a16:creationId xmlns="" xmlns:a16="http://schemas.microsoft.com/office/drawing/2014/main"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1" name="Text Box 17">
          <a:extLst>
            <a:ext uri="{FF2B5EF4-FFF2-40B4-BE49-F238E27FC236}">
              <a16:creationId xmlns="" xmlns:a16="http://schemas.microsoft.com/office/drawing/2014/main"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2" name="Text Box 18">
          <a:extLst>
            <a:ext uri="{FF2B5EF4-FFF2-40B4-BE49-F238E27FC236}">
              <a16:creationId xmlns="" xmlns:a16="http://schemas.microsoft.com/office/drawing/2014/main"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3" name="Text Box 19">
          <a:extLst>
            <a:ext uri="{FF2B5EF4-FFF2-40B4-BE49-F238E27FC236}">
              <a16:creationId xmlns="" xmlns:a16="http://schemas.microsoft.com/office/drawing/2014/main"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4" name="Text Box 16">
          <a:extLst>
            <a:ext uri="{FF2B5EF4-FFF2-40B4-BE49-F238E27FC236}">
              <a16:creationId xmlns="" xmlns:a16="http://schemas.microsoft.com/office/drawing/2014/main"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5" name="Text Box 17">
          <a:extLst>
            <a:ext uri="{FF2B5EF4-FFF2-40B4-BE49-F238E27FC236}">
              <a16:creationId xmlns="" xmlns:a16="http://schemas.microsoft.com/office/drawing/2014/main"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6" name="Text Box 18">
          <a:extLst>
            <a:ext uri="{FF2B5EF4-FFF2-40B4-BE49-F238E27FC236}">
              <a16:creationId xmlns="" xmlns:a16="http://schemas.microsoft.com/office/drawing/2014/main"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53</xdr:row>
      <xdr:rowOff>170392</xdr:rowOff>
    </xdr:from>
    <xdr:ext cx="95250" cy="213632"/>
    <xdr:sp macro="" textlink="">
      <xdr:nvSpPr>
        <xdr:cNvPr id="2937" name="Text Box 15">
          <a:extLst>
            <a:ext uri="{FF2B5EF4-FFF2-40B4-BE49-F238E27FC236}">
              <a16:creationId xmlns="" xmlns:a16="http://schemas.microsoft.com/office/drawing/2014/main"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38" name="Text Box 16">
          <a:extLst>
            <a:ext uri="{FF2B5EF4-FFF2-40B4-BE49-F238E27FC236}">
              <a16:creationId xmlns="" xmlns:a16="http://schemas.microsoft.com/office/drawing/2014/main"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39" name="Text Box 17">
          <a:extLst>
            <a:ext uri="{FF2B5EF4-FFF2-40B4-BE49-F238E27FC236}">
              <a16:creationId xmlns="" xmlns:a16="http://schemas.microsoft.com/office/drawing/2014/main"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40" name="Text Box 18">
          <a:extLst>
            <a:ext uri="{FF2B5EF4-FFF2-40B4-BE49-F238E27FC236}">
              <a16:creationId xmlns="" xmlns:a16="http://schemas.microsoft.com/office/drawing/2014/main"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41" name="Text Box 19">
          <a:extLst>
            <a:ext uri="{FF2B5EF4-FFF2-40B4-BE49-F238E27FC236}">
              <a16:creationId xmlns="" xmlns:a16="http://schemas.microsoft.com/office/drawing/2014/main"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42" name="Text Box 16">
          <a:extLst>
            <a:ext uri="{FF2B5EF4-FFF2-40B4-BE49-F238E27FC236}">
              <a16:creationId xmlns="" xmlns:a16="http://schemas.microsoft.com/office/drawing/2014/main"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43" name="Text Box 17">
          <a:extLst>
            <a:ext uri="{FF2B5EF4-FFF2-40B4-BE49-F238E27FC236}">
              <a16:creationId xmlns="" xmlns:a16="http://schemas.microsoft.com/office/drawing/2014/main"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44" name="Text Box 18">
          <a:extLst>
            <a:ext uri="{FF2B5EF4-FFF2-40B4-BE49-F238E27FC236}">
              <a16:creationId xmlns="" xmlns:a16="http://schemas.microsoft.com/office/drawing/2014/main"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45" name="Text Box 19">
          <a:extLst>
            <a:ext uri="{FF2B5EF4-FFF2-40B4-BE49-F238E27FC236}">
              <a16:creationId xmlns="" xmlns:a16="http://schemas.microsoft.com/office/drawing/2014/main"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46" name="Text Box 16">
          <a:extLst>
            <a:ext uri="{FF2B5EF4-FFF2-40B4-BE49-F238E27FC236}">
              <a16:creationId xmlns="" xmlns:a16="http://schemas.microsoft.com/office/drawing/2014/main"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47" name="Text Box 17">
          <a:extLst>
            <a:ext uri="{FF2B5EF4-FFF2-40B4-BE49-F238E27FC236}">
              <a16:creationId xmlns="" xmlns:a16="http://schemas.microsoft.com/office/drawing/2014/main"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48" name="Text Box 18">
          <a:extLst>
            <a:ext uri="{FF2B5EF4-FFF2-40B4-BE49-F238E27FC236}">
              <a16:creationId xmlns="" xmlns:a16="http://schemas.microsoft.com/office/drawing/2014/main"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49" name="Text Box 19">
          <a:extLst>
            <a:ext uri="{FF2B5EF4-FFF2-40B4-BE49-F238E27FC236}">
              <a16:creationId xmlns="" xmlns:a16="http://schemas.microsoft.com/office/drawing/2014/main"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51</xdr:row>
      <xdr:rowOff>504825</xdr:rowOff>
    </xdr:from>
    <xdr:ext cx="95250" cy="444014"/>
    <xdr:sp macro="" textlink="">
      <xdr:nvSpPr>
        <xdr:cNvPr id="2950" name="Text Box 15">
          <a:extLst>
            <a:ext uri="{FF2B5EF4-FFF2-40B4-BE49-F238E27FC236}">
              <a16:creationId xmlns="" xmlns:a16="http://schemas.microsoft.com/office/drawing/2014/main"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51" name="Text Box 16">
          <a:extLst>
            <a:ext uri="{FF2B5EF4-FFF2-40B4-BE49-F238E27FC236}">
              <a16:creationId xmlns="" xmlns:a16="http://schemas.microsoft.com/office/drawing/2014/main"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52" name="Text Box 17">
          <a:extLst>
            <a:ext uri="{FF2B5EF4-FFF2-40B4-BE49-F238E27FC236}">
              <a16:creationId xmlns="" xmlns:a16="http://schemas.microsoft.com/office/drawing/2014/main"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53" name="Text Box 18">
          <a:extLst>
            <a:ext uri="{FF2B5EF4-FFF2-40B4-BE49-F238E27FC236}">
              <a16:creationId xmlns="" xmlns:a16="http://schemas.microsoft.com/office/drawing/2014/main"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54" name="Text Box 19">
          <a:extLst>
            <a:ext uri="{FF2B5EF4-FFF2-40B4-BE49-F238E27FC236}">
              <a16:creationId xmlns="" xmlns:a16="http://schemas.microsoft.com/office/drawing/2014/main"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55" name="Text Box 16">
          <a:extLst>
            <a:ext uri="{FF2B5EF4-FFF2-40B4-BE49-F238E27FC236}">
              <a16:creationId xmlns="" xmlns:a16="http://schemas.microsoft.com/office/drawing/2014/main"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56" name="Text Box 17">
          <a:extLst>
            <a:ext uri="{FF2B5EF4-FFF2-40B4-BE49-F238E27FC236}">
              <a16:creationId xmlns="" xmlns:a16="http://schemas.microsoft.com/office/drawing/2014/main"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53</xdr:row>
      <xdr:rowOff>15875</xdr:rowOff>
    </xdr:from>
    <xdr:ext cx="95250" cy="171450"/>
    <xdr:sp macro="" textlink="">
      <xdr:nvSpPr>
        <xdr:cNvPr id="2957" name="Text Box 18">
          <a:extLst>
            <a:ext uri="{FF2B5EF4-FFF2-40B4-BE49-F238E27FC236}">
              <a16:creationId xmlns="" xmlns:a16="http://schemas.microsoft.com/office/drawing/2014/main"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58" name="Text Box 16">
          <a:extLst>
            <a:ext uri="{FF2B5EF4-FFF2-40B4-BE49-F238E27FC236}">
              <a16:creationId xmlns="" xmlns:a16="http://schemas.microsoft.com/office/drawing/2014/main"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59" name="Text Box 17">
          <a:extLst>
            <a:ext uri="{FF2B5EF4-FFF2-40B4-BE49-F238E27FC236}">
              <a16:creationId xmlns="" xmlns:a16="http://schemas.microsoft.com/office/drawing/2014/main"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60" name="Text Box 18">
          <a:extLst>
            <a:ext uri="{FF2B5EF4-FFF2-40B4-BE49-F238E27FC236}">
              <a16:creationId xmlns="" xmlns:a16="http://schemas.microsoft.com/office/drawing/2014/main"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61" name="Text Box 19">
          <a:extLst>
            <a:ext uri="{FF2B5EF4-FFF2-40B4-BE49-F238E27FC236}">
              <a16:creationId xmlns="" xmlns:a16="http://schemas.microsoft.com/office/drawing/2014/main"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62" name="Text Box 16">
          <a:extLst>
            <a:ext uri="{FF2B5EF4-FFF2-40B4-BE49-F238E27FC236}">
              <a16:creationId xmlns="" xmlns:a16="http://schemas.microsoft.com/office/drawing/2014/main"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53</xdr:row>
      <xdr:rowOff>170392</xdr:rowOff>
    </xdr:from>
    <xdr:ext cx="95250" cy="213632"/>
    <xdr:sp macro="" textlink="">
      <xdr:nvSpPr>
        <xdr:cNvPr id="2963" name="Text Box 15">
          <a:extLst>
            <a:ext uri="{FF2B5EF4-FFF2-40B4-BE49-F238E27FC236}">
              <a16:creationId xmlns="" xmlns:a16="http://schemas.microsoft.com/office/drawing/2014/main"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8496"/>
    <xdr:sp macro="" textlink="">
      <xdr:nvSpPr>
        <xdr:cNvPr id="2964" name="Text Box 15">
          <a:extLst>
            <a:ext uri="{FF2B5EF4-FFF2-40B4-BE49-F238E27FC236}">
              <a16:creationId xmlns="" xmlns:a16="http://schemas.microsoft.com/office/drawing/2014/main"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442269"/>
    <xdr:sp macro="" textlink="">
      <xdr:nvSpPr>
        <xdr:cNvPr id="2965" name="Text Box 15">
          <a:extLst>
            <a:ext uri="{FF2B5EF4-FFF2-40B4-BE49-F238E27FC236}">
              <a16:creationId xmlns="" xmlns:a16="http://schemas.microsoft.com/office/drawing/2014/main"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504825</xdr:rowOff>
    </xdr:from>
    <xdr:ext cx="95250" cy="442269"/>
    <xdr:sp macro="" textlink="">
      <xdr:nvSpPr>
        <xdr:cNvPr id="2966" name="Text Box 15">
          <a:extLst>
            <a:ext uri="{FF2B5EF4-FFF2-40B4-BE49-F238E27FC236}">
              <a16:creationId xmlns="" xmlns:a16="http://schemas.microsoft.com/office/drawing/2014/main"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213632"/>
    <xdr:sp macro="" textlink="">
      <xdr:nvSpPr>
        <xdr:cNvPr id="2967" name="Text Box 15">
          <a:extLst>
            <a:ext uri="{FF2B5EF4-FFF2-40B4-BE49-F238E27FC236}">
              <a16:creationId xmlns="" xmlns:a16="http://schemas.microsoft.com/office/drawing/2014/main"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4331"/>
    <xdr:sp macro="" textlink="">
      <xdr:nvSpPr>
        <xdr:cNvPr id="2968" name="Text Box 15">
          <a:extLst>
            <a:ext uri="{FF2B5EF4-FFF2-40B4-BE49-F238E27FC236}">
              <a16:creationId xmlns="" xmlns:a16="http://schemas.microsoft.com/office/drawing/2014/main"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53</xdr:row>
      <xdr:rowOff>170392</xdr:rowOff>
    </xdr:from>
    <xdr:ext cx="95250" cy="213632"/>
    <xdr:sp macro="" textlink="">
      <xdr:nvSpPr>
        <xdr:cNvPr id="2969" name="Text Box 15">
          <a:extLst>
            <a:ext uri="{FF2B5EF4-FFF2-40B4-BE49-F238E27FC236}">
              <a16:creationId xmlns="" xmlns:a16="http://schemas.microsoft.com/office/drawing/2014/main"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70" name="Text Box 16">
          <a:extLst>
            <a:ext uri="{FF2B5EF4-FFF2-40B4-BE49-F238E27FC236}">
              <a16:creationId xmlns="" xmlns:a16="http://schemas.microsoft.com/office/drawing/2014/main"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71" name="Text Box 17">
          <a:extLst>
            <a:ext uri="{FF2B5EF4-FFF2-40B4-BE49-F238E27FC236}">
              <a16:creationId xmlns="" xmlns:a16="http://schemas.microsoft.com/office/drawing/2014/main"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72" name="Text Box 18">
          <a:extLst>
            <a:ext uri="{FF2B5EF4-FFF2-40B4-BE49-F238E27FC236}">
              <a16:creationId xmlns="" xmlns:a16="http://schemas.microsoft.com/office/drawing/2014/main"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73" name="Text Box 19">
          <a:extLst>
            <a:ext uri="{FF2B5EF4-FFF2-40B4-BE49-F238E27FC236}">
              <a16:creationId xmlns="" xmlns:a16="http://schemas.microsoft.com/office/drawing/2014/main"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74" name="Text Box 16">
          <a:extLst>
            <a:ext uri="{FF2B5EF4-FFF2-40B4-BE49-F238E27FC236}">
              <a16:creationId xmlns="" xmlns:a16="http://schemas.microsoft.com/office/drawing/2014/main"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75" name="Text Box 17">
          <a:extLst>
            <a:ext uri="{FF2B5EF4-FFF2-40B4-BE49-F238E27FC236}">
              <a16:creationId xmlns="" xmlns:a16="http://schemas.microsoft.com/office/drawing/2014/main"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76" name="Text Box 18">
          <a:extLst>
            <a:ext uri="{FF2B5EF4-FFF2-40B4-BE49-F238E27FC236}">
              <a16:creationId xmlns="" xmlns:a16="http://schemas.microsoft.com/office/drawing/2014/main"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77" name="Text Box 19">
          <a:extLst>
            <a:ext uri="{FF2B5EF4-FFF2-40B4-BE49-F238E27FC236}">
              <a16:creationId xmlns="" xmlns:a16="http://schemas.microsoft.com/office/drawing/2014/main"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2978" name="Text Box 16">
          <a:extLst>
            <a:ext uri="{FF2B5EF4-FFF2-40B4-BE49-F238E27FC236}">
              <a16:creationId xmlns="" xmlns:a16="http://schemas.microsoft.com/office/drawing/2014/main"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2979" name="Text Box 17">
          <a:extLst>
            <a:ext uri="{FF2B5EF4-FFF2-40B4-BE49-F238E27FC236}">
              <a16:creationId xmlns="" xmlns:a16="http://schemas.microsoft.com/office/drawing/2014/main"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2980" name="Text Box 18">
          <a:extLst>
            <a:ext uri="{FF2B5EF4-FFF2-40B4-BE49-F238E27FC236}">
              <a16:creationId xmlns="" xmlns:a16="http://schemas.microsoft.com/office/drawing/2014/main"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2981" name="Text Box 19">
          <a:extLst>
            <a:ext uri="{FF2B5EF4-FFF2-40B4-BE49-F238E27FC236}">
              <a16:creationId xmlns="" xmlns:a16="http://schemas.microsoft.com/office/drawing/2014/main"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55</xdr:row>
      <xdr:rowOff>504825</xdr:rowOff>
    </xdr:from>
    <xdr:ext cx="95250" cy="444014"/>
    <xdr:sp macro="" textlink="">
      <xdr:nvSpPr>
        <xdr:cNvPr id="2982" name="Text Box 15">
          <a:extLst>
            <a:ext uri="{FF2B5EF4-FFF2-40B4-BE49-F238E27FC236}">
              <a16:creationId xmlns="" xmlns:a16="http://schemas.microsoft.com/office/drawing/2014/main"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83" name="Text Box 16">
          <a:extLst>
            <a:ext uri="{FF2B5EF4-FFF2-40B4-BE49-F238E27FC236}">
              <a16:creationId xmlns="" xmlns:a16="http://schemas.microsoft.com/office/drawing/2014/main"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84" name="Text Box 17">
          <a:extLst>
            <a:ext uri="{FF2B5EF4-FFF2-40B4-BE49-F238E27FC236}">
              <a16:creationId xmlns="" xmlns:a16="http://schemas.microsoft.com/office/drawing/2014/main"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85" name="Text Box 18">
          <a:extLst>
            <a:ext uri="{FF2B5EF4-FFF2-40B4-BE49-F238E27FC236}">
              <a16:creationId xmlns="" xmlns:a16="http://schemas.microsoft.com/office/drawing/2014/main"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86" name="Text Box 19">
          <a:extLst>
            <a:ext uri="{FF2B5EF4-FFF2-40B4-BE49-F238E27FC236}">
              <a16:creationId xmlns="" xmlns:a16="http://schemas.microsoft.com/office/drawing/2014/main"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87" name="Text Box 16">
          <a:extLst>
            <a:ext uri="{FF2B5EF4-FFF2-40B4-BE49-F238E27FC236}">
              <a16:creationId xmlns="" xmlns:a16="http://schemas.microsoft.com/office/drawing/2014/main"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88" name="Text Box 17">
          <a:extLst>
            <a:ext uri="{FF2B5EF4-FFF2-40B4-BE49-F238E27FC236}">
              <a16:creationId xmlns="" xmlns:a16="http://schemas.microsoft.com/office/drawing/2014/main"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89" name="Text Box 18">
          <a:extLst>
            <a:ext uri="{FF2B5EF4-FFF2-40B4-BE49-F238E27FC236}">
              <a16:creationId xmlns="" xmlns:a16="http://schemas.microsoft.com/office/drawing/2014/main"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0" name="Text Box 16">
          <a:extLst>
            <a:ext uri="{FF2B5EF4-FFF2-40B4-BE49-F238E27FC236}">
              <a16:creationId xmlns="" xmlns:a16="http://schemas.microsoft.com/office/drawing/2014/main"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1" name="Text Box 17">
          <a:extLst>
            <a:ext uri="{FF2B5EF4-FFF2-40B4-BE49-F238E27FC236}">
              <a16:creationId xmlns="" xmlns:a16="http://schemas.microsoft.com/office/drawing/2014/main"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2" name="Text Box 18">
          <a:extLst>
            <a:ext uri="{FF2B5EF4-FFF2-40B4-BE49-F238E27FC236}">
              <a16:creationId xmlns="" xmlns:a16="http://schemas.microsoft.com/office/drawing/2014/main"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3" name="Text Box 19">
          <a:extLst>
            <a:ext uri="{FF2B5EF4-FFF2-40B4-BE49-F238E27FC236}">
              <a16:creationId xmlns="" xmlns:a16="http://schemas.microsoft.com/office/drawing/2014/main"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4" name="Text Box 16">
          <a:extLst>
            <a:ext uri="{FF2B5EF4-FFF2-40B4-BE49-F238E27FC236}">
              <a16:creationId xmlns="" xmlns:a16="http://schemas.microsoft.com/office/drawing/2014/main"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5" name="Text Box 17">
          <a:extLst>
            <a:ext uri="{FF2B5EF4-FFF2-40B4-BE49-F238E27FC236}">
              <a16:creationId xmlns="" xmlns:a16="http://schemas.microsoft.com/office/drawing/2014/main"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6" name="Text Box 18">
          <a:extLst>
            <a:ext uri="{FF2B5EF4-FFF2-40B4-BE49-F238E27FC236}">
              <a16:creationId xmlns="" xmlns:a16="http://schemas.microsoft.com/office/drawing/2014/main"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7" name="Text Box 19">
          <a:extLst>
            <a:ext uri="{FF2B5EF4-FFF2-40B4-BE49-F238E27FC236}">
              <a16:creationId xmlns="" xmlns:a16="http://schemas.microsoft.com/office/drawing/2014/main"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56743"/>
    <xdr:sp macro="" textlink="">
      <xdr:nvSpPr>
        <xdr:cNvPr id="2998" name="Text Box 15">
          <a:extLst>
            <a:ext uri="{FF2B5EF4-FFF2-40B4-BE49-F238E27FC236}">
              <a16:creationId xmlns="" xmlns:a16="http://schemas.microsoft.com/office/drawing/2014/main"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442269"/>
    <xdr:sp macro="" textlink="">
      <xdr:nvSpPr>
        <xdr:cNvPr id="2999" name="Text Box 15">
          <a:extLst>
            <a:ext uri="{FF2B5EF4-FFF2-40B4-BE49-F238E27FC236}">
              <a16:creationId xmlns="" xmlns:a16="http://schemas.microsoft.com/office/drawing/2014/main"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504825</xdr:rowOff>
    </xdr:from>
    <xdr:ext cx="95250" cy="442269"/>
    <xdr:sp macro="" textlink="">
      <xdr:nvSpPr>
        <xdr:cNvPr id="3000" name="Text Box 15">
          <a:extLst>
            <a:ext uri="{FF2B5EF4-FFF2-40B4-BE49-F238E27FC236}">
              <a16:creationId xmlns="" xmlns:a16="http://schemas.microsoft.com/office/drawing/2014/main"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213632"/>
    <xdr:sp macro="" textlink="">
      <xdr:nvSpPr>
        <xdr:cNvPr id="3001" name="Text Box 15">
          <a:extLst>
            <a:ext uri="{FF2B5EF4-FFF2-40B4-BE49-F238E27FC236}">
              <a16:creationId xmlns="" xmlns:a16="http://schemas.microsoft.com/office/drawing/2014/main"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4331"/>
    <xdr:sp macro="" textlink="">
      <xdr:nvSpPr>
        <xdr:cNvPr id="3002" name="Text Box 15">
          <a:extLst>
            <a:ext uri="{FF2B5EF4-FFF2-40B4-BE49-F238E27FC236}">
              <a16:creationId xmlns="" xmlns:a16="http://schemas.microsoft.com/office/drawing/2014/main"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213632"/>
    <xdr:sp macro="" textlink="">
      <xdr:nvSpPr>
        <xdr:cNvPr id="3003" name="Text Box 15">
          <a:extLst>
            <a:ext uri="{FF2B5EF4-FFF2-40B4-BE49-F238E27FC236}">
              <a16:creationId xmlns="" xmlns:a16="http://schemas.microsoft.com/office/drawing/2014/main"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04" name="Text Box 16">
          <a:extLst>
            <a:ext uri="{FF2B5EF4-FFF2-40B4-BE49-F238E27FC236}">
              <a16:creationId xmlns="" xmlns:a16="http://schemas.microsoft.com/office/drawing/2014/main"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05" name="Text Box 17">
          <a:extLst>
            <a:ext uri="{FF2B5EF4-FFF2-40B4-BE49-F238E27FC236}">
              <a16:creationId xmlns="" xmlns:a16="http://schemas.microsoft.com/office/drawing/2014/main"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06" name="Text Box 18">
          <a:extLst>
            <a:ext uri="{FF2B5EF4-FFF2-40B4-BE49-F238E27FC236}">
              <a16:creationId xmlns="" xmlns:a16="http://schemas.microsoft.com/office/drawing/2014/main"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07" name="Text Box 19">
          <a:extLst>
            <a:ext uri="{FF2B5EF4-FFF2-40B4-BE49-F238E27FC236}">
              <a16:creationId xmlns="" xmlns:a16="http://schemas.microsoft.com/office/drawing/2014/main"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08" name="Text Box 16">
          <a:extLst>
            <a:ext uri="{FF2B5EF4-FFF2-40B4-BE49-F238E27FC236}">
              <a16:creationId xmlns="" xmlns:a16="http://schemas.microsoft.com/office/drawing/2014/main"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09" name="Text Box 17">
          <a:extLst>
            <a:ext uri="{FF2B5EF4-FFF2-40B4-BE49-F238E27FC236}">
              <a16:creationId xmlns="" xmlns:a16="http://schemas.microsoft.com/office/drawing/2014/main"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10" name="Text Box 18">
          <a:extLst>
            <a:ext uri="{FF2B5EF4-FFF2-40B4-BE49-F238E27FC236}">
              <a16:creationId xmlns="" xmlns:a16="http://schemas.microsoft.com/office/drawing/2014/main"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11" name="Text Box 19">
          <a:extLst>
            <a:ext uri="{FF2B5EF4-FFF2-40B4-BE49-F238E27FC236}">
              <a16:creationId xmlns="" xmlns:a16="http://schemas.microsoft.com/office/drawing/2014/main"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3012" name="Text Box 16">
          <a:extLst>
            <a:ext uri="{FF2B5EF4-FFF2-40B4-BE49-F238E27FC236}">
              <a16:creationId xmlns="" xmlns:a16="http://schemas.microsoft.com/office/drawing/2014/main"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3013" name="Text Box 17">
          <a:extLst>
            <a:ext uri="{FF2B5EF4-FFF2-40B4-BE49-F238E27FC236}">
              <a16:creationId xmlns="" xmlns:a16="http://schemas.microsoft.com/office/drawing/2014/main"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3014" name="Text Box 18">
          <a:extLst>
            <a:ext uri="{FF2B5EF4-FFF2-40B4-BE49-F238E27FC236}">
              <a16:creationId xmlns="" xmlns:a16="http://schemas.microsoft.com/office/drawing/2014/main"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3015" name="Text Box 19">
          <a:extLst>
            <a:ext uri="{FF2B5EF4-FFF2-40B4-BE49-F238E27FC236}">
              <a16:creationId xmlns="" xmlns:a16="http://schemas.microsoft.com/office/drawing/2014/main"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55</xdr:row>
      <xdr:rowOff>504825</xdr:rowOff>
    </xdr:from>
    <xdr:ext cx="95250" cy="444014"/>
    <xdr:sp macro="" textlink="">
      <xdr:nvSpPr>
        <xdr:cNvPr id="3016" name="Text Box 15">
          <a:extLst>
            <a:ext uri="{FF2B5EF4-FFF2-40B4-BE49-F238E27FC236}">
              <a16:creationId xmlns="" xmlns:a16="http://schemas.microsoft.com/office/drawing/2014/main"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17" name="Text Box 16">
          <a:extLst>
            <a:ext uri="{FF2B5EF4-FFF2-40B4-BE49-F238E27FC236}">
              <a16:creationId xmlns="" xmlns:a16="http://schemas.microsoft.com/office/drawing/2014/main"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18" name="Text Box 17">
          <a:extLst>
            <a:ext uri="{FF2B5EF4-FFF2-40B4-BE49-F238E27FC236}">
              <a16:creationId xmlns="" xmlns:a16="http://schemas.microsoft.com/office/drawing/2014/main"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19" name="Text Box 18">
          <a:extLst>
            <a:ext uri="{FF2B5EF4-FFF2-40B4-BE49-F238E27FC236}">
              <a16:creationId xmlns="" xmlns:a16="http://schemas.microsoft.com/office/drawing/2014/main"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20" name="Text Box 19">
          <a:extLst>
            <a:ext uri="{FF2B5EF4-FFF2-40B4-BE49-F238E27FC236}">
              <a16:creationId xmlns="" xmlns:a16="http://schemas.microsoft.com/office/drawing/2014/main"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55</xdr:row>
      <xdr:rowOff>504825</xdr:rowOff>
    </xdr:from>
    <xdr:ext cx="95250" cy="442269"/>
    <xdr:sp macro="" textlink="">
      <xdr:nvSpPr>
        <xdr:cNvPr id="3021" name="Text Box 15">
          <a:extLst>
            <a:ext uri="{FF2B5EF4-FFF2-40B4-BE49-F238E27FC236}">
              <a16:creationId xmlns="" xmlns:a16="http://schemas.microsoft.com/office/drawing/2014/main"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22" name="Text Box 16">
          <a:extLst>
            <a:ext uri="{FF2B5EF4-FFF2-40B4-BE49-F238E27FC236}">
              <a16:creationId xmlns="" xmlns:a16="http://schemas.microsoft.com/office/drawing/2014/main"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23" name="Text Box 17">
          <a:extLst>
            <a:ext uri="{FF2B5EF4-FFF2-40B4-BE49-F238E27FC236}">
              <a16:creationId xmlns="" xmlns:a16="http://schemas.microsoft.com/office/drawing/2014/main"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24" name="Text Box 18">
          <a:extLst>
            <a:ext uri="{FF2B5EF4-FFF2-40B4-BE49-F238E27FC236}">
              <a16:creationId xmlns="" xmlns:a16="http://schemas.microsoft.com/office/drawing/2014/main"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5" name="Text Box 16">
          <a:extLst>
            <a:ext uri="{FF2B5EF4-FFF2-40B4-BE49-F238E27FC236}">
              <a16:creationId xmlns="" xmlns:a16="http://schemas.microsoft.com/office/drawing/2014/main"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6" name="Text Box 17">
          <a:extLst>
            <a:ext uri="{FF2B5EF4-FFF2-40B4-BE49-F238E27FC236}">
              <a16:creationId xmlns="" xmlns:a16="http://schemas.microsoft.com/office/drawing/2014/main"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7" name="Text Box 18">
          <a:extLst>
            <a:ext uri="{FF2B5EF4-FFF2-40B4-BE49-F238E27FC236}">
              <a16:creationId xmlns="" xmlns:a16="http://schemas.microsoft.com/office/drawing/2014/main"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8" name="Text Box 19">
          <a:extLst>
            <a:ext uri="{FF2B5EF4-FFF2-40B4-BE49-F238E27FC236}">
              <a16:creationId xmlns="" xmlns:a16="http://schemas.microsoft.com/office/drawing/2014/main"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9" name="Text Box 16">
          <a:extLst>
            <a:ext uri="{FF2B5EF4-FFF2-40B4-BE49-F238E27FC236}">
              <a16:creationId xmlns="" xmlns:a16="http://schemas.microsoft.com/office/drawing/2014/main"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30" name="Text Box 17">
          <a:extLst>
            <a:ext uri="{FF2B5EF4-FFF2-40B4-BE49-F238E27FC236}">
              <a16:creationId xmlns="" xmlns:a16="http://schemas.microsoft.com/office/drawing/2014/main"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31" name="Text Box 18">
          <a:extLst>
            <a:ext uri="{FF2B5EF4-FFF2-40B4-BE49-F238E27FC236}">
              <a16:creationId xmlns="" xmlns:a16="http://schemas.microsoft.com/office/drawing/2014/main"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57</xdr:row>
      <xdr:rowOff>170392</xdr:rowOff>
    </xdr:from>
    <xdr:ext cx="95250" cy="213632"/>
    <xdr:sp macro="" textlink="">
      <xdr:nvSpPr>
        <xdr:cNvPr id="3032" name="Text Box 15">
          <a:extLst>
            <a:ext uri="{FF2B5EF4-FFF2-40B4-BE49-F238E27FC236}">
              <a16:creationId xmlns="" xmlns:a16="http://schemas.microsoft.com/office/drawing/2014/main"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33" name="Text Box 16">
          <a:extLst>
            <a:ext uri="{FF2B5EF4-FFF2-40B4-BE49-F238E27FC236}">
              <a16:creationId xmlns="" xmlns:a16="http://schemas.microsoft.com/office/drawing/2014/main"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34" name="Text Box 17">
          <a:extLst>
            <a:ext uri="{FF2B5EF4-FFF2-40B4-BE49-F238E27FC236}">
              <a16:creationId xmlns="" xmlns:a16="http://schemas.microsoft.com/office/drawing/2014/main"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35" name="Text Box 18">
          <a:extLst>
            <a:ext uri="{FF2B5EF4-FFF2-40B4-BE49-F238E27FC236}">
              <a16:creationId xmlns="" xmlns:a16="http://schemas.microsoft.com/office/drawing/2014/main"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36" name="Text Box 19">
          <a:extLst>
            <a:ext uri="{FF2B5EF4-FFF2-40B4-BE49-F238E27FC236}">
              <a16:creationId xmlns="" xmlns:a16="http://schemas.microsoft.com/office/drawing/2014/main"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37" name="Text Box 16">
          <a:extLst>
            <a:ext uri="{FF2B5EF4-FFF2-40B4-BE49-F238E27FC236}">
              <a16:creationId xmlns="" xmlns:a16="http://schemas.microsoft.com/office/drawing/2014/main"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38" name="Text Box 17">
          <a:extLst>
            <a:ext uri="{FF2B5EF4-FFF2-40B4-BE49-F238E27FC236}">
              <a16:creationId xmlns="" xmlns:a16="http://schemas.microsoft.com/office/drawing/2014/main"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39" name="Text Box 18">
          <a:extLst>
            <a:ext uri="{FF2B5EF4-FFF2-40B4-BE49-F238E27FC236}">
              <a16:creationId xmlns="" xmlns:a16="http://schemas.microsoft.com/office/drawing/2014/main"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40" name="Text Box 19">
          <a:extLst>
            <a:ext uri="{FF2B5EF4-FFF2-40B4-BE49-F238E27FC236}">
              <a16:creationId xmlns="" xmlns:a16="http://schemas.microsoft.com/office/drawing/2014/main"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41" name="Text Box 16">
          <a:extLst>
            <a:ext uri="{FF2B5EF4-FFF2-40B4-BE49-F238E27FC236}">
              <a16:creationId xmlns="" xmlns:a16="http://schemas.microsoft.com/office/drawing/2014/main"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42" name="Text Box 17">
          <a:extLst>
            <a:ext uri="{FF2B5EF4-FFF2-40B4-BE49-F238E27FC236}">
              <a16:creationId xmlns="" xmlns:a16="http://schemas.microsoft.com/office/drawing/2014/main"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43" name="Text Box 18">
          <a:extLst>
            <a:ext uri="{FF2B5EF4-FFF2-40B4-BE49-F238E27FC236}">
              <a16:creationId xmlns="" xmlns:a16="http://schemas.microsoft.com/office/drawing/2014/main"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44" name="Text Box 19">
          <a:extLst>
            <a:ext uri="{FF2B5EF4-FFF2-40B4-BE49-F238E27FC236}">
              <a16:creationId xmlns="" xmlns:a16="http://schemas.microsoft.com/office/drawing/2014/main"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55</xdr:row>
      <xdr:rowOff>504825</xdr:rowOff>
    </xdr:from>
    <xdr:ext cx="95250" cy="444014"/>
    <xdr:sp macro="" textlink="">
      <xdr:nvSpPr>
        <xdr:cNvPr id="3045" name="Text Box 15">
          <a:extLst>
            <a:ext uri="{FF2B5EF4-FFF2-40B4-BE49-F238E27FC236}">
              <a16:creationId xmlns="" xmlns:a16="http://schemas.microsoft.com/office/drawing/2014/main"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46" name="Text Box 16">
          <a:extLst>
            <a:ext uri="{FF2B5EF4-FFF2-40B4-BE49-F238E27FC236}">
              <a16:creationId xmlns="" xmlns:a16="http://schemas.microsoft.com/office/drawing/2014/main"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47" name="Text Box 17">
          <a:extLst>
            <a:ext uri="{FF2B5EF4-FFF2-40B4-BE49-F238E27FC236}">
              <a16:creationId xmlns="" xmlns:a16="http://schemas.microsoft.com/office/drawing/2014/main"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48" name="Text Box 18">
          <a:extLst>
            <a:ext uri="{FF2B5EF4-FFF2-40B4-BE49-F238E27FC236}">
              <a16:creationId xmlns="" xmlns:a16="http://schemas.microsoft.com/office/drawing/2014/main"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49" name="Text Box 19">
          <a:extLst>
            <a:ext uri="{FF2B5EF4-FFF2-40B4-BE49-F238E27FC236}">
              <a16:creationId xmlns="" xmlns:a16="http://schemas.microsoft.com/office/drawing/2014/main"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50" name="Text Box 16">
          <a:extLst>
            <a:ext uri="{FF2B5EF4-FFF2-40B4-BE49-F238E27FC236}">
              <a16:creationId xmlns="" xmlns:a16="http://schemas.microsoft.com/office/drawing/2014/main"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51" name="Text Box 17">
          <a:extLst>
            <a:ext uri="{FF2B5EF4-FFF2-40B4-BE49-F238E27FC236}">
              <a16:creationId xmlns="" xmlns:a16="http://schemas.microsoft.com/office/drawing/2014/main"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57</xdr:row>
      <xdr:rowOff>15875</xdr:rowOff>
    </xdr:from>
    <xdr:ext cx="95250" cy="171450"/>
    <xdr:sp macro="" textlink="">
      <xdr:nvSpPr>
        <xdr:cNvPr id="3052" name="Text Box 18">
          <a:extLst>
            <a:ext uri="{FF2B5EF4-FFF2-40B4-BE49-F238E27FC236}">
              <a16:creationId xmlns="" xmlns:a16="http://schemas.microsoft.com/office/drawing/2014/main"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3" name="Text Box 16">
          <a:extLst>
            <a:ext uri="{FF2B5EF4-FFF2-40B4-BE49-F238E27FC236}">
              <a16:creationId xmlns="" xmlns:a16="http://schemas.microsoft.com/office/drawing/2014/main"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4" name="Text Box 17">
          <a:extLst>
            <a:ext uri="{FF2B5EF4-FFF2-40B4-BE49-F238E27FC236}">
              <a16:creationId xmlns="" xmlns:a16="http://schemas.microsoft.com/office/drawing/2014/main"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5" name="Text Box 18">
          <a:extLst>
            <a:ext uri="{FF2B5EF4-FFF2-40B4-BE49-F238E27FC236}">
              <a16:creationId xmlns="" xmlns:a16="http://schemas.microsoft.com/office/drawing/2014/main"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6" name="Text Box 19">
          <a:extLst>
            <a:ext uri="{FF2B5EF4-FFF2-40B4-BE49-F238E27FC236}">
              <a16:creationId xmlns="" xmlns:a16="http://schemas.microsoft.com/office/drawing/2014/main"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7" name="Text Box 16">
          <a:extLst>
            <a:ext uri="{FF2B5EF4-FFF2-40B4-BE49-F238E27FC236}">
              <a16:creationId xmlns="" xmlns:a16="http://schemas.microsoft.com/office/drawing/2014/main"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57</xdr:row>
      <xdr:rowOff>170392</xdr:rowOff>
    </xdr:from>
    <xdr:ext cx="95250" cy="213632"/>
    <xdr:sp macro="" textlink="">
      <xdr:nvSpPr>
        <xdr:cNvPr id="3058" name="Text Box 15">
          <a:extLst>
            <a:ext uri="{FF2B5EF4-FFF2-40B4-BE49-F238E27FC236}">
              <a16:creationId xmlns="" xmlns:a16="http://schemas.microsoft.com/office/drawing/2014/main"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8496"/>
    <xdr:sp macro="" textlink="">
      <xdr:nvSpPr>
        <xdr:cNvPr id="3059" name="Text Box 15">
          <a:extLst>
            <a:ext uri="{FF2B5EF4-FFF2-40B4-BE49-F238E27FC236}">
              <a16:creationId xmlns="" xmlns:a16="http://schemas.microsoft.com/office/drawing/2014/main"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3060" name="Text Box 15">
          <a:extLst>
            <a:ext uri="{FF2B5EF4-FFF2-40B4-BE49-F238E27FC236}">
              <a16:creationId xmlns="" xmlns:a16="http://schemas.microsoft.com/office/drawing/2014/main"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504825</xdr:rowOff>
    </xdr:from>
    <xdr:ext cx="95250" cy="442269"/>
    <xdr:sp macro="" textlink="">
      <xdr:nvSpPr>
        <xdr:cNvPr id="3061" name="Text Box 15">
          <a:extLst>
            <a:ext uri="{FF2B5EF4-FFF2-40B4-BE49-F238E27FC236}">
              <a16:creationId xmlns="" xmlns:a16="http://schemas.microsoft.com/office/drawing/2014/main"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213632"/>
    <xdr:sp macro="" textlink="">
      <xdr:nvSpPr>
        <xdr:cNvPr id="3062" name="Text Box 15">
          <a:extLst>
            <a:ext uri="{FF2B5EF4-FFF2-40B4-BE49-F238E27FC236}">
              <a16:creationId xmlns="" xmlns:a16="http://schemas.microsoft.com/office/drawing/2014/main"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331"/>
    <xdr:sp macro="" textlink="">
      <xdr:nvSpPr>
        <xdr:cNvPr id="3063" name="Text Box 15">
          <a:extLst>
            <a:ext uri="{FF2B5EF4-FFF2-40B4-BE49-F238E27FC236}">
              <a16:creationId xmlns="" xmlns:a16="http://schemas.microsoft.com/office/drawing/2014/main"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57</xdr:row>
      <xdr:rowOff>170392</xdr:rowOff>
    </xdr:from>
    <xdr:ext cx="95250" cy="213632"/>
    <xdr:sp macro="" textlink="">
      <xdr:nvSpPr>
        <xdr:cNvPr id="3064" name="Text Box 15">
          <a:extLst>
            <a:ext uri="{FF2B5EF4-FFF2-40B4-BE49-F238E27FC236}">
              <a16:creationId xmlns="" xmlns:a16="http://schemas.microsoft.com/office/drawing/2014/main"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65" name="Text Box 16">
          <a:extLst>
            <a:ext uri="{FF2B5EF4-FFF2-40B4-BE49-F238E27FC236}">
              <a16:creationId xmlns="" xmlns:a16="http://schemas.microsoft.com/office/drawing/2014/main"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66" name="Text Box 17">
          <a:extLst>
            <a:ext uri="{FF2B5EF4-FFF2-40B4-BE49-F238E27FC236}">
              <a16:creationId xmlns="" xmlns:a16="http://schemas.microsoft.com/office/drawing/2014/main"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67" name="Text Box 18">
          <a:extLst>
            <a:ext uri="{FF2B5EF4-FFF2-40B4-BE49-F238E27FC236}">
              <a16:creationId xmlns="" xmlns:a16="http://schemas.microsoft.com/office/drawing/2014/main"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68" name="Text Box 19">
          <a:extLst>
            <a:ext uri="{FF2B5EF4-FFF2-40B4-BE49-F238E27FC236}">
              <a16:creationId xmlns="" xmlns:a16="http://schemas.microsoft.com/office/drawing/2014/main"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69" name="Text Box 16">
          <a:extLst>
            <a:ext uri="{FF2B5EF4-FFF2-40B4-BE49-F238E27FC236}">
              <a16:creationId xmlns="" xmlns:a16="http://schemas.microsoft.com/office/drawing/2014/main"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70" name="Text Box 17">
          <a:extLst>
            <a:ext uri="{FF2B5EF4-FFF2-40B4-BE49-F238E27FC236}">
              <a16:creationId xmlns="" xmlns:a16="http://schemas.microsoft.com/office/drawing/2014/main"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71" name="Text Box 18">
          <a:extLst>
            <a:ext uri="{FF2B5EF4-FFF2-40B4-BE49-F238E27FC236}">
              <a16:creationId xmlns="" xmlns:a16="http://schemas.microsoft.com/office/drawing/2014/main"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72" name="Text Box 19">
          <a:extLst>
            <a:ext uri="{FF2B5EF4-FFF2-40B4-BE49-F238E27FC236}">
              <a16:creationId xmlns="" xmlns:a16="http://schemas.microsoft.com/office/drawing/2014/main"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073" name="Text Box 16">
          <a:extLst>
            <a:ext uri="{FF2B5EF4-FFF2-40B4-BE49-F238E27FC236}">
              <a16:creationId xmlns="" xmlns:a16="http://schemas.microsoft.com/office/drawing/2014/main"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074" name="Text Box 17">
          <a:extLst>
            <a:ext uri="{FF2B5EF4-FFF2-40B4-BE49-F238E27FC236}">
              <a16:creationId xmlns="" xmlns:a16="http://schemas.microsoft.com/office/drawing/2014/main"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075" name="Text Box 18">
          <a:extLst>
            <a:ext uri="{FF2B5EF4-FFF2-40B4-BE49-F238E27FC236}">
              <a16:creationId xmlns="" xmlns:a16="http://schemas.microsoft.com/office/drawing/2014/main"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076" name="Text Box 19">
          <a:extLst>
            <a:ext uri="{FF2B5EF4-FFF2-40B4-BE49-F238E27FC236}">
              <a16:creationId xmlns="" xmlns:a16="http://schemas.microsoft.com/office/drawing/2014/main"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59</xdr:row>
      <xdr:rowOff>504825</xdr:rowOff>
    </xdr:from>
    <xdr:ext cx="95250" cy="444014"/>
    <xdr:sp macro="" textlink="">
      <xdr:nvSpPr>
        <xdr:cNvPr id="3077" name="Text Box 15">
          <a:extLst>
            <a:ext uri="{FF2B5EF4-FFF2-40B4-BE49-F238E27FC236}">
              <a16:creationId xmlns="" xmlns:a16="http://schemas.microsoft.com/office/drawing/2014/main"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78" name="Text Box 16">
          <a:extLst>
            <a:ext uri="{FF2B5EF4-FFF2-40B4-BE49-F238E27FC236}">
              <a16:creationId xmlns="" xmlns:a16="http://schemas.microsoft.com/office/drawing/2014/main"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79" name="Text Box 17">
          <a:extLst>
            <a:ext uri="{FF2B5EF4-FFF2-40B4-BE49-F238E27FC236}">
              <a16:creationId xmlns="" xmlns:a16="http://schemas.microsoft.com/office/drawing/2014/main"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80" name="Text Box 18">
          <a:extLst>
            <a:ext uri="{FF2B5EF4-FFF2-40B4-BE49-F238E27FC236}">
              <a16:creationId xmlns="" xmlns:a16="http://schemas.microsoft.com/office/drawing/2014/main"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81" name="Text Box 19">
          <a:extLst>
            <a:ext uri="{FF2B5EF4-FFF2-40B4-BE49-F238E27FC236}">
              <a16:creationId xmlns="" xmlns:a16="http://schemas.microsoft.com/office/drawing/2014/main"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82" name="Text Box 16">
          <a:extLst>
            <a:ext uri="{FF2B5EF4-FFF2-40B4-BE49-F238E27FC236}">
              <a16:creationId xmlns="" xmlns:a16="http://schemas.microsoft.com/office/drawing/2014/main"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83" name="Text Box 17">
          <a:extLst>
            <a:ext uri="{FF2B5EF4-FFF2-40B4-BE49-F238E27FC236}">
              <a16:creationId xmlns="" xmlns:a16="http://schemas.microsoft.com/office/drawing/2014/main"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84" name="Text Box 18">
          <a:extLst>
            <a:ext uri="{FF2B5EF4-FFF2-40B4-BE49-F238E27FC236}">
              <a16:creationId xmlns="" xmlns:a16="http://schemas.microsoft.com/office/drawing/2014/main"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5" name="Text Box 16">
          <a:extLst>
            <a:ext uri="{FF2B5EF4-FFF2-40B4-BE49-F238E27FC236}">
              <a16:creationId xmlns="" xmlns:a16="http://schemas.microsoft.com/office/drawing/2014/main"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6" name="Text Box 17">
          <a:extLst>
            <a:ext uri="{FF2B5EF4-FFF2-40B4-BE49-F238E27FC236}">
              <a16:creationId xmlns="" xmlns:a16="http://schemas.microsoft.com/office/drawing/2014/main"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7" name="Text Box 18">
          <a:extLst>
            <a:ext uri="{FF2B5EF4-FFF2-40B4-BE49-F238E27FC236}">
              <a16:creationId xmlns="" xmlns:a16="http://schemas.microsoft.com/office/drawing/2014/main"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8" name="Text Box 19">
          <a:extLst>
            <a:ext uri="{FF2B5EF4-FFF2-40B4-BE49-F238E27FC236}">
              <a16:creationId xmlns="" xmlns:a16="http://schemas.microsoft.com/office/drawing/2014/main"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9" name="Text Box 16">
          <a:extLst>
            <a:ext uri="{FF2B5EF4-FFF2-40B4-BE49-F238E27FC236}">
              <a16:creationId xmlns="" xmlns:a16="http://schemas.microsoft.com/office/drawing/2014/main"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90" name="Text Box 17">
          <a:extLst>
            <a:ext uri="{FF2B5EF4-FFF2-40B4-BE49-F238E27FC236}">
              <a16:creationId xmlns="" xmlns:a16="http://schemas.microsoft.com/office/drawing/2014/main"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91" name="Text Box 18">
          <a:extLst>
            <a:ext uri="{FF2B5EF4-FFF2-40B4-BE49-F238E27FC236}">
              <a16:creationId xmlns="" xmlns:a16="http://schemas.microsoft.com/office/drawing/2014/main"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92" name="Text Box 19">
          <a:extLst>
            <a:ext uri="{FF2B5EF4-FFF2-40B4-BE49-F238E27FC236}">
              <a16:creationId xmlns="" xmlns:a16="http://schemas.microsoft.com/office/drawing/2014/main"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56743"/>
    <xdr:sp macro="" textlink="">
      <xdr:nvSpPr>
        <xdr:cNvPr id="3093" name="Text Box 15">
          <a:extLst>
            <a:ext uri="{FF2B5EF4-FFF2-40B4-BE49-F238E27FC236}">
              <a16:creationId xmlns="" xmlns:a16="http://schemas.microsoft.com/office/drawing/2014/main"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3094" name="Text Box 15">
          <a:extLst>
            <a:ext uri="{FF2B5EF4-FFF2-40B4-BE49-F238E27FC236}">
              <a16:creationId xmlns="" xmlns:a16="http://schemas.microsoft.com/office/drawing/2014/main"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504825</xdr:rowOff>
    </xdr:from>
    <xdr:ext cx="95250" cy="442269"/>
    <xdr:sp macro="" textlink="">
      <xdr:nvSpPr>
        <xdr:cNvPr id="3095" name="Text Box 15">
          <a:extLst>
            <a:ext uri="{FF2B5EF4-FFF2-40B4-BE49-F238E27FC236}">
              <a16:creationId xmlns="" xmlns:a16="http://schemas.microsoft.com/office/drawing/2014/main"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213632"/>
    <xdr:sp macro="" textlink="">
      <xdr:nvSpPr>
        <xdr:cNvPr id="3096" name="Text Box 15">
          <a:extLst>
            <a:ext uri="{FF2B5EF4-FFF2-40B4-BE49-F238E27FC236}">
              <a16:creationId xmlns="" xmlns:a16="http://schemas.microsoft.com/office/drawing/2014/main"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331"/>
    <xdr:sp macro="" textlink="">
      <xdr:nvSpPr>
        <xdr:cNvPr id="3097" name="Text Box 15">
          <a:extLst>
            <a:ext uri="{FF2B5EF4-FFF2-40B4-BE49-F238E27FC236}">
              <a16:creationId xmlns="" xmlns:a16="http://schemas.microsoft.com/office/drawing/2014/main"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213632"/>
    <xdr:sp macro="" textlink="">
      <xdr:nvSpPr>
        <xdr:cNvPr id="3098" name="Text Box 15">
          <a:extLst>
            <a:ext uri="{FF2B5EF4-FFF2-40B4-BE49-F238E27FC236}">
              <a16:creationId xmlns="" xmlns:a16="http://schemas.microsoft.com/office/drawing/2014/main"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99" name="Text Box 16">
          <a:extLst>
            <a:ext uri="{FF2B5EF4-FFF2-40B4-BE49-F238E27FC236}">
              <a16:creationId xmlns="" xmlns:a16="http://schemas.microsoft.com/office/drawing/2014/main"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00" name="Text Box 17">
          <a:extLst>
            <a:ext uri="{FF2B5EF4-FFF2-40B4-BE49-F238E27FC236}">
              <a16:creationId xmlns="" xmlns:a16="http://schemas.microsoft.com/office/drawing/2014/main"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01" name="Text Box 18">
          <a:extLst>
            <a:ext uri="{FF2B5EF4-FFF2-40B4-BE49-F238E27FC236}">
              <a16:creationId xmlns="" xmlns:a16="http://schemas.microsoft.com/office/drawing/2014/main"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02" name="Text Box 19">
          <a:extLst>
            <a:ext uri="{FF2B5EF4-FFF2-40B4-BE49-F238E27FC236}">
              <a16:creationId xmlns="" xmlns:a16="http://schemas.microsoft.com/office/drawing/2014/main"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03" name="Text Box 16">
          <a:extLst>
            <a:ext uri="{FF2B5EF4-FFF2-40B4-BE49-F238E27FC236}">
              <a16:creationId xmlns="" xmlns:a16="http://schemas.microsoft.com/office/drawing/2014/main"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04" name="Text Box 17">
          <a:extLst>
            <a:ext uri="{FF2B5EF4-FFF2-40B4-BE49-F238E27FC236}">
              <a16:creationId xmlns="" xmlns:a16="http://schemas.microsoft.com/office/drawing/2014/main"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05" name="Text Box 18">
          <a:extLst>
            <a:ext uri="{FF2B5EF4-FFF2-40B4-BE49-F238E27FC236}">
              <a16:creationId xmlns="" xmlns:a16="http://schemas.microsoft.com/office/drawing/2014/main"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06" name="Text Box 19">
          <a:extLst>
            <a:ext uri="{FF2B5EF4-FFF2-40B4-BE49-F238E27FC236}">
              <a16:creationId xmlns="" xmlns:a16="http://schemas.microsoft.com/office/drawing/2014/main"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107" name="Text Box 16">
          <a:extLst>
            <a:ext uri="{FF2B5EF4-FFF2-40B4-BE49-F238E27FC236}">
              <a16:creationId xmlns="" xmlns:a16="http://schemas.microsoft.com/office/drawing/2014/main"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108" name="Text Box 17">
          <a:extLst>
            <a:ext uri="{FF2B5EF4-FFF2-40B4-BE49-F238E27FC236}">
              <a16:creationId xmlns="" xmlns:a16="http://schemas.microsoft.com/office/drawing/2014/main"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109" name="Text Box 18">
          <a:extLst>
            <a:ext uri="{FF2B5EF4-FFF2-40B4-BE49-F238E27FC236}">
              <a16:creationId xmlns="" xmlns:a16="http://schemas.microsoft.com/office/drawing/2014/main"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110" name="Text Box 19">
          <a:extLst>
            <a:ext uri="{FF2B5EF4-FFF2-40B4-BE49-F238E27FC236}">
              <a16:creationId xmlns="" xmlns:a16="http://schemas.microsoft.com/office/drawing/2014/main"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59</xdr:row>
      <xdr:rowOff>504825</xdr:rowOff>
    </xdr:from>
    <xdr:ext cx="95250" cy="444014"/>
    <xdr:sp macro="" textlink="">
      <xdr:nvSpPr>
        <xdr:cNvPr id="3111" name="Text Box 15">
          <a:extLst>
            <a:ext uri="{FF2B5EF4-FFF2-40B4-BE49-F238E27FC236}">
              <a16:creationId xmlns="" xmlns:a16="http://schemas.microsoft.com/office/drawing/2014/main"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12" name="Text Box 16">
          <a:extLst>
            <a:ext uri="{FF2B5EF4-FFF2-40B4-BE49-F238E27FC236}">
              <a16:creationId xmlns="" xmlns:a16="http://schemas.microsoft.com/office/drawing/2014/main"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13" name="Text Box 17">
          <a:extLst>
            <a:ext uri="{FF2B5EF4-FFF2-40B4-BE49-F238E27FC236}">
              <a16:creationId xmlns="" xmlns:a16="http://schemas.microsoft.com/office/drawing/2014/main"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14" name="Text Box 18">
          <a:extLst>
            <a:ext uri="{FF2B5EF4-FFF2-40B4-BE49-F238E27FC236}">
              <a16:creationId xmlns="" xmlns:a16="http://schemas.microsoft.com/office/drawing/2014/main"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15" name="Text Box 19">
          <a:extLst>
            <a:ext uri="{FF2B5EF4-FFF2-40B4-BE49-F238E27FC236}">
              <a16:creationId xmlns="" xmlns:a16="http://schemas.microsoft.com/office/drawing/2014/main"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59</xdr:row>
      <xdr:rowOff>504825</xdr:rowOff>
    </xdr:from>
    <xdr:ext cx="95250" cy="442269"/>
    <xdr:sp macro="" textlink="">
      <xdr:nvSpPr>
        <xdr:cNvPr id="3116" name="Text Box 15">
          <a:extLst>
            <a:ext uri="{FF2B5EF4-FFF2-40B4-BE49-F238E27FC236}">
              <a16:creationId xmlns="" xmlns:a16="http://schemas.microsoft.com/office/drawing/2014/main"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17" name="Text Box 16">
          <a:extLst>
            <a:ext uri="{FF2B5EF4-FFF2-40B4-BE49-F238E27FC236}">
              <a16:creationId xmlns="" xmlns:a16="http://schemas.microsoft.com/office/drawing/2014/main"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18" name="Text Box 17">
          <a:extLst>
            <a:ext uri="{FF2B5EF4-FFF2-40B4-BE49-F238E27FC236}">
              <a16:creationId xmlns="" xmlns:a16="http://schemas.microsoft.com/office/drawing/2014/main"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19" name="Text Box 18">
          <a:extLst>
            <a:ext uri="{FF2B5EF4-FFF2-40B4-BE49-F238E27FC236}">
              <a16:creationId xmlns="" xmlns:a16="http://schemas.microsoft.com/office/drawing/2014/main"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0" name="Text Box 16">
          <a:extLst>
            <a:ext uri="{FF2B5EF4-FFF2-40B4-BE49-F238E27FC236}">
              <a16:creationId xmlns="" xmlns:a16="http://schemas.microsoft.com/office/drawing/2014/main"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1" name="Text Box 17">
          <a:extLst>
            <a:ext uri="{FF2B5EF4-FFF2-40B4-BE49-F238E27FC236}">
              <a16:creationId xmlns="" xmlns:a16="http://schemas.microsoft.com/office/drawing/2014/main"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2" name="Text Box 18">
          <a:extLst>
            <a:ext uri="{FF2B5EF4-FFF2-40B4-BE49-F238E27FC236}">
              <a16:creationId xmlns="" xmlns:a16="http://schemas.microsoft.com/office/drawing/2014/main"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3" name="Text Box 19">
          <a:extLst>
            <a:ext uri="{FF2B5EF4-FFF2-40B4-BE49-F238E27FC236}">
              <a16:creationId xmlns="" xmlns:a16="http://schemas.microsoft.com/office/drawing/2014/main"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4" name="Text Box 16">
          <a:extLst>
            <a:ext uri="{FF2B5EF4-FFF2-40B4-BE49-F238E27FC236}">
              <a16:creationId xmlns="" xmlns:a16="http://schemas.microsoft.com/office/drawing/2014/main"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5" name="Text Box 17">
          <a:extLst>
            <a:ext uri="{FF2B5EF4-FFF2-40B4-BE49-F238E27FC236}">
              <a16:creationId xmlns="" xmlns:a16="http://schemas.microsoft.com/office/drawing/2014/main"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6" name="Text Box 18">
          <a:extLst>
            <a:ext uri="{FF2B5EF4-FFF2-40B4-BE49-F238E27FC236}">
              <a16:creationId xmlns="" xmlns:a16="http://schemas.microsoft.com/office/drawing/2014/main"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61</xdr:row>
      <xdr:rowOff>170392</xdr:rowOff>
    </xdr:from>
    <xdr:ext cx="95250" cy="213632"/>
    <xdr:sp macro="" textlink="">
      <xdr:nvSpPr>
        <xdr:cNvPr id="3127" name="Text Box 15">
          <a:extLst>
            <a:ext uri="{FF2B5EF4-FFF2-40B4-BE49-F238E27FC236}">
              <a16:creationId xmlns="" xmlns:a16="http://schemas.microsoft.com/office/drawing/2014/main"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28" name="Text Box 16">
          <a:extLst>
            <a:ext uri="{FF2B5EF4-FFF2-40B4-BE49-F238E27FC236}">
              <a16:creationId xmlns="" xmlns:a16="http://schemas.microsoft.com/office/drawing/2014/main"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29" name="Text Box 17">
          <a:extLst>
            <a:ext uri="{FF2B5EF4-FFF2-40B4-BE49-F238E27FC236}">
              <a16:creationId xmlns="" xmlns:a16="http://schemas.microsoft.com/office/drawing/2014/main"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30" name="Text Box 18">
          <a:extLst>
            <a:ext uri="{FF2B5EF4-FFF2-40B4-BE49-F238E27FC236}">
              <a16:creationId xmlns="" xmlns:a16="http://schemas.microsoft.com/office/drawing/2014/main"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31" name="Text Box 19">
          <a:extLst>
            <a:ext uri="{FF2B5EF4-FFF2-40B4-BE49-F238E27FC236}">
              <a16:creationId xmlns="" xmlns:a16="http://schemas.microsoft.com/office/drawing/2014/main"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32" name="Text Box 16">
          <a:extLst>
            <a:ext uri="{FF2B5EF4-FFF2-40B4-BE49-F238E27FC236}">
              <a16:creationId xmlns="" xmlns:a16="http://schemas.microsoft.com/office/drawing/2014/main"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33" name="Text Box 17">
          <a:extLst>
            <a:ext uri="{FF2B5EF4-FFF2-40B4-BE49-F238E27FC236}">
              <a16:creationId xmlns="" xmlns:a16="http://schemas.microsoft.com/office/drawing/2014/main"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34" name="Text Box 18">
          <a:extLst>
            <a:ext uri="{FF2B5EF4-FFF2-40B4-BE49-F238E27FC236}">
              <a16:creationId xmlns="" xmlns:a16="http://schemas.microsoft.com/office/drawing/2014/main"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35" name="Text Box 19">
          <a:extLst>
            <a:ext uri="{FF2B5EF4-FFF2-40B4-BE49-F238E27FC236}">
              <a16:creationId xmlns="" xmlns:a16="http://schemas.microsoft.com/office/drawing/2014/main"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36" name="Text Box 16">
          <a:extLst>
            <a:ext uri="{FF2B5EF4-FFF2-40B4-BE49-F238E27FC236}">
              <a16:creationId xmlns="" xmlns:a16="http://schemas.microsoft.com/office/drawing/2014/main"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37" name="Text Box 17">
          <a:extLst>
            <a:ext uri="{FF2B5EF4-FFF2-40B4-BE49-F238E27FC236}">
              <a16:creationId xmlns="" xmlns:a16="http://schemas.microsoft.com/office/drawing/2014/main"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38" name="Text Box 18">
          <a:extLst>
            <a:ext uri="{FF2B5EF4-FFF2-40B4-BE49-F238E27FC236}">
              <a16:creationId xmlns="" xmlns:a16="http://schemas.microsoft.com/office/drawing/2014/main"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39" name="Text Box 19">
          <a:extLst>
            <a:ext uri="{FF2B5EF4-FFF2-40B4-BE49-F238E27FC236}">
              <a16:creationId xmlns="" xmlns:a16="http://schemas.microsoft.com/office/drawing/2014/main"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59</xdr:row>
      <xdr:rowOff>504825</xdr:rowOff>
    </xdr:from>
    <xdr:ext cx="95250" cy="444014"/>
    <xdr:sp macro="" textlink="">
      <xdr:nvSpPr>
        <xdr:cNvPr id="3140" name="Text Box 15">
          <a:extLst>
            <a:ext uri="{FF2B5EF4-FFF2-40B4-BE49-F238E27FC236}">
              <a16:creationId xmlns="" xmlns:a16="http://schemas.microsoft.com/office/drawing/2014/main"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41" name="Text Box 16">
          <a:extLst>
            <a:ext uri="{FF2B5EF4-FFF2-40B4-BE49-F238E27FC236}">
              <a16:creationId xmlns="" xmlns:a16="http://schemas.microsoft.com/office/drawing/2014/main"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42" name="Text Box 17">
          <a:extLst>
            <a:ext uri="{FF2B5EF4-FFF2-40B4-BE49-F238E27FC236}">
              <a16:creationId xmlns="" xmlns:a16="http://schemas.microsoft.com/office/drawing/2014/main"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43" name="Text Box 18">
          <a:extLst>
            <a:ext uri="{FF2B5EF4-FFF2-40B4-BE49-F238E27FC236}">
              <a16:creationId xmlns="" xmlns:a16="http://schemas.microsoft.com/office/drawing/2014/main"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44" name="Text Box 19">
          <a:extLst>
            <a:ext uri="{FF2B5EF4-FFF2-40B4-BE49-F238E27FC236}">
              <a16:creationId xmlns="" xmlns:a16="http://schemas.microsoft.com/office/drawing/2014/main"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45" name="Text Box 16">
          <a:extLst>
            <a:ext uri="{FF2B5EF4-FFF2-40B4-BE49-F238E27FC236}">
              <a16:creationId xmlns="" xmlns:a16="http://schemas.microsoft.com/office/drawing/2014/main"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46" name="Text Box 17">
          <a:extLst>
            <a:ext uri="{FF2B5EF4-FFF2-40B4-BE49-F238E27FC236}">
              <a16:creationId xmlns="" xmlns:a16="http://schemas.microsoft.com/office/drawing/2014/main"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61</xdr:row>
      <xdr:rowOff>15875</xdr:rowOff>
    </xdr:from>
    <xdr:ext cx="95250" cy="171450"/>
    <xdr:sp macro="" textlink="">
      <xdr:nvSpPr>
        <xdr:cNvPr id="3147" name="Text Box 18">
          <a:extLst>
            <a:ext uri="{FF2B5EF4-FFF2-40B4-BE49-F238E27FC236}">
              <a16:creationId xmlns="" xmlns:a16="http://schemas.microsoft.com/office/drawing/2014/main"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48" name="Text Box 16">
          <a:extLst>
            <a:ext uri="{FF2B5EF4-FFF2-40B4-BE49-F238E27FC236}">
              <a16:creationId xmlns="" xmlns:a16="http://schemas.microsoft.com/office/drawing/2014/main"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49" name="Text Box 17">
          <a:extLst>
            <a:ext uri="{FF2B5EF4-FFF2-40B4-BE49-F238E27FC236}">
              <a16:creationId xmlns="" xmlns:a16="http://schemas.microsoft.com/office/drawing/2014/main"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50" name="Text Box 18">
          <a:extLst>
            <a:ext uri="{FF2B5EF4-FFF2-40B4-BE49-F238E27FC236}">
              <a16:creationId xmlns="" xmlns:a16="http://schemas.microsoft.com/office/drawing/2014/main"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51" name="Text Box 19">
          <a:extLst>
            <a:ext uri="{FF2B5EF4-FFF2-40B4-BE49-F238E27FC236}">
              <a16:creationId xmlns="" xmlns:a16="http://schemas.microsoft.com/office/drawing/2014/main"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52" name="Text Box 16">
          <a:extLst>
            <a:ext uri="{FF2B5EF4-FFF2-40B4-BE49-F238E27FC236}">
              <a16:creationId xmlns="" xmlns:a16="http://schemas.microsoft.com/office/drawing/2014/main"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61</xdr:row>
      <xdr:rowOff>170392</xdr:rowOff>
    </xdr:from>
    <xdr:ext cx="95250" cy="213632"/>
    <xdr:sp macro="" textlink="">
      <xdr:nvSpPr>
        <xdr:cNvPr id="3153" name="Text Box 15">
          <a:extLst>
            <a:ext uri="{FF2B5EF4-FFF2-40B4-BE49-F238E27FC236}">
              <a16:creationId xmlns="" xmlns:a16="http://schemas.microsoft.com/office/drawing/2014/main"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8496"/>
    <xdr:sp macro="" textlink="">
      <xdr:nvSpPr>
        <xdr:cNvPr id="3154" name="Text Box 15">
          <a:extLst>
            <a:ext uri="{FF2B5EF4-FFF2-40B4-BE49-F238E27FC236}">
              <a16:creationId xmlns="" xmlns:a16="http://schemas.microsoft.com/office/drawing/2014/main"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3155" name="Text Box 15">
          <a:extLst>
            <a:ext uri="{FF2B5EF4-FFF2-40B4-BE49-F238E27FC236}">
              <a16:creationId xmlns="" xmlns:a16="http://schemas.microsoft.com/office/drawing/2014/main"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504825</xdr:rowOff>
    </xdr:from>
    <xdr:ext cx="95250" cy="442269"/>
    <xdr:sp macro="" textlink="">
      <xdr:nvSpPr>
        <xdr:cNvPr id="3156" name="Text Box 15">
          <a:extLst>
            <a:ext uri="{FF2B5EF4-FFF2-40B4-BE49-F238E27FC236}">
              <a16:creationId xmlns="" xmlns:a16="http://schemas.microsoft.com/office/drawing/2014/main"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213632"/>
    <xdr:sp macro="" textlink="">
      <xdr:nvSpPr>
        <xdr:cNvPr id="3157" name="Text Box 15">
          <a:extLst>
            <a:ext uri="{FF2B5EF4-FFF2-40B4-BE49-F238E27FC236}">
              <a16:creationId xmlns="" xmlns:a16="http://schemas.microsoft.com/office/drawing/2014/main"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331"/>
    <xdr:sp macro="" textlink="">
      <xdr:nvSpPr>
        <xdr:cNvPr id="3158" name="Text Box 15">
          <a:extLst>
            <a:ext uri="{FF2B5EF4-FFF2-40B4-BE49-F238E27FC236}">
              <a16:creationId xmlns="" xmlns:a16="http://schemas.microsoft.com/office/drawing/2014/main"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61</xdr:row>
      <xdr:rowOff>170392</xdr:rowOff>
    </xdr:from>
    <xdr:ext cx="95250" cy="213632"/>
    <xdr:sp macro="" textlink="">
      <xdr:nvSpPr>
        <xdr:cNvPr id="3159" name="Text Box 15">
          <a:extLst>
            <a:ext uri="{FF2B5EF4-FFF2-40B4-BE49-F238E27FC236}">
              <a16:creationId xmlns="" xmlns:a16="http://schemas.microsoft.com/office/drawing/2014/main"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60" name="Text Box 16">
          <a:extLst>
            <a:ext uri="{FF2B5EF4-FFF2-40B4-BE49-F238E27FC236}">
              <a16:creationId xmlns="" xmlns:a16="http://schemas.microsoft.com/office/drawing/2014/main"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61" name="Text Box 17">
          <a:extLst>
            <a:ext uri="{FF2B5EF4-FFF2-40B4-BE49-F238E27FC236}">
              <a16:creationId xmlns="" xmlns:a16="http://schemas.microsoft.com/office/drawing/2014/main"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62" name="Text Box 18">
          <a:extLst>
            <a:ext uri="{FF2B5EF4-FFF2-40B4-BE49-F238E27FC236}">
              <a16:creationId xmlns="" xmlns:a16="http://schemas.microsoft.com/office/drawing/2014/main"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63" name="Text Box 19">
          <a:extLst>
            <a:ext uri="{FF2B5EF4-FFF2-40B4-BE49-F238E27FC236}">
              <a16:creationId xmlns="" xmlns:a16="http://schemas.microsoft.com/office/drawing/2014/main"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64" name="Text Box 16">
          <a:extLst>
            <a:ext uri="{FF2B5EF4-FFF2-40B4-BE49-F238E27FC236}">
              <a16:creationId xmlns="" xmlns:a16="http://schemas.microsoft.com/office/drawing/2014/main"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65" name="Text Box 17">
          <a:extLst>
            <a:ext uri="{FF2B5EF4-FFF2-40B4-BE49-F238E27FC236}">
              <a16:creationId xmlns="" xmlns:a16="http://schemas.microsoft.com/office/drawing/2014/main"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66" name="Text Box 18">
          <a:extLst>
            <a:ext uri="{FF2B5EF4-FFF2-40B4-BE49-F238E27FC236}">
              <a16:creationId xmlns="" xmlns:a16="http://schemas.microsoft.com/office/drawing/2014/main"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67" name="Text Box 19">
          <a:extLst>
            <a:ext uri="{FF2B5EF4-FFF2-40B4-BE49-F238E27FC236}">
              <a16:creationId xmlns="" xmlns:a16="http://schemas.microsoft.com/office/drawing/2014/main"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168" name="Text Box 16">
          <a:extLst>
            <a:ext uri="{FF2B5EF4-FFF2-40B4-BE49-F238E27FC236}">
              <a16:creationId xmlns="" xmlns:a16="http://schemas.microsoft.com/office/drawing/2014/main"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169" name="Text Box 17">
          <a:extLst>
            <a:ext uri="{FF2B5EF4-FFF2-40B4-BE49-F238E27FC236}">
              <a16:creationId xmlns="" xmlns:a16="http://schemas.microsoft.com/office/drawing/2014/main"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170" name="Text Box 18">
          <a:extLst>
            <a:ext uri="{FF2B5EF4-FFF2-40B4-BE49-F238E27FC236}">
              <a16:creationId xmlns="" xmlns:a16="http://schemas.microsoft.com/office/drawing/2014/main"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171" name="Text Box 19">
          <a:extLst>
            <a:ext uri="{FF2B5EF4-FFF2-40B4-BE49-F238E27FC236}">
              <a16:creationId xmlns="" xmlns:a16="http://schemas.microsoft.com/office/drawing/2014/main"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xdr:row>
      <xdr:rowOff>504825</xdr:rowOff>
    </xdr:from>
    <xdr:ext cx="95250" cy="444014"/>
    <xdr:sp macro="" textlink="">
      <xdr:nvSpPr>
        <xdr:cNvPr id="3172" name="Text Box 15">
          <a:extLst>
            <a:ext uri="{FF2B5EF4-FFF2-40B4-BE49-F238E27FC236}">
              <a16:creationId xmlns="" xmlns:a16="http://schemas.microsoft.com/office/drawing/2014/main"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73" name="Text Box 16">
          <a:extLst>
            <a:ext uri="{FF2B5EF4-FFF2-40B4-BE49-F238E27FC236}">
              <a16:creationId xmlns="" xmlns:a16="http://schemas.microsoft.com/office/drawing/2014/main"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74" name="Text Box 17">
          <a:extLst>
            <a:ext uri="{FF2B5EF4-FFF2-40B4-BE49-F238E27FC236}">
              <a16:creationId xmlns="" xmlns:a16="http://schemas.microsoft.com/office/drawing/2014/main"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75" name="Text Box 18">
          <a:extLst>
            <a:ext uri="{FF2B5EF4-FFF2-40B4-BE49-F238E27FC236}">
              <a16:creationId xmlns="" xmlns:a16="http://schemas.microsoft.com/office/drawing/2014/main"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76" name="Text Box 19">
          <a:extLst>
            <a:ext uri="{FF2B5EF4-FFF2-40B4-BE49-F238E27FC236}">
              <a16:creationId xmlns="" xmlns:a16="http://schemas.microsoft.com/office/drawing/2014/main"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77" name="Text Box 16">
          <a:extLst>
            <a:ext uri="{FF2B5EF4-FFF2-40B4-BE49-F238E27FC236}">
              <a16:creationId xmlns="" xmlns:a16="http://schemas.microsoft.com/office/drawing/2014/main"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78" name="Text Box 17">
          <a:extLst>
            <a:ext uri="{FF2B5EF4-FFF2-40B4-BE49-F238E27FC236}">
              <a16:creationId xmlns="" xmlns:a16="http://schemas.microsoft.com/office/drawing/2014/main"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79" name="Text Box 18">
          <a:extLst>
            <a:ext uri="{FF2B5EF4-FFF2-40B4-BE49-F238E27FC236}">
              <a16:creationId xmlns="" xmlns:a16="http://schemas.microsoft.com/office/drawing/2014/main"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0" name="Text Box 16">
          <a:extLst>
            <a:ext uri="{FF2B5EF4-FFF2-40B4-BE49-F238E27FC236}">
              <a16:creationId xmlns="" xmlns:a16="http://schemas.microsoft.com/office/drawing/2014/main"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1" name="Text Box 17">
          <a:extLst>
            <a:ext uri="{FF2B5EF4-FFF2-40B4-BE49-F238E27FC236}">
              <a16:creationId xmlns="" xmlns:a16="http://schemas.microsoft.com/office/drawing/2014/main"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2" name="Text Box 18">
          <a:extLst>
            <a:ext uri="{FF2B5EF4-FFF2-40B4-BE49-F238E27FC236}">
              <a16:creationId xmlns="" xmlns:a16="http://schemas.microsoft.com/office/drawing/2014/main"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3" name="Text Box 19">
          <a:extLst>
            <a:ext uri="{FF2B5EF4-FFF2-40B4-BE49-F238E27FC236}">
              <a16:creationId xmlns="" xmlns:a16="http://schemas.microsoft.com/office/drawing/2014/main"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4" name="Text Box 16">
          <a:extLst>
            <a:ext uri="{FF2B5EF4-FFF2-40B4-BE49-F238E27FC236}">
              <a16:creationId xmlns="" xmlns:a16="http://schemas.microsoft.com/office/drawing/2014/main"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5" name="Text Box 17">
          <a:extLst>
            <a:ext uri="{FF2B5EF4-FFF2-40B4-BE49-F238E27FC236}">
              <a16:creationId xmlns="" xmlns:a16="http://schemas.microsoft.com/office/drawing/2014/main"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6" name="Text Box 18">
          <a:extLst>
            <a:ext uri="{FF2B5EF4-FFF2-40B4-BE49-F238E27FC236}">
              <a16:creationId xmlns="" xmlns:a16="http://schemas.microsoft.com/office/drawing/2014/main"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7" name="Text Box 19">
          <a:extLst>
            <a:ext uri="{FF2B5EF4-FFF2-40B4-BE49-F238E27FC236}">
              <a16:creationId xmlns="" xmlns:a16="http://schemas.microsoft.com/office/drawing/2014/main"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56743"/>
    <xdr:sp macro="" textlink="">
      <xdr:nvSpPr>
        <xdr:cNvPr id="3188" name="Text Box 15">
          <a:extLst>
            <a:ext uri="{FF2B5EF4-FFF2-40B4-BE49-F238E27FC236}">
              <a16:creationId xmlns="" xmlns:a16="http://schemas.microsoft.com/office/drawing/2014/main"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3189" name="Text Box 15">
          <a:extLst>
            <a:ext uri="{FF2B5EF4-FFF2-40B4-BE49-F238E27FC236}">
              <a16:creationId xmlns="" xmlns:a16="http://schemas.microsoft.com/office/drawing/2014/main"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504825</xdr:rowOff>
    </xdr:from>
    <xdr:ext cx="95250" cy="442269"/>
    <xdr:sp macro="" textlink="">
      <xdr:nvSpPr>
        <xdr:cNvPr id="3190" name="Text Box 15">
          <a:extLst>
            <a:ext uri="{FF2B5EF4-FFF2-40B4-BE49-F238E27FC236}">
              <a16:creationId xmlns="" xmlns:a16="http://schemas.microsoft.com/office/drawing/2014/main"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213632"/>
    <xdr:sp macro="" textlink="">
      <xdr:nvSpPr>
        <xdr:cNvPr id="3191" name="Text Box 15">
          <a:extLst>
            <a:ext uri="{FF2B5EF4-FFF2-40B4-BE49-F238E27FC236}">
              <a16:creationId xmlns="" xmlns:a16="http://schemas.microsoft.com/office/drawing/2014/main"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331"/>
    <xdr:sp macro="" textlink="">
      <xdr:nvSpPr>
        <xdr:cNvPr id="3192" name="Text Box 15">
          <a:extLst>
            <a:ext uri="{FF2B5EF4-FFF2-40B4-BE49-F238E27FC236}">
              <a16:creationId xmlns="" xmlns:a16="http://schemas.microsoft.com/office/drawing/2014/main"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213632"/>
    <xdr:sp macro="" textlink="">
      <xdr:nvSpPr>
        <xdr:cNvPr id="3193" name="Text Box 15">
          <a:extLst>
            <a:ext uri="{FF2B5EF4-FFF2-40B4-BE49-F238E27FC236}">
              <a16:creationId xmlns="" xmlns:a16="http://schemas.microsoft.com/office/drawing/2014/main"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94" name="Text Box 16">
          <a:extLst>
            <a:ext uri="{FF2B5EF4-FFF2-40B4-BE49-F238E27FC236}">
              <a16:creationId xmlns="" xmlns:a16="http://schemas.microsoft.com/office/drawing/2014/main"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95" name="Text Box 17">
          <a:extLst>
            <a:ext uri="{FF2B5EF4-FFF2-40B4-BE49-F238E27FC236}">
              <a16:creationId xmlns="" xmlns:a16="http://schemas.microsoft.com/office/drawing/2014/main"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96" name="Text Box 18">
          <a:extLst>
            <a:ext uri="{FF2B5EF4-FFF2-40B4-BE49-F238E27FC236}">
              <a16:creationId xmlns="" xmlns:a16="http://schemas.microsoft.com/office/drawing/2014/main"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97" name="Text Box 19">
          <a:extLst>
            <a:ext uri="{FF2B5EF4-FFF2-40B4-BE49-F238E27FC236}">
              <a16:creationId xmlns="" xmlns:a16="http://schemas.microsoft.com/office/drawing/2014/main"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98" name="Text Box 16">
          <a:extLst>
            <a:ext uri="{FF2B5EF4-FFF2-40B4-BE49-F238E27FC236}">
              <a16:creationId xmlns="" xmlns:a16="http://schemas.microsoft.com/office/drawing/2014/main"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99" name="Text Box 17">
          <a:extLst>
            <a:ext uri="{FF2B5EF4-FFF2-40B4-BE49-F238E27FC236}">
              <a16:creationId xmlns="" xmlns:a16="http://schemas.microsoft.com/office/drawing/2014/main"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00" name="Text Box 18">
          <a:extLst>
            <a:ext uri="{FF2B5EF4-FFF2-40B4-BE49-F238E27FC236}">
              <a16:creationId xmlns="" xmlns:a16="http://schemas.microsoft.com/office/drawing/2014/main"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01" name="Text Box 19">
          <a:extLst>
            <a:ext uri="{FF2B5EF4-FFF2-40B4-BE49-F238E27FC236}">
              <a16:creationId xmlns="" xmlns:a16="http://schemas.microsoft.com/office/drawing/2014/main"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202" name="Text Box 16">
          <a:extLst>
            <a:ext uri="{FF2B5EF4-FFF2-40B4-BE49-F238E27FC236}">
              <a16:creationId xmlns="" xmlns:a16="http://schemas.microsoft.com/office/drawing/2014/main"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203" name="Text Box 17">
          <a:extLst>
            <a:ext uri="{FF2B5EF4-FFF2-40B4-BE49-F238E27FC236}">
              <a16:creationId xmlns="" xmlns:a16="http://schemas.microsoft.com/office/drawing/2014/main"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204" name="Text Box 18">
          <a:extLst>
            <a:ext uri="{FF2B5EF4-FFF2-40B4-BE49-F238E27FC236}">
              <a16:creationId xmlns="" xmlns:a16="http://schemas.microsoft.com/office/drawing/2014/main"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205" name="Text Box 19">
          <a:extLst>
            <a:ext uri="{FF2B5EF4-FFF2-40B4-BE49-F238E27FC236}">
              <a16:creationId xmlns="" xmlns:a16="http://schemas.microsoft.com/office/drawing/2014/main"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xdr:row>
      <xdr:rowOff>504825</xdr:rowOff>
    </xdr:from>
    <xdr:ext cx="95250" cy="444014"/>
    <xdr:sp macro="" textlink="">
      <xdr:nvSpPr>
        <xdr:cNvPr id="3206" name="Text Box 15">
          <a:extLst>
            <a:ext uri="{FF2B5EF4-FFF2-40B4-BE49-F238E27FC236}">
              <a16:creationId xmlns="" xmlns:a16="http://schemas.microsoft.com/office/drawing/2014/main"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07" name="Text Box 16">
          <a:extLst>
            <a:ext uri="{FF2B5EF4-FFF2-40B4-BE49-F238E27FC236}">
              <a16:creationId xmlns="" xmlns:a16="http://schemas.microsoft.com/office/drawing/2014/main"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08" name="Text Box 17">
          <a:extLst>
            <a:ext uri="{FF2B5EF4-FFF2-40B4-BE49-F238E27FC236}">
              <a16:creationId xmlns="" xmlns:a16="http://schemas.microsoft.com/office/drawing/2014/main"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09" name="Text Box 18">
          <a:extLst>
            <a:ext uri="{FF2B5EF4-FFF2-40B4-BE49-F238E27FC236}">
              <a16:creationId xmlns="" xmlns:a16="http://schemas.microsoft.com/office/drawing/2014/main"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10" name="Text Box 19">
          <a:extLst>
            <a:ext uri="{FF2B5EF4-FFF2-40B4-BE49-F238E27FC236}">
              <a16:creationId xmlns="" xmlns:a16="http://schemas.microsoft.com/office/drawing/2014/main"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63</xdr:row>
      <xdr:rowOff>504825</xdr:rowOff>
    </xdr:from>
    <xdr:ext cx="95250" cy="442269"/>
    <xdr:sp macro="" textlink="">
      <xdr:nvSpPr>
        <xdr:cNvPr id="3211" name="Text Box 15">
          <a:extLst>
            <a:ext uri="{FF2B5EF4-FFF2-40B4-BE49-F238E27FC236}">
              <a16:creationId xmlns="" xmlns:a16="http://schemas.microsoft.com/office/drawing/2014/main"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12" name="Text Box 16">
          <a:extLst>
            <a:ext uri="{FF2B5EF4-FFF2-40B4-BE49-F238E27FC236}">
              <a16:creationId xmlns="" xmlns:a16="http://schemas.microsoft.com/office/drawing/2014/main"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13" name="Text Box 17">
          <a:extLst>
            <a:ext uri="{FF2B5EF4-FFF2-40B4-BE49-F238E27FC236}">
              <a16:creationId xmlns="" xmlns:a16="http://schemas.microsoft.com/office/drawing/2014/main"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14" name="Text Box 18">
          <a:extLst>
            <a:ext uri="{FF2B5EF4-FFF2-40B4-BE49-F238E27FC236}">
              <a16:creationId xmlns="" xmlns:a16="http://schemas.microsoft.com/office/drawing/2014/main"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5" name="Text Box 16">
          <a:extLst>
            <a:ext uri="{FF2B5EF4-FFF2-40B4-BE49-F238E27FC236}">
              <a16:creationId xmlns="" xmlns:a16="http://schemas.microsoft.com/office/drawing/2014/main"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6" name="Text Box 17">
          <a:extLst>
            <a:ext uri="{FF2B5EF4-FFF2-40B4-BE49-F238E27FC236}">
              <a16:creationId xmlns="" xmlns:a16="http://schemas.microsoft.com/office/drawing/2014/main"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7" name="Text Box 18">
          <a:extLst>
            <a:ext uri="{FF2B5EF4-FFF2-40B4-BE49-F238E27FC236}">
              <a16:creationId xmlns="" xmlns:a16="http://schemas.microsoft.com/office/drawing/2014/main"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8" name="Text Box 19">
          <a:extLst>
            <a:ext uri="{FF2B5EF4-FFF2-40B4-BE49-F238E27FC236}">
              <a16:creationId xmlns="" xmlns:a16="http://schemas.microsoft.com/office/drawing/2014/main"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9" name="Text Box 16">
          <a:extLst>
            <a:ext uri="{FF2B5EF4-FFF2-40B4-BE49-F238E27FC236}">
              <a16:creationId xmlns="" xmlns:a16="http://schemas.microsoft.com/office/drawing/2014/main"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20" name="Text Box 17">
          <a:extLst>
            <a:ext uri="{FF2B5EF4-FFF2-40B4-BE49-F238E27FC236}">
              <a16:creationId xmlns="" xmlns:a16="http://schemas.microsoft.com/office/drawing/2014/main"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21" name="Text Box 18">
          <a:extLst>
            <a:ext uri="{FF2B5EF4-FFF2-40B4-BE49-F238E27FC236}">
              <a16:creationId xmlns="" xmlns:a16="http://schemas.microsoft.com/office/drawing/2014/main"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65</xdr:row>
      <xdr:rowOff>170392</xdr:rowOff>
    </xdr:from>
    <xdr:ext cx="95250" cy="213632"/>
    <xdr:sp macro="" textlink="">
      <xdr:nvSpPr>
        <xdr:cNvPr id="3222" name="Text Box 15">
          <a:extLst>
            <a:ext uri="{FF2B5EF4-FFF2-40B4-BE49-F238E27FC236}">
              <a16:creationId xmlns="" xmlns:a16="http://schemas.microsoft.com/office/drawing/2014/main"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23" name="Text Box 16">
          <a:extLst>
            <a:ext uri="{FF2B5EF4-FFF2-40B4-BE49-F238E27FC236}">
              <a16:creationId xmlns="" xmlns:a16="http://schemas.microsoft.com/office/drawing/2014/main"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24" name="Text Box 17">
          <a:extLst>
            <a:ext uri="{FF2B5EF4-FFF2-40B4-BE49-F238E27FC236}">
              <a16:creationId xmlns="" xmlns:a16="http://schemas.microsoft.com/office/drawing/2014/main"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25" name="Text Box 18">
          <a:extLst>
            <a:ext uri="{FF2B5EF4-FFF2-40B4-BE49-F238E27FC236}">
              <a16:creationId xmlns="" xmlns:a16="http://schemas.microsoft.com/office/drawing/2014/main"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26" name="Text Box 19">
          <a:extLst>
            <a:ext uri="{FF2B5EF4-FFF2-40B4-BE49-F238E27FC236}">
              <a16:creationId xmlns="" xmlns:a16="http://schemas.microsoft.com/office/drawing/2014/main"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27" name="Text Box 16">
          <a:extLst>
            <a:ext uri="{FF2B5EF4-FFF2-40B4-BE49-F238E27FC236}">
              <a16:creationId xmlns="" xmlns:a16="http://schemas.microsoft.com/office/drawing/2014/main"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28" name="Text Box 17">
          <a:extLst>
            <a:ext uri="{FF2B5EF4-FFF2-40B4-BE49-F238E27FC236}">
              <a16:creationId xmlns="" xmlns:a16="http://schemas.microsoft.com/office/drawing/2014/main"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29" name="Text Box 18">
          <a:extLst>
            <a:ext uri="{FF2B5EF4-FFF2-40B4-BE49-F238E27FC236}">
              <a16:creationId xmlns="" xmlns:a16="http://schemas.microsoft.com/office/drawing/2014/main"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30" name="Text Box 19">
          <a:extLst>
            <a:ext uri="{FF2B5EF4-FFF2-40B4-BE49-F238E27FC236}">
              <a16:creationId xmlns="" xmlns:a16="http://schemas.microsoft.com/office/drawing/2014/main"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31" name="Text Box 16">
          <a:extLst>
            <a:ext uri="{FF2B5EF4-FFF2-40B4-BE49-F238E27FC236}">
              <a16:creationId xmlns="" xmlns:a16="http://schemas.microsoft.com/office/drawing/2014/main"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32" name="Text Box 17">
          <a:extLst>
            <a:ext uri="{FF2B5EF4-FFF2-40B4-BE49-F238E27FC236}">
              <a16:creationId xmlns="" xmlns:a16="http://schemas.microsoft.com/office/drawing/2014/main"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33" name="Text Box 18">
          <a:extLst>
            <a:ext uri="{FF2B5EF4-FFF2-40B4-BE49-F238E27FC236}">
              <a16:creationId xmlns="" xmlns:a16="http://schemas.microsoft.com/office/drawing/2014/main"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34" name="Text Box 19">
          <a:extLst>
            <a:ext uri="{FF2B5EF4-FFF2-40B4-BE49-F238E27FC236}">
              <a16:creationId xmlns="" xmlns:a16="http://schemas.microsoft.com/office/drawing/2014/main"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xdr:row>
      <xdr:rowOff>504825</xdr:rowOff>
    </xdr:from>
    <xdr:ext cx="95250" cy="444014"/>
    <xdr:sp macro="" textlink="">
      <xdr:nvSpPr>
        <xdr:cNvPr id="3235" name="Text Box 15">
          <a:extLst>
            <a:ext uri="{FF2B5EF4-FFF2-40B4-BE49-F238E27FC236}">
              <a16:creationId xmlns="" xmlns:a16="http://schemas.microsoft.com/office/drawing/2014/main"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36" name="Text Box 16">
          <a:extLst>
            <a:ext uri="{FF2B5EF4-FFF2-40B4-BE49-F238E27FC236}">
              <a16:creationId xmlns="" xmlns:a16="http://schemas.microsoft.com/office/drawing/2014/main"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37" name="Text Box 17">
          <a:extLst>
            <a:ext uri="{FF2B5EF4-FFF2-40B4-BE49-F238E27FC236}">
              <a16:creationId xmlns="" xmlns:a16="http://schemas.microsoft.com/office/drawing/2014/main"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38" name="Text Box 18">
          <a:extLst>
            <a:ext uri="{FF2B5EF4-FFF2-40B4-BE49-F238E27FC236}">
              <a16:creationId xmlns="" xmlns:a16="http://schemas.microsoft.com/office/drawing/2014/main"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39" name="Text Box 19">
          <a:extLst>
            <a:ext uri="{FF2B5EF4-FFF2-40B4-BE49-F238E27FC236}">
              <a16:creationId xmlns="" xmlns:a16="http://schemas.microsoft.com/office/drawing/2014/main"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40" name="Text Box 16">
          <a:extLst>
            <a:ext uri="{FF2B5EF4-FFF2-40B4-BE49-F238E27FC236}">
              <a16:creationId xmlns="" xmlns:a16="http://schemas.microsoft.com/office/drawing/2014/main"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41" name="Text Box 17">
          <a:extLst>
            <a:ext uri="{FF2B5EF4-FFF2-40B4-BE49-F238E27FC236}">
              <a16:creationId xmlns="" xmlns:a16="http://schemas.microsoft.com/office/drawing/2014/main"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65</xdr:row>
      <xdr:rowOff>15875</xdr:rowOff>
    </xdr:from>
    <xdr:ext cx="95250" cy="171450"/>
    <xdr:sp macro="" textlink="">
      <xdr:nvSpPr>
        <xdr:cNvPr id="3242" name="Text Box 18">
          <a:extLst>
            <a:ext uri="{FF2B5EF4-FFF2-40B4-BE49-F238E27FC236}">
              <a16:creationId xmlns="" xmlns:a16="http://schemas.microsoft.com/office/drawing/2014/main"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3" name="Text Box 16">
          <a:extLst>
            <a:ext uri="{FF2B5EF4-FFF2-40B4-BE49-F238E27FC236}">
              <a16:creationId xmlns="" xmlns:a16="http://schemas.microsoft.com/office/drawing/2014/main"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4" name="Text Box 17">
          <a:extLst>
            <a:ext uri="{FF2B5EF4-FFF2-40B4-BE49-F238E27FC236}">
              <a16:creationId xmlns="" xmlns:a16="http://schemas.microsoft.com/office/drawing/2014/main"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5" name="Text Box 18">
          <a:extLst>
            <a:ext uri="{FF2B5EF4-FFF2-40B4-BE49-F238E27FC236}">
              <a16:creationId xmlns="" xmlns:a16="http://schemas.microsoft.com/office/drawing/2014/main"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6" name="Text Box 19">
          <a:extLst>
            <a:ext uri="{FF2B5EF4-FFF2-40B4-BE49-F238E27FC236}">
              <a16:creationId xmlns="" xmlns:a16="http://schemas.microsoft.com/office/drawing/2014/main"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7" name="Text Box 16">
          <a:extLst>
            <a:ext uri="{FF2B5EF4-FFF2-40B4-BE49-F238E27FC236}">
              <a16:creationId xmlns="" xmlns:a16="http://schemas.microsoft.com/office/drawing/2014/main"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65</xdr:row>
      <xdr:rowOff>170392</xdr:rowOff>
    </xdr:from>
    <xdr:ext cx="95250" cy="213632"/>
    <xdr:sp macro="" textlink="">
      <xdr:nvSpPr>
        <xdr:cNvPr id="3248" name="Text Box 15">
          <a:extLst>
            <a:ext uri="{FF2B5EF4-FFF2-40B4-BE49-F238E27FC236}">
              <a16:creationId xmlns="" xmlns:a16="http://schemas.microsoft.com/office/drawing/2014/main"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8496"/>
    <xdr:sp macro="" textlink="">
      <xdr:nvSpPr>
        <xdr:cNvPr id="3249" name="Text Box 15">
          <a:extLst>
            <a:ext uri="{FF2B5EF4-FFF2-40B4-BE49-F238E27FC236}">
              <a16:creationId xmlns="" xmlns:a16="http://schemas.microsoft.com/office/drawing/2014/main"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3250" name="Text Box 15">
          <a:extLst>
            <a:ext uri="{FF2B5EF4-FFF2-40B4-BE49-F238E27FC236}">
              <a16:creationId xmlns="" xmlns:a16="http://schemas.microsoft.com/office/drawing/2014/main"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504825</xdr:rowOff>
    </xdr:from>
    <xdr:ext cx="95250" cy="442269"/>
    <xdr:sp macro="" textlink="">
      <xdr:nvSpPr>
        <xdr:cNvPr id="3251" name="Text Box 15">
          <a:extLst>
            <a:ext uri="{FF2B5EF4-FFF2-40B4-BE49-F238E27FC236}">
              <a16:creationId xmlns="" xmlns:a16="http://schemas.microsoft.com/office/drawing/2014/main"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213632"/>
    <xdr:sp macro="" textlink="">
      <xdr:nvSpPr>
        <xdr:cNvPr id="3252" name="Text Box 15">
          <a:extLst>
            <a:ext uri="{FF2B5EF4-FFF2-40B4-BE49-F238E27FC236}">
              <a16:creationId xmlns="" xmlns:a16="http://schemas.microsoft.com/office/drawing/2014/main"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331"/>
    <xdr:sp macro="" textlink="">
      <xdr:nvSpPr>
        <xdr:cNvPr id="3253" name="Text Box 15">
          <a:extLst>
            <a:ext uri="{FF2B5EF4-FFF2-40B4-BE49-F238E27FC236}">
              <a16:creationId xmlns="" xmlns:a16="http://schemas.microsoft.com/office/drawing/2014/main"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65</xdr:row>
      <xdr:rowOff>170392</xdr:rowOff>
    </xdr:from>
    <xdr:ext cx="95250" cy="213632"/>
    <xdr:sp macro="" textlink="">
      <xdr:nvSpPr>
        <xdr:cNvPr id="3254" name="Text Box 15">
          <a:extLst>
            <a:ext uri="{FF2B5EF4-FFF2-40B4-BE49-F238E27FC236}">
              <a16:creationId xmlns="" xmlns:a16="http://schemas.microsoft.com/office/drawing/2014/main"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55" name="Text Box 16">
          <a:extLst>
            <a:ext uri="{FF2B5EF4-FFF2-40B4-BE49-F238E27FC236}">
              <a16:creationId xmlns="" xmlns:a16="http://schemas.microsoft.com/office/drawing/2014/main"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56" name="Text Box 17">
          <a:extLst>
            <a:ext uri="{FF2B5EF4-FFF2-40B4-BE49-F238E27FC236}">
              <a16:creationId xmlns="" xmlns:a16="http://schemas.microsoft.com/office/drawing/2014/main"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57" name="Text Box 18">
          <a:extLst>
            <a:ext uri="{FF2B5EF4-FFF2-40B4-BE49-F238E27FC236}">
              <a16:creationId xmlns="" xmlns:a16="http://schemas.microsoft.com/office/drawing/2014/main"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58" name="Text Box 19">
          <a:extLst>
            <a:ext uri="{FF2B5EF4-FFF2-40B4-BE49-F238E27FC236}">
              <a16:creationId xmlns="" xmlns:a16="http://schemas.microsoft.com/office/drawing/2014/main"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59" name="Text Box 16">
          <a:extLst>
            <a:ext uri="{FF2B5EF4-FFF2-40B4-BE49-F238E27FC236}">
              <a16:creationId xmlns="" xmlns:a16="http://schemas.microsoft.com/office/drawing/2014/main"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60" name="Text Box 17">
          <a:extLst>
            <a:ext uri="{FF2B5EF4-FFF2-40B4-BE49-F238E27FC236}">
              <a16:creationId xmlns="" xmlns:a16="http://schemas.microsoft.com/office/drawing/2014/main"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61" name="Text Box 18">
          <a:extLst>
            <a:ext uri="{FF2B5EF4-FFF2-40B4-BE49-F238E27FC236}">
              <a16:creationId xmlns="" xmlns:a16="http://schemas.microsoft.com/office/drawing/2014/main"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62" name="Text Box 19">
          <a:extLst>
            <a:ext uri="{FF2B5EF4-FFF2-40B4-BE49-F238E27FC236}">
              <a16:creationId xmlns="" xmlns:a16="http://schemas.microsoft.com/office/drawing/2014/main"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63" name="Text Box 16">
          <a:extLst>
            <a:ext uri="{FF2B5EF4-FFF2-40B4-BE49-F238E27FC236}">
              <a16:creationId xmlns="" xmlns:a16="http://schemas.microsoft.com/office/drawing/2014/main"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64" name="Text Box 17">
          <a:extLst>
            <a:ext uri="{FF2B5EF4-FFF2-40B4-BE49-F238E27FC236}">
              <a16:creationId xmlns="" xmlns:a16="http://schemas.microsoft.com/office/drawing/2014/main"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65" name="Text Box 18">
          <a:extLst>
            <a:ext uri="{FF2B5EF4-FFF2-40B4-BE49-F238E27FC236}">
              <a16:creationId xmlns="" xmlns:a16="http://schemas.microsoft.com/office/drawing/2014/main"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66" name="Text Box 19">
          <a:extLst>
            <a:ext uri="{FF2B5EF4-FFF2-40B4-BE49-F238E27FC236}">
              <a16:creationId xmlns="" xmlns:a16="http://schemas.microsoft.com/office/drawing/2014/main"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67</xdr:row>
      <xdr:rowOff>504825</xdr:rowOff>
    </xdr:from>
    <xdr:ext cx="95250" cy="444014"/>
    <xdr:sp macro="" textlink="">
      <xdr:nvSpPr>
        <xdr:cNvPr id="3267" name="Text Box 15">
          <a:extLst>
            <a:ext uri="{FF2B5EF4-FFF2-40B4-BE49-F238E27FC236}">
              <a16:creationId xmlns="" xmlns:a16="http://schemas.microsoft.com/office/drawing/2014/main"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68" name="Text Box 16">
          <a:extLst>
            <a:ext uri="{FF2B5EF4-FFF2-40B4-BE49-F238E27FC236}">
              <a16:creationId xmlns="" xmlns:a16="http://schemas.microsoft.com/office/drawing/2014/main"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69" name="Text Box 17">
          <a:extLst>
            <a:ext uri="{FF2B5EF4-FFF2-40B4-BE49-F238E27FC236}">
              <a16:creationId xmlns="" xmlns:a16="http://schemas.microsoft.com/office/drawing/2014/main"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70" name="Text Box 18">
          <a:extLst>
            <a:ext uri="{FF2B5EF4-FFF2-40B4-BE49-F238E27FC236}">
              <a16:creationId xmlns="" xmlns:a16="http://schemas.microsoft.com/office/drawing/2014/main"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71" name="Text Box 19">
          <a:extLst>
            <a:ext uri="{FF2B5EF4-FFF2-40B4-BE49-F238E27FC236}">
              <a16:creationId xmlns="" xmlns:a16="http://schemas.microsoft.com/office/drawing/2014/main"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72" name="Text Box 16">
          <a:extLst>
            <a:ext uri="{FF2B5EF4-FFF2-40B4-BE49-F238E27FC236}">
              <a16:creationId xmlns="" xmlns:a16="http://schemas.microsoft.com/office/drawing/2014/main"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73" name="Text Box 17">
          <a:extLst>
            <a:ext uri="{FF2B5EF4-FFF2-40B4-BE49-F238E27FC236}">
              <a16:creationId xmlns="" xmlns:a16="http://schemas.microsoft.com/office/drawing/2014/main"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74" name="Text Box 18">
          <a:extLst>
            <a:ext uri="{FF2B5EF4-FFF2-40B4-BE49-F238E27FC236}">
              <a16:creationId xmlns="" xmlns:a16="http://schemas.microsoft.com/office/drawing/2014/main"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5" name="Text Box 16">
          <a:extLst>
            <a:ext uri="{FF2B5EF4-FFF2-40B4-BE49-F238E27FC236}">
              <a16:creationId xmlns="" xmlns:a16="http://schemas.microsoft.com/office/drawing/2014/main"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6" name="Text Box 17">
          <a:extLst>
            <a:ext uri="{FF2B5EF4-FFF2-40B4-BE49-F238E27FC236}">
              <a16:creationId xmlns="" xmlns:a16="http://schemas.microsoft.com/office/drawing/2014/main"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7" name="Text Box 18">
          <a:extLst>
            <a:ext uri="{FF2B5EF4-FFF2-40B4-BE49-F238E27FC236}">
              <a16:creationId xmlns="" xmlns:a16="http://schemas.microsoft.com/office/drawing/2014/main"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8" name="Text Box 19">
          <a:extLst>
            <a:ext uri="{FF2B5EF4-FFF2-40B4-BE49-F238E27FC236}">
              <a16:creationId xmlns="" xmlns:a16="http://schemas.microsoft.com/office/drawing/2014/main"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9" name="Text Box 16">
          <a:extLst>
            <a:ext uri="{FF2B5EF4-FFF2-40B4-BE49-F238E27FC236}">
              <a16:creationId xmlns="" xmlns:a16="http://schemas.microsoft.com/office/drawing/2014/main"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80" name="Text Box 17">
          <a:extLst>
            <a:ext uri="{FF2B5EF4-FFF2-40B4-BE49-F238E27FC236}">
              <a16:creationId xmlns="" xmlns:a16="http://schemas.microsoft.com/office/drawing/2014/main"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81" name="Text Box 18">
          <a:extLst>
            <a:ext uri="{FF2B5EF4-FFF2-40B4-BE49-F238E27FC236}">
              <a16:creationId xmlns="" xmlns:a16="http://schemas.microsoft.com/office/drawing/2014/main"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82" name="Text Box 19">
          <a:extLst>
            <a:ext uri="{FF2B5EF4-FFF2-40B4-BE49-F238E27FC236}">
              <a16:creationId xmlns="" xmlns:a16="http://schemas.microsoft.com/office/drawing/2014/main"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56743"/>
    <xdr:sp macro="" textlink="">
      <xdr:nvSpPr>
        <xdr:cNvPr id="3283" name="Text Box 15">
          <a:extLst>
            <a:ext uri="{FF2B5EF4-FFF2-40B4-BE49-F238E27FC236}">
              <a16:creationId xmlns="" xmlns:a16="http://schemas.microsoft.com/office/drawing/2014/main"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3284" name="Text Box 15">
          <a:extLst>
            <a:ext uri="{FF2B5EF4-FFF2-40B4-BE49-F238E27FC236}">
              <a16:creationId xmlns="" xmlns:a16="http://schemas.microsoft.com/office/drawing/2014/main"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504825</xdr:rowOff>
    </xdr:from>
    <xdr:ext cx="95250" cy="442269"/>
    <xdr:sp macro="" textlink="">
      <xdr:nvSpPr>
        <xdr:cNvPr id="3285" name="Text Box 15">
          <a:extLst>
            <a:ext uri="{FF2B5EF4-FFF2-40B4-BE49-F238E27FC236}">
              <a16:creationId xmlns="" xmlns:a16="http://schemas.microsoft.com/office/drawing/2014/main"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213632"/>
    <xdr:sp macro="" textlink="">
      <xdr:nvSpPr>
        <xdr:cNvPr id="3286" name="Text Box 15">
          <a:extLst>
            <a:ext uri="{FF2B5EF4-FFF2-40B4-BE49-F238E27FC236}">
              <a16:creationId xmlns="" xmlns:a16="http://schemas.microsoft.com/office/drawing/2014/main"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331"/>
    <xdr:sp macro="" textlink="">
      <xdr:nvSpPr>
        <xdr:cNvPr id="3287" name="Text Box 15">
          <a:extLst>
            <a:ext uri="{FF2B5EF4-FFF2-40B4-BE49-F238E27FC236}">
              <a16:creationId xmlns="" xmlns:a16="http://schemas.microsoft.com/office/drawing/2014/main"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213632"/>
    <xdr:sp macro="" textlink="">
      <xdr:nvSpPr>
        <xdr:cNvPr id="3288" name="Text Box 15">
          <a:extLst>
            <a:ext uri="{FF2B5EF4-FFF2-40B4-BE49-F238E27FC236}">
              <a16:creationId xmlns="" xmlns:a16="http://schemas.microsoft.com/office/drawing/2014/main"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89" name="Text Box 16">
          <a:extLst>
            <a:ext uri="{FF2B5EF4-FFF2-40B4-BE49-F238E27FC236}">
              <a16:creationId xmlns="" xmlns:a16="http://schemas.microsoft.com/office/drawing/2014/main"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90" name="Text Box 17">
          <a:extLst>
            <a:ext uri="{FF2B5EF4-FFF2-40B4-BE49-F238E27FC236}">
              <a16:creationId xmlns="" xmlns:a16="http://schemas.microsoft.com/office/drawing/2014/main"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91" name="Text Box 18">
          <a:extLst>
            <a:ext uri="{FF2B5EF4-FFF2-40B4-BE49-F238E27FC236}">
              <a16:creationId xmlns="" xmlns:a16="http://schemas.microsoft.com/office/drawing/2014/main"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92" name="Text Box 19">
          <a:extLst>
            <a:ext uri="{FF2B5EF4-FFF2-40B4-BE49-F238E27FC236}">
              <a16:creationId xmlns="" xmlns:a16="http://schemas.microsoft.com/office/drawing/2014/main"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93" name="Text Box 16">
          <a:extLst>
            <a:ext uri="{FF2B5EF4-FFF2-40B4-BE49-F238E27FC236}">
              <a16:creationId xmlns="" xmlns:a16="http://schemas.microsoft.com/office/drawing/2014/main"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94" name="Text Box 17">
          <a:extLst>
            <a:ext uri="{FF2B5EF4-FFF2-40B4-BE49-F238E27FC236}">
              <a16:creationId xmlns="" xmlns:a16="http://schemas.microsoft.com/office/drawing/2014/main"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95" name="Text Box 18">
          <a:extLst>
            <a:ext uri="{FF2B5EF4-FFF2-40B4-BE49-F238E27FC236}">
              <a16:creationId xmlns="" xmlns:a16="http://schemas.microsoft.com/office/drawing/2014/main"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96" name="Text Box 19">
          <a:extLst>
            <a:ext uri="{FF2B5EF4-FFF2-40B4-BE49-F238E27FC236}">
              <a16:creationId xmlns="" xmlns:a16="http://schemas.microsoft.com/office/drawing/2014/main"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97" name="Text Box 16">
          <a:extLst>
            <a:ext uri="{FF2B5EF4-FFF2-40B4-BE49-F238E27FC236}">
              <a16:creationId xmlns="" xmlns:a16="http://schemas.microsoft.com/office/drawing/2014/main"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98" name="Text Box 17">
          <a:extLst>
            <a:ext uri="{FF2B5EF4-FFF2-40B4-BE49-F238E27FC236}">
              <a16:creationId xmlns="" xmlns:a16="http://schemas.microsoft.com/office/drawing/2014/main"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99" name="Text Box 18">
          <a:extLst>
            <a:ext uri="{FF2B5EF4-FFF2-40B4-BE49-F238E27FC236}">
              <a16:creationId xmlns="" xmlns:a16="http://schemas.microsoft.com/office/drawing/2014/main"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300" name="Text Box 19">
          <a:extLst>
            <a:ext uri="{FF2B5EF4-FFF2-40B4-BE49-F238E27FC236}">
              <a16:creationId xmlns="" xmlns:a16="http://schemas.microsoft.com/office/drawing/2014/main"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67</xdr:row>
      <xdr:rowOff>504825</xdr:rowOff>
    </xdr:from>
    <xdr:ext cx="95250" cy="444014"/>
    <xdr:sp macro="" textlink="">
      <xdr:nvSpPr>
        <xdr:cNvPr id="3301" name="Text Box 15">
          <a:extLst>
            <a:ext uri="{FF2B5EF4-FFF2-40B4-BE49-F238E27FC236}">
              <a16:creationId xmlns="" xmlns:a16="http://schemas.microsoft.com/office/drawing/2014/main"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02" name="Text Box 16">
          <a:extLst>
            <a:ext uri="{FF2B5EF4-FFF2-40B4-BE49-F238E27FC236}">
              <a16:creationId xmlns="" xmlns:a16="http://schemas.microsoft.com/office/drawing/2014/main"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03" name="Text Box 17">
          <a:extLst>
            <a:ext uri="{FF2B5EF4-FFF2-40B4-BE49-F238E27FC236}">
              <a16:creationId xmlns="" xmlns:a16="http://schemas.microsoft.com/office/drawing/2014/main"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04" name="Text Box 18">
          <a:extLst>
            <a:ext uri="{FF2B5EF4-FFF2-40B4-BE49-F238E27FC236}">
              <a16:creationId xmlns="" xmlns:a16="http://schemas.microsoft.com/office/drawing/2014/main"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05" name="Text Box 19">
          <a:extLst>
            <a:ext uri="{FF2B5EF4-FFF2-40B4-BE49-F238E27FC236}">
              <a16:creationId xmlns="" xmlns:a16="http://schemas.microsoft.com/office/drawing/2014/main"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67</xdr:row>
      <xdr:rowOff>504825</xdr:rowOff>
    </xdr:from>
    <xdr:ext cx="95250" cy="442269"/>
    <xdr:sp macro="" textlink="">
      <xdr:nvSpPr>
        <xdr:cNvPr id="3306" name="Text Box 15">
          <a:extLst>
            <a:ext uri="{FF2B5EF4-FFF2-40B4-BE49-F238E27FC236}">
              <a16:creationId xmlns="" xmlns:a16="http://schemas.microsoft.com/office/drawing/2014/main"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07" name="Text Box 16">
          <a:extLst>
            <a:ext uri="{FF2B5EF4-FFF2-40B4-BE49-F238E27FC236}">
              <a16:creationId xmlns="" xmlns:a16="http://schemas.microsoft.com/office/drawing/2014/main"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08" name="Text Box 17">
          <a:extLst>
            <a:ext uri="{FF2B5EF4-FFF2-40B4-BE49-F238E27FC236}">
              <a16:creationId xmlns="" xmlns:a16="http://schemas.microsoft.com/office/drawing/2014/main"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09" name="Text Box 18">
          <a:extLst>
            <a:ext uri="{FF2B5EF4-FFF2-40B4-BE49-F238E27FC236}">
              <a16:creationId xmlns="" xmlns:a16="http://schemas.microsoft.com/office/drawing/2014/main"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0" name="Text Box 16">
          <a:extLst>
            <a:ext uri="{FF2B5EF4-FFF2-40B4-BE49-F238E27FC236}">
              <a16:creationId xmlns="" xmlns:a16="http://schemas.microsoft.com/office/drawing/2014/main"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1" name="Text Box 17">
          <a:extLst>
            <a:ext uri="{FF2B5EF4-FFF2-40B4-BE49-F238E27FC236}">
              <a16:creationId xmlns="" xmlns:a16="http://schemas.microsoft.com/office/drawing/2014/main"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2" name="Text Box 18">
          <a:extLst>
            <a:ext uri="{FF2B5EF4-FFF2-40B4-BE49-F238E27FC236}">
              <a16:creationId xmlns="" xmlns:a16="http://schemas.microsoft.com/office/drawing/2014/main"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3" name="Text Box 19">
          <a:extLst>
            <a:ext uri="{FF2B5EF4-FFF2-40B4-BE49-F238E27FC236}">
              <a16:creationId xmlns="" xmlns:a16="http://schemas.microsoft.com/office/drawing/2014/main"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4" name="Text Box 16">
          <a:extLst>
            <a:ext uri="{FF2B5EF4-FFF2-40B4-BE49-F238E27FC236}">
              <a16:creationId xmlns="" xmlns:a16="http://schemas.microsoft.com/office/drawing/2014/main"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5" name="Text Box 17">
          <a:extLst>
            <a:ext uri="{FF2B5EF4-FFF2-40B4-BE49-F238E27FC236}">
              <a16:creationId xmlns="" xmlns:a16="http://schemas.microsoft.com/office/drawing/2014/main"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6" name="Text Box 18">
          <a:extLst>
            <a:ext uri="{FF2B5EF4-FFF2-40B4-BE49-F238E27FC236}">
              <a16:creationId xmlns="" xmlns:a16="http://schemas.microsoft.com/office/drawing/2014/main"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69</xdr:row>
      <xdr:rowOff>170392</xdr:rowOff>
    </xdr:from>
    <xdr:ext cx="95250" cy="213632"/>
    <xdr:sp macro="" textlink="">
      <xdr:nvSpPr>
        <xdr:cNvPr id="3317" name="Text Box 15">
          <a:extLst>
            <a:ext uri="{FF2B5EF4-FFF2-40B4-BE49-F238E27FC236}">
              <a16:creationId xmlns="" xmlns:a16="http://schemas.microsoft.com/office/drawing/2014/main"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18" name="Text Box 16">
          <a:extLst>
            <a:ext uri="{FF2B5EF4-FFF2-40B4-BE49-F238E27FC236}">
              <a16:creationId xmlns="" xmlns:a16="http://schemas.microsoft.com/office/drawing/2014/main"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19" name="Text Box 17">
          <a:extLst>
            <a:ext uri="{FF2B5EF4-FFF2-40B4-BE49-F238E27FC236}">
              <a16:creationId xmlns="" xmlns:a16="http://schemas.microsoft.com/office/drawing/2014/main"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20" name="Text Box 18">
          <a:extLst>
            <a:ext uri="{FF2B5EF4-FFF2-40B4-BE49-F238E27FC236}">
              <a16:creationId xmlns="" xmlns:a16="http://schemas.microsoft.com/office/drawing/2014/main"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21" name="Text Box 19">
          <a:extLst>
            <a:ext uri="{FF2B5EF4-FFF2-40B4-BE49-F238E27FC236}">
              <a16:creationId xmlns="" xmlns:a16="http://schemas.microsoft.com/office/drawing/2014/main"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22" name="Text Box 16">
          <a:extLst>
            <a:ext uri="{FF2B5EF4-FFF2-40B4-BE49-F238E27FC236}">
              <a16:creationId xmlns="" xmlns:a16="http://schemas.microsoft.com/office/drawing/2014/main"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23" name="Text Box 17">
          <a:extLst>
            <a:ext uri="{FF2B5EF4-FFF2-40B4-BE49-F238E27FC236}">
              <a16:creationId xmlns="" xmlns:a16="http://schemas.microsoft.com/office/drawing/2014/main"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24" name="Text Box 18">
          <a:extLst>
            <a:ext uri="{FF2B5EF4-FFF2-40B4-BE49-F238E27FC236}">
              <a16:creationId xmlns="" xmlns:a16="http://schemas.microsoft.com/office/drawing/2014/main"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25" name="Text Box 19">
          <a:extLst>
            <a:ext uri="{FF2B5EF4-FFF2-40B4-BE49-F238E27FC236}">
              <a16:creationId xmlns="" xmlns:a16="http://schemas.microsoft.com/office/drawing/2014/main"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26" name="Text Box 16">
          <a:extLst>
            <a:ext uri="{FF2B5EF4-FFF2-40B4-BE49-F238E27FC236}">
              <a16:creationId xmlns="" xmlns:a16="http://schemas.microsoft.com/office/drawing/2014/main"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27" name="Text Box 17">
          <a:extLst>
            <a:ext uri="{FF2B5EF4-FFF2-40B4-BE49-F238E27FC236}">
              <a16:creationId xmlns="" xmlns:a16="http://schemas.microsoft.com/office/drawing/2014/main"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28" name="Text Box 18">
          <a:extLst>
            <a:ext uri="{FF2B5EF4-FFF2-40B4-BE49-F238E27FC236}">
              <a16:creationId xmlns="" xmlns:a16="http://schemas.microsoft.com/office/drawing/2014/main"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29" name="Text Box 19">
          <a:extLst>
            <a:ext uri="{FF2B5EF4-FFF2-40B4-BE49-F238E27FC236}">
              <a16:creationId xmlns="" xmlns:a16="http://schemas.microsoft.com/office/drawing/2014/main"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67</xdr:row>
      <xdr:rowOff>504825</xdr:rowOff>
    </xdr:from>
    <xdr:ext cx="95250" cy="444014"/>
    <xdr:sp macro="" textlink="">
      <xdr:nvSpPr>
        <xdr:cNvPr id="3330" name="Text Box 15">
          <a:extLst>
            <a:ext uri="{FF2B5EF4-FFF2-40B4-BE49-F238E27FC236}">
              <a16:creationId xmlns="" xmlns:a16="http://schemas.microsoft.com/office/drawing/2014/main"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31" name="Text Box 16">
          <a:extLst>
            <a:ext uri="{FF2B5EF4-FFF2-40B4-BE49-F238E27FC236}">
              <a16:creationId xmlns="" xmlns:a16="http://schemas.microsoft.com/office/drawing/2014/main"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32" name="Text Box 17">
          <a:extLst>
            <a:ext uri="{FF2B5EF4-FFF2-40B4-BE49-F238E27FC236}">
              <a16:creationId xmlns="" xmlns:a16="http://schemas.microsoft.com/office/drawing/2014/main"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33" name="Text Box 18">
          <a:extLst>
            <a:ext uri="{FF2B5EF4-FFF2-40B4-BE49-F238E27FC236}">
              <a16:creationId xmlns="" xmlns:a16="http://schemas.microsoft.com/office/drawing/2014/main"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34" name="Text Box 19">
          <a:extLst>
            <a:ext uri="{FF2B5EF4-FFF2-40B4-BE49-F238E27FC236}">
              <a16:creationId xmlns="" xmlns:a16="http://schemas.microsoft.com/office/drawing/2014/main"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35" name="Text Box 16">
          <a:extLst>
            <a:ext uri="{FF2B5EF4-FFF2-40B4-BE49-F238E27FC236}">
              <a16:creationId xmlns="" xmlns:a16="http://schemas.microsoft.com/office/drawing/2014/main"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36" name="Text Box 17">
          <a:extLst>
            <a:ext uri="{FF2B5EF4-FFF2-40B4-BE49-F238E27FC236}">
              <a16:creationId xmlns="" xmlns:a16="http://schemas.microsoft.com/office/drawing/2014/main"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69</xdr:row>
      <xdr:rowOff>15875</xdr:rowOff>
    </xdr:from>
    <xdr:ext cx="95250" cy="171450"/>
    <xdr:sp macro="" textlink="">
      <xdr:nvSpPr>
        <xdr:cNvPr id="3337" name="Text Box 18">
          <a:extLst>
            <a:ext uri="{FF2B5EF4-FFF2-40B4-BE49-F238E27FC236}">
              <a16:creationId xmlns="" xmlns:a16="http://schemas.microsoft.com/office/drawing/2014/main"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38" name="Text Box 16">
          <a:extLst>
            <a:ext uri="{FF2B5EF4-FFF2-40B4-BE49-F238E27FC236}">
              <a16:creationId xmlns="" xmlns:a16="http://schemas.microsoft.com/office/drawing/2014/main"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39" name="Text Box 17">
          <a:extLst>
            <a:ext uri="{FF2B5EF4-FFF2-40B4-BE49-F238E27FC236}">
              <a16:creationId xmlns="" xmlns:a16="http://schemas.microsoft.com/office/drawing/2014/main"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40" name="Text Box 18">
          <a:extLst>
            <a:ext uri="{FF2B5EF4-FFF2-40B4-BE49-F238E27FC236}">
              <a16:creationId xmlns="" xmlns:a16="http://schemas.microsoft.com/office/drawing/2014/main"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41" name="Text Box 19">
          <a:extLst>
            <a:ext uri="{FF2B5EF4-FFF2-40B4-BE49-F238E27FC236}">
              <a16:creationId xmlns="" xmlns:a16="http://schemas.microsoft.com/office/drawing/2014/main"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42" name="Text Box 16">
          <a:extLst>
            <a:ext uri="{FF2B5EF4-FFF2-40B4-BE49-F238E27FC236}">
              <a16:creationId xmlns="" xmlns:a16="http://schemas.microsoft.com/office/drawing/2014/main"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69</xdr:row>
      <xdr:rowOff>170392</xdr:rowOff>
    </xdr:from>
    <xdr:ext cx="95250" cy="213632"/>
    <xdr:sp macro="" textlink="">
      <xdr:nvSpPr>
        <xdr:cNvPr id="3343" name="Text Box 15">
          <a:extLst>
            <a:ext uri="{FF2B5EF4-FFF2-40B4-BE49-F238E27FC236}">
              <a16:creationId xmlns="" xmlns:a16="http://schemas.microsoft.com/office/drawing/2014/main"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8496"/>
    <xdr:sp macro="" textlink="">
      <xdr:nvSpPr>
        <xdr:cNvPr id="3344" name="Text Box 15">
          <a:extLst>
            <a:ext uri="{FF2B5EF4-FFF2-40B4-BE49-F238E27FC236}">
              <a16:creationId xmlns="" xmlns:a16="http://schemas.microsoft.com/office/drawing/2014/main"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3345" name="Text Box 15">
          <a:extLst>
            <a:ext uri="{FF2B5EF4-FFF2-40B4-BE49-F238E27FC236}">
              <a16:creationId xmlns="" xmlns:a16="http://schemas.microsoft.com/office/drawing/2014/main"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504825</xdr:rowOff>
    </xdr:from>
    <xdr:ext cx="95250" cy="442269"/>
    <xdr:sp macro="" textlink="">
      <xdr:nvSpPr>
        <xdr:cNvPr id="3346" name="Text Box 15">
          <a:extLst>
            <a:ext uri="{FF2B5EF4-FFF2-40B4-BE49-F238E27FC236}">
              <a16:creationId xmlns="" xmlns:a16="http://schemas.microsoft.com/office/drawing/2014/main"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213632"/>
    <xdr:sp macro="" textlink="">
      <xdr:nvSpPr>
        <xdr:cNvPr id="3347" name="Text Box 15">
          <a:extLst>
            <a:ext uri="{FF2B5EF4-FFF2-40B4-BE49-F238E27FC236}">
              <a16:creationId xmlns="" xmlns:a16="http://schemas.microsoft.com/office/drawing/2014/main"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331"/>
    <xdr:sp macro="" textlink="">
      <xdr:nvSpPr>
        <xdr:cNvPr id="3348" name="Text Box 15">
          <a:extLst>
            <a:ext uri="{FF2B5EF4-FFF2-40B4-BE49-F238E27FC236}">
              <a16:creationId xmlns="" xmlns:a16="http://schemas.microsoft.com/office/drawing/2014/main"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69</xdr:row>
      <xdr:rowOff>170392</xdr:rowOff>
    </xdr:from>
    <xdr:ext cx="95250" cy="213632"/>
    <xdr:sp macro="" textlink="">
      <xdr:nvSpPr>
        <xdr:cNvPr id="3349" name="Text Box 15">
          <a:extLst>
            <a:ext uri="{FF2B5EF4-FFF2-40B4-BE49-F238E27FC236}">
              <a16:creationId xmlns="" xmlns:a16="http://schemas.microsoft.com/office/drawing/2014/main"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50" name="Text Box 16">
          <a:extLst>
            <a:ext uri="{FF2B5EF4-FFF2-40B4-BE49-F238E27FC236}">
              <a16:creationId xmlns="" xmlns:a16="http://schemas.microsoft.com/office/drawing/2014/main"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51" name="Text Box 17">
          <a:extLst>
            <a:ext uri="{FF2B5EF4-FFF2-40B4-BE49-F238E27FC236}">
              <a16:creationId xmlns="" xmlns:a16="http://schemas.microsoft.com/office/drawing/2014/main"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52" name="Text Box 18">
          <a:extLst>
            <a:ext uri="{FF2B5EF4-FFF2-40B4-BE49-F238E27FC236}">
              <a16:creationId xmlns="" xmlns:a16="http://schemas.microsoft.com/office/drawing/2014/main"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53" name="Text Box 19">
          <a:extLst>
            <a:ext uri="{FF2B5EF4-FFF2-40B4-BE49-F238E27FC236}">
              <a16:creationId xmlns="" xmlns:a16="http://schemas.microsoft.com/office/drawing/2014/main"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54" name="Text Box 16">
          <a:extLst>
            <a:ext uri="{FF2B5EF4-FFF2-40B4-BE49-F238E27FC236}">
              <a16:creationId xmlns="" xmlns:a16="http://schemas.microsoft.com/office/drawing/2014/main"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55" name="Text Box 17">
          <a:extLst>
            <a:ext uri="{FF2B5EF4-FFF2-40B4-BE49-F238E27FC236}">
              <a16:creationId xmlns="" xmlns:a16="http://schemas.microsoft.com/office/drawing/2014/main"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56" name="Text Box 18">
          <a:extLst>
            <a:ext uri="{FF2B5EF4-FFF2-40B4-BE49-F238E27FC236}">
              <a16:creationId xmlns="" xmlns:a16="http://schemas.microsoft.com/office/drawing/2014/main"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57" name="Text Box 19">
          <a:extLst>
            <a:ext uri="{FF2B5EF4-FFF2-40B4-BE49-F238E27FC236}">
              <a16:creationId xmlns="" xmlns:a16="http://schemas.microsoft.com/office/drawing/2014/main"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58" name="Text Box 16">
          <a:extLst>
            <a:ext uri="{FF2B5EF4-FFF2-40B4-BE49-F238E27FC236}">
              <a16:creationId xmlns="" xmlns:a16="http://schemas.microsoft.com/office/drawing/2014/main"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59" name="Text Box 17">
          <a:extLst>
            <a:ext uri="{FF2B5EF4-FFF2-40B4-BE49-F238E27FC236}">
              <a16:creationId xmlns="" xmlns:a16="http://schemas.microsoft.com/office/drawing/2014/main"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60" name="Text Box 18">
          <a:extLst>
            <a:ext uri="{FF2B5EF4-FFF2-40B4-BE49-F238E27FC236}">
              <a16:creationId xmlns="" xmlns:a16="http://schemas.microsoft.com/office/drawing/2014/main"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61" name="Text Box 19">
          <a:extLst>
            <a:ext uri="{FF2B5EF4-FFF2-40B4-BE49-F238E27FC236}">
              <a16:creationId xmlns="" xmlns:a16="http://schemas.microsoft.com/office/drawing/2014/main"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504825</xdr:rowOff>
    </xdr:from>
    <xdr:ext cx="95250" cy="444014"/>
    <xdr:sp macro="" textlink="">
      <xdr:nvSpPr>
        <xdr:cNvPr id="3362" name="Text Box 15">
          <a:extLst>
            <a:ext uri="{FF2B5EF4-FFF2-40B4-BE49-F238E27FC236}">
              <a16:creationId xmlns="" xmlns:a16="http://schemas.microsoft.com/office/drawing/2014/main"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63" name="Text Box 16">
          <a:extLst>
            <a:ext uri="{FF2B5EF4-FFF2-40B4-BE49-F238E27FC236}">
              <a16:creationId xmlns="" xmlns:a16="http://schemas.microsoft.com/office/drawing/2014/main"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64" name="Text Box 17">
          <a:extLst>
            <a:ext uri="{FF2B5EF4-FFF2-40B4-BE49-F238E27FC236}">
              <a16:creationId xmlns="" xmlns:a16="http://schemas.microsoft.com/office/drawing/2014/main"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65" name="Text Box 18">
          <a:extLst>
            <a:ext uri="{FF2B5EF4-FFF2-40B4-BE49-F238E27FC236}">
              <a16:creationId xmlns="" xmlns:a16="http://schemas.microsoft.com/office/drawing/2014/main"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66" name="Text Box 19">
          <a:extLst>
            <a:ext uri="{FF2B5EF4-FFF2-40B4-BE49-F238E27FC236}">
              <a16:creationId xmlns="" xmlns:a16="http://schemas.microsoft.com/office/drawing/2014/main"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67" name="Text Box 16">
          <a:extLst>
            <a:ext uri="{FF2B5EF4-FFF2-40B4-BE49-F238E27FC236}">
              <a16:creationId xmlns="" xmlns:a16="http://schemas.microsoft.com/office/drawing/2014/main"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68" name="Text Box 17">
          <a:extLst>
            <a:ext uri="{FF2B5EF4-FFF2-40B4-BE49-F238E27FC236}">
              <a16:creationId xmlns="" xmlns:a16="http://schemas.microsoft.com/office/drawing/2014/main"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69" name="Text Box 18">
          <a:extLst>
            <a:ext uri="{FF2B5EF4-FFF2-40B4-BE49-F238E27FC236}">
              <a16:creationId xmlns="" xmlns:a16="http://schemas.microsoft.com/office/drawing/2014/main"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0" name="Text Box 16">
          <a:extLst>
            <a:ext uri="{FF2B5EF4-FFF2-40B4-BE49-F238E27FC236}">
              <a16:creationId xmlns="" xmlns:a16="http://schemas.microsoft.com/office/drawing/2014/main"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1" name="Text Box 17">
          <a:extLst>
            <a:ext uri="{FF2B5EF4-FFF2-40B4-BE49-F238E27FC236}">
              <a16:creationId xmlns="" xmlns:a16="http://schemas.microsoft.com/office/drawing/2014/main"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2" name="Text Box 18">
          <a:extLst>
            <a:ext uri="{FF2B5EF4-FFF2-40B4-BE49-F238E27FC236}">
              <a16:creationId xmlns="" xmlns:a16="http://schemas.microsoft.com/office/drawing/2014/main"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3" name="Text Box 19">
          <a:extLst>
            <a:ext uri="{FF2B5EF4-FFF2-40B4-BE49-F238E27FC236}">
              <a16:creationId xmlns="" xmlns:a16="http://schemas.microsoft.com/office/drawing/2014/main"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4" name="Text Box 16">
          <a:extLst>
            <a:ext uri="{FF2B5EF4-FFF2-40B4-BE49-F238E27FC236}">
              <a16:creationId xmlns="" xmlns:a16="http://schemas.microsoft.com/office/drawing/2014/main"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5" name="Text Box 17">
          <a:extLst>
            <a:ext uri="{FF2B5EF4-FFF2-40B4-BE49-F238E27FC236}">
              <a16:creationId xmlns="" xmlns:a16="http://schemas.microsoft.com/office/drawing/2014/main"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6" name="Text Box 18">
          <a:extLst>
            <a:ext uri="{FF2B5EF4-FFF2-40B4-BE49-F238E27FC236}">
              <a16:creationId xmlns="" xmlns:a16="http://schemas.microsoft.com/office/drawing/2014/main"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7" name="Text Box 19">
          <a:extLst>
            <a:ext uri="{FF2B5EF4-FFF2-40B4-BE49-F238E27FC236}">
              <a16:creationId xmlns="" xmlns:a16="http://schemas.microsoft.com/office/drawing/2014/main"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56743"/>
    <xdr:sp macro="" textlink="">
      <xdr:nvSpPr>
        <xdr:cNvPr id="3378" name="Text Box 15">
          <a:extLst>
            <a:ext uri="{FF2B5EF4-FFF2-40B4-BE49-F238E27FC236}">
              <a16:creationId xmlns="" xmlns:a16="http://schemas.microsoft.com/office/drawing/2014/main"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3379" name="Text Box 15">
          <a:extLst>
            <a:ext uri="{FF2B5EF4-FFF2-40B4-BE49-F238E27FC236}">
              <a16:creationId xmlns="" xmlns:a16="http://schemas.microsoft.com/office/drawing/2014/main"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504825</xdr:rowOff>
    </xdr:from>
    <xdr:ext cx="95250" cy="442269"/>
    <xdr:sp macro="" textlink="">
      <xdr:nvSpPr>
        <xdr:cNvPr id="3380" name="Text Box 15">
          <a:extLst>
            <a:ext uri="{FF2B5EF4-FFF2-40B4-BE49-F238E27FC236}">
              <a16:creationId xmlns="" xmlns:a16="http://schemas.microsoft.com/office/drawing/2014/main"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213632"/>
    <xdr:sp macro="" textlink="">
      <xdr:nvSpPr>
        <xdr:cNvPr id="3381" name="Text Box 15">
          <a:extLst>
            <a:ext uri="{FF2B5EF4-FFF2-40B4-BE49-F238E27FC236}">
              <a16:creationId xmlns="" xmlns:a16="http://schemas.microsoft.com/office/drawing/2014/main"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331"/>
    <xdr:sp macro="" textlink="">
      <xdr:nvSpPr>
        <xdr:cNvPr id="3382" name="Text Box 15">
          <a:extLst>
            <a:ext uri="{FF2B5EF4-FFF2-40B4-BE49-F238E27FC236}">
              <a16:creationId xmlns="" xmlns:a16="http://schemas.microsoft.com/office/drawing/2014/main"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213632"/>
    <xdr:sp macro="" textlink="">
      <xdr:nvSpPr>
        <xdr:cNvPr id="3383" name="Text Box 15">
          <a:extLst>
            <a:ext uri="{FF2B5EF4-FFF2-40B4-BE49-F238E27FC236}">
              <a16:creationId xmlns="" xmlns:a16="http://schemas.microsoft.com/office/drawing/2014/main"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84" name="Text Box 16">
          <a:extLst>
            <a:ext uri="{FF2B5EF4-FFF2-40B4-BE49-F238E27FC236}">
              <a16:creationId xmlns="" xmlns:a16="http://schemas.microsoft.com/office/drawing/2014/main"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85" name="Text Box 17">
          <a:extLst>
            <a:ext uri="{FF2B5EF4-FFF2-40B4-BE49-F238E27FC236}">
              <a16:creationId xmlns="" xmlns:a16="http://schemas.microsoft.com/office/drawing/2014/main"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86" name="Text Box 18">
          <a:extLst>
            <a:ext uri="{FF2B5EF4-FFF2-40B4-BE49-F238E27FC236}">
              <a16:creationId xmlns="" xmlns:a16="http://schemas.microsoft.com/office/drawing/2014/main"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87" name="Text Box 19">
          <a:extLst>
            <a:ext uri="{FF2B5EF4-FFF2-40B4-BE49-F238E27FC236}">
              <a16:creationId xmlns="" xmlns:a16="http://schemas.microsoft.com/office/drawing/2014/main"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88" name="Text Box 16">
          <a:extLst>
            <a:ext uri="{FF2B5EF4-FFF2-40B4-BE49-F238E27FC236}">
              <a16:creationId xmlns="" xmlns:a16="http://schemas.microsoft.com/office/drawing/2014/main"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89" name="Text Box 17">
          <a:extLst>
            <a:ext uri="{FF2B5EF4-FFF2-40B4-BE49-F238E27FC236}">
              <a16:creationId xmlns="" xmlns:a16="http://schemas.microsoft.com/office/drawing/2014/main"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90" name="Text Box 18">
          <a:extLst>
            <a:ext uri="{FF2B5EF4-FFF2-40B4-BE49-F238E27FC236}">
              <a16:creationId xmlns="" xmlns:a16="http://schemas.microsoft.com/office/drawing/2014/main"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91" name="Text Box 19">
          <a:extLst>
            <a:ext uri="{FF2B5EF4-FFF2-40B4-BE49-F238E27FC236}">
              <a16:creationId xmlns="" xmlns:a16="http://schemas.microsoft.com/office/drawing/2014/main"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92" name="Text Box 16">
          <a:extLst>
            <a:ext uri="{FF2B5EF4-FFF2-40B4-BE49-F238E27FC236}">
              <a16:creationId xmlns="" xmlns:a16="http://schemas.microsoft.com/office/drawing/2014/main"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93" name="Text Box 17">
          <a:extLst>
            <a:ext uri="{FF2B5EF4-FFF2-40B4-BE49-F238E27FC236}">
              <a16:creationId xmlns="" xmlns:a16="http://schemas.microsoft.com/office/drawing/2014/main"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94" name="Text Box 18">
          <a:extLst>
            <a:ext uri="{FF2B5EF4-FFF2-40B4-BE49-F238E27FC236}">
              <a16:creationId xmlns="" xmlns:a16="http://schemas.microsoft.com/office/drawing/2014/main"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95" name="Text Box 19">
          <a:extLst>
            <a:ext uri="{FF2B5EF4-FFF2-40B4-BE49-F238E27FC236}">
              <a16:creationId xmlns="" xmlns:a16="http://schemas.microsoft.com/office/drawing/2014/main"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504825</xdr:rowOff>
    </xdr:from>
    <xdr:ext cx="95250" cy="444014"/>
    <xdr:sp macro="" textlink="">
      <xdr:nvSpPr>
        <xdr:cNvPr id="3396" name="Text Box 15">
          <a:extLst>
            <a:ext uri="{FF2B5EF4-FFF2-40B4-BE49-F238E27FC236}">
              <a16:creationId xmlns="" xmlns:a16="http://schemas.microsoft.com/office/drawing/2014/main"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97" name="Text Box 16">
          <a:extLst>
            <a:ext uri="{FF2B5EF4-FFF2-40B4-BE49-F238E27FC236}">
              <a16:creationId xmlns="" xmlns:a16="http://schemas.microsoft.com/office/drawing/2014/main"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98" name="Text Box 17">
          <a:extLst>
            <a:ext uri="{FF2B5EF4-FFF2-40B4-BE49-F238E27FC236}">
              <a16:creationId xmlns="" xmlns:a16="http://schemas.microsoft.com/office/drawing/2014/main"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99" name="Text Box 18">
          <a:extLst>
            <a:ext uri="{FF2B5EF4-FFF2-40B4-BE49-F238E27FC236}">
              <a16:creationId xmlns="" xmlns:a16="http://schemas.microsoft.com/office/drawing/2014/main"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00" name="Text Box 19">
          <a:extLst>
            <a:ext uri="{FF2B5EF4-FFF2-40B4-BE49-F238E27FC236}">
              <a16:creationId xmlns="" xmlns:a16="http://schemas.microsoft.com/office/drawing/2014/main"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71</xdr:row>
      <xdr:rowOff>504825</xdr:rowOff>
    </xdr:from>
    <xdr:ext cx="95250" cy="442269"/>
    <xdr:sp macro="" textlink="">
      <xdr:nvSpPr>
        <xdr:cNvPr id="3401" name="Text Box 15">
          <a:extLst>
            <a:ext uri="{FF2B5EF4-FFF2-40B4-BE49-F238E27FC236}">
              <a16:creationId xmlns="" xmlns:a16="http://schemas.microsoft.com/office/drawing/2014/main"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02" name="Text Box 16">
          <a:extLst>
            <a:ext uri="{FF2B5EF4-FFF2-40B4-BE49-F238E27FC236}">
              <a16:creationId xmlns="" xmlns:a16="http://schemas.microsoft.com/office/drawing/2014/main"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03" name="Text Box 17">
          <a:extLst>
            <a:ext uri="{FF2B5EF4-FFF2-40B4-BE49-F238E27FC236}">
              <a16:creationId xmlns="" xmlns:a16="http://schemas.microsoft.com/office/drawing/2014/main"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04" name="Text Box 18">
          <a:extLst>
            <a:ext uri="{FF2B5EF4-FFF2-40B4-BE49-F238E27FC236}">
              <a16:creationId xmlns="" xmlns:a16="http://schemas.microsoft.com/office/drawing/2014/main"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5" name="Text Box 16">
          <a:extLst>
            <a:ext uri="{FF2B5EF4-FFF2-40B4-BE49-F238E27FC236}">
              <a16:creationId xmlns="" xmlns:a16="http://schemas.microsoft.com/office/drawing/2014/main"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6" name="Text Box 17">
          <a:extLst>
            <a:ext uri="{FF2B5EF4-FFF2-40B4-BE49-F238E27FC236}">
              <a16:creationId xmlns="" xmlns:a16="http://schemas.microsoft.com/office/drawing/2014/main"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7" name="Text Box 18">
          <a:extLst>
            <a:ext uri="{FF2B5EF4-FFF2-40B4-BE49-F238E27FC236}">
              <a16:creationId xmlns="" xmlns:a16="http://schemas.microsoft.com/office/drawing/2014/main"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8" name="Text Box 19">
          <a:extLst>
            <a:ext uri="{FF2B5EF4-FFF2-40B4-BE49-F238E27FC236}">
              <a16:creationId xmlns="" xmlns:a16="http://schemas.microsoft.com/office/drawing/2014/main"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9" name="Text Box 16">
          <a:extLst>
            <a:ext uri="{FF2B5EF4-FFF2-40B4-BE49-F238E27FC236}">
              <a16:creationId xmlns="" xmlns:a16="http://schemas.microsoft.com/office/drawing/2014/main"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10" name="Text Box 17">
          <a:extLst>
            <a:ext uri="{FF2B5EF4-FFF2-40B4-BE49-F238E27FC236}">
              <a16:creationId xmlns="" xmlns:a16="http://schemas.microsoft.com/office/drawing/2014/main"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11" name="Text Box 18">
          <a:extLst>
            <a:ext uri="{FF2B5EF4-FFF2-40B4-BE49-F238E27FC236}">
              <a16:creationId xmlns="" xmlns:a16="http://schemas.microsoft.com/office/drawing/2014/main"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73</xdr:row>
      <xdr:rowOff>170392</xdr:rowOff>
    </xdr:from>
    <xdr:ext cx="95250" cy="213632"/>
    <xdr:sp macro="" textlink="">
      <xdr:nvSpPr>
        <xdr:cNvPr id="3412" name="Text Box 15">
          <a:extLst>
            <a:ext uri="{FF2B5EF4-FFF2-40B4-BE49-F238E27FC236}">
              <a16:creationId xmlns="" xmlns:a16="http://schemas.microsoft.com/office/drawing/2014/main"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13" name="Text Box 16">
          <a:extLst>
            <a:ext uri="{FF2B5EF4-FFF2-40B4-BE49-F238E27FC236}">
              <a16:creationId xmlns="" xmlns:a16="http://schemas.microsoft.com/office/drawing/2014/main"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14" name="Text Box 17">
          <a:extLst>
            <a:ext uri="{FF2B5EF4-FFF2-40B4-BE49-F238E27FC236}">
              <a16:creationId xmlns="" xmlns:a16="http://schemas.microsoft.com/office/drawing/2014/main"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15" name="Text Box 18">
          <a:extLst>
            <a:ext uri="{FF2B5EF4-FFF2-40B4-BE49-F238E27FC236}">
              <a16:creationId xmlns="" xmlns:a16="http://schemas.microsoft.com/office/drawing/2014/main"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16" name="Text Box 19">
          <a:extLst>
            <a:ext uri="{FF2B5EF4-FFF2-40B4-BE49-F238E27FC236}">
              <a16:creationId xmlns="" xmlns:a16="http://schemas.microsoft.com/office/drawing/2014/main"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17" name="Text Box 16">
          <a:extLst>
            <a:ext uri="{FF2B5EF4-FFF2-40B4-BE49-F238E27FC236}">
              <a16:creationId xmlns="" xmlns:a16="http://schemas.microsoft.com/office/drawing/2014/main"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18" name="Text Box 17">
          <a:extLst>
            <a:ext uri="{FF2B5EF4-FFF2-40B4-BE49-F238E27FC236}">
              <a16:creationId xmlns="" xmlns:a16="http://schemas.microsoft.com/office/drawing/2014/main"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19" name="Text Box 18">
          <a:extLst>
            <a:ext uri="{FF2B5EF4-FFF2-40B4-BE49-F238E27FC236}">
              <a16:creationId xmlns="" xmlns:a16="http://schemas.microsoft.com/office/drawing/2014/main"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20" name="Text Box 19">
          <a:extLst>
            <a:ext uri="{FF2B5EF4-FFF2-40B4-BE49-F238E27FC236}">
              <a16:creationId xmlns="" xmlns:a16="http://schemas.microsoft.com/office/drawing/2014/main"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421" name="Text Box 16">
          <a:extLst>
            <a:ext uri="{FF2B5EF4-FFF2-40B4-BE49-F238E27FC236}">
              <a16:creationId xmlns="" xmlns:a16="http://schemas.microsoft.com/office/drawing/2014/main"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422" name="Text Box 17">
          <a:extLst>
            <a:ext uri="{FF2B5EF4-FFF2-40B4-BE49-F238E27FC236}">
              <a16:creationId xmlns="" xmlns:a16="http://schemas.microsoft.com/office/drawing/2014/main"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423" name="Text Box 18">
          <a:extLst>
            <a:ext uri="{FF2B5EF4-FFF2-40B4-BE49-F238E27FC236}">
              <a16:creationId xmlns="" xmlns:a16="http://schemas.microsoft.com/office/drawing/2014/main"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424" name="Text Box 19">
          <a:extLst>
            <a:ext uri="{FF2B5EF4-FFF2-40B4-BE49-F238E27FC236}">
              <a16:creationId xmlns="" xmlns:a16="http://schemas.microsoft.com/office/drawing/2014/main"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504825</xdr:rowOff>
    </xdr:from>
    <xdr:ext cx="95250" cy="444014"/>
    <xdr:sp macro="" textlink="">
      <xdr:nvSpPr>
        <xdr:cNvPr id="3425" name="Text Box 15">
          <a:extLst>
            <a:ext uri="{FF2B5EF4-FFF2-40B4-BE49-F238E27FC236}">
              <a16:creationId xmlns="" xmlns:a16="http://schemas.microsoft.com/office/drawing/2014/main"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26" name="Text Box 16">
          <a:extLst>
            <a:ext uri="{FF2B5EF4-FFF2-40B4-BE49-F238E27FC236}">
              <a16:creationId xmlns="" xmlns:a16="http://schemas.microsoft.com/office/drawing/2014/main"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27" name="Text Box 17">
          <a:extLst>
            <a:ext uri="{FF2B5EF4-FFF2-40B4-BE49-F238E27FC236}">
              <a16:creationId xmlns="" xmlns:a16="http://schemas.microsoft.com/office/drawing/2014/main"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28" name="Text Box 18">
          <a:extLst>
            <a:ext uri="{FF2B5EF4-FFF2-40B4-BE49-F238E27FC236}">
              <a16:creationId xmlns="" xmlns:a16="http://schemas.microsoft.com/office/drawing/2014/main"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29" name="Text Box 19">
          <a:extLst>
            <a:ext uri="{FF2B5EF4-FFF2-40B4-BE49-F238E27FC236}">
              <a16:creationId xmlns="" xmlns:a16="http://schemas.microsoft.com/office/drawing/2014/main"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30" name="Text Box 16">
          <a:extLst>
            <a:ext uri="{FF2B5EF4-FFF2-40B4-BE49-F238E27FC236}">
              <a16:creationId xmlns="" xmlns:a16="http://schemas.microsoft.com/office/drawing/2014/main"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31" name="Text Box 17">
          <a:extLst>
            <a:ext uri="{FF2B5EF4-FFF2-40B4-BE49-F238E27FC236}">
              <a16:creationId xmlns="" xmlns:a16="http://schemas.microsoft.com/office/drawing/2014/main"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73</xdr:row>
      <xdr:rowOff>15875</xdr:rowOff>
    </xdr:from>
    <xdr:ext cx="95250" cy="171450"/>
    <xdr:sp macro="" textlink="">
      <xdr:nvSpPr>
        <xdr:cNvPr id="3432" name="Text Box 18">
          <a:extLst>
            <a:ext uri="{FF2B5EF4-FFF2-40B4-BE49-F238E27FC236}">
              <a16:creationId xmlns="" xmlns:a16="http://schemas.microsoft.com/office/drawing/2014/main"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3" name="Text Box 16">
          <a:extLst>
            <a:ext uri="{FF2B5EF4-FFF2-40B4-BE49-F238E27FC236}">
              <a16:creationId xmlns="" xmlns:a16="http://schemas.microsoft.com/office/drawing/2014/main"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4" name="Text Box 17">
          <a:extLst>
            <a:ext uri="{FF2B5EF4-FFF2-40B4-BE49-F238E27FC236}">
              <a16:creationId xmlns="" xmlns:a16="http://schemas.microsoft.com/office/drawing/2014/main"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5" name="Text Box 18">
          <a:extLst>
            <a:ext uri="{FF2B5EF4-FFF2-40B4-BE49-F238E27FC236}">
              <a16:creationId xmlns="" xmlns:a16="http://schemas.microsoft.com/office/drawing/2014/main"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6" name="Text Box 19">
          <a:extLst>
            <a:ext uri="{FF2B5EF4-FFF2-40B4-BE49-F238E27FC236}">
              <a16:creationId xmlns="" xmlns:a16="http://schemas.microsoft.com/office/drawing/2014/main"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7" name="Text Box 16">
          <a:extLst>
            <a:ext uri="{FF2B5EF4-FFF2-40B4-BE49-F238E27FC236}">
              <a16:creationId xmlns="" xmlns:a16="http://schemas.microsoft.com/office/drawing/2014/main"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73</xdr:row>
      <xdr:rowOff>170392</xdr:rowOff>
    </xdr:from>
    <xdr:ext cx="95250" cy="213632"/>
    <xdr:sp macro="" textlink="">
      <xdr:nvSpPr>
        <xdr:cNvPr id="3438" name="Text Box 15">
          <a:extLst>
            <a:ext uri="{FF2B5EF4-FFF2-40B4-BE49-F238E27FC236}">
              <a16:creationId xmlns="" xmlns:a16="http://schemas.microsoft.com/office/drawing/2014/main"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8496"/>
    <xdr:sp macro="" textlink="">
      <xdr:nvSpPr>
        <xdr:cNvPr id="3439" name="Text Box 15">
          <a:extLst>
            <a:ext uri="{FF2B5EF4-FFF2-40B4-BE49-F238E27FC236}">
              <a16:creationId xmlns="" xmlns:a16="http://schemas.microsoft.com/office/drawing/2014/main"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3440" name="Text Box 15">
          <a:extLst>
            <a:ext uri="{FF2B5EF4-FFF2-40B4-BE49-F238E27FC236}">
              <a16:creationId xmlns="" xmlns:a16="http://schemas.microsoft.com/office/drawing/2014/main"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504825</xdr:rowOff>
    </xdr:from>
    <xdr:ext cx="95250" cy="442269"/>
    <xdr:sp macro="" textlink="">
      <xdr:nvSpPr>
        <xdr:cNvPr id="3441" name="Text Box 15">
          <a:extLst>
            <a:ext uri="{FF2B5EF4-FFF2-40B4-BE49-F238E27FC236}">
              <a16:creationId xmlns="" xmlns:a16="http://schemas.microsoft.com/office/drawing/2014/main"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213632"/>
    <xdr:sp macro="" textlink="">
      <xdr:nvSpPr>
        <xdr:cNvPr id="3442" name="Text Box 15">
          <a:extLst>
            <a:ext uri="{FF2B5EF4-FFF2-40B4-BE49-F238E27FC236}">
              <a16:creationId xmlns="" xmlns:a16="http://schemas.microsoft.com/office/drawing/2014/main"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331"/>
    <xdr:sp macro="" textlink="">
      <xdr:nvSpPr>
        <xdr:cNvPr id="3443" name="Text Box 15">
          <a:extLst>
            <a:ext uri="{FF2B5EF4-FFF2-40B4-BE49-F238E27FC236}">
              <a16:creationId xmlns="" xmlns:a16="http://schemas.microsoft.com/office/drawing/2014/main"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73</xdr:row>
      <xdr:rowOff>170392</xdr:rowOff>
    </xdr:from>
    <xdr:ext cx="95250" cy="213632"/>
    <xdr:sp macro="" textlink="">
      <xdr:nvSpPr>
        <xdr:cNvPr id="3444" name="Text Box 15">
          <a:extLst>
            <a:ext uri="{FF2B5EF4-FFF2-40B4-BE49-F238E27FC236}">
              <a16:creationId xmlns="" xmlns:a16="http://schemas.microsoft.com/office/drawing/2014/main"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45" name="Text Box 16">
          <a:extLst>
            <a:ext uri="{FF2B5EF4-FFF2-40B4-BE49-F238E27FC236}">
              <a16:creationId xmlns="" xmlns:a16="http://schemas.microsoft.com/office/drawing/2014/main"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46" name="Text Box 17">
          <a:extLst>
            <a:ext uri="{FF2B5EF4-FFF2-40B4-BE49-F238E27FC236}">
              <a16:creationId xmlns="" xmlns:a16="http://schemas.microsoft.com/office/drawing/2014/main"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47" name="Text Box 18">
          <a:extLst>
            <a:ext uri="{FF2B5EF4-FFF2-40B4-BE49-F238E27FC236}">
              <a16:creationId xmlns="" xmlns:a16="http://schemas.microsoft.com/office/drawing/2014/main"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48" name="Text Box 19">
          <a:extLst>
            <a:ext uri="{FF2B5EF4-FFF2-40B4-BE49-F238E27FC236}">
              <a16:creationId xmlns="" xmlns:a16="http://schemas.microsoft.com/office/drawing/2014/main"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49" name="Text Box 16">
          <a:extLst>
            <a:ext uri="{FF2B5EF4-FFF2-40B4-BE49-F238E27FC236}">
              <a16:creationId xmlns="" xmlns:a16="http://schemas.microsoft.com/office/drawing/2014/main"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50" name="Text Box 17">
          <a:extLst>
            <a:ext uri="{FF2B5EF4-FFF2-40B4-BE49-F238E27FC236}">
              <a16:creationId xmlns="" xmlns:a16="http://schemas.microsoft.com/office/drawing/2014/main"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51" name="Text Box 18">
          <a:extLst>
            <a:ext uri="{FF2B5EF4-FFF2-40B4-BE49-F238E27FC236}">
              <a16:creationId xmlns="" xmlns:a16="http://schemas.microsoft.com/office/drawing/2014/main"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52" name="Text Box 19">
          <a:extLst>
            <a:ext uri="{FF2B5EF4-FFF2-40B4-BE49-F238E27FC236}">
              <a16:creationId xmlns="" xmlns:a16="http://schemas.microsoft.com/office/drawing/2014/main"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53" name="Text Box 16">
          <a:extLst>
            <a:ext uri="{FF2B5EF4-FFF2-40B4-BE49-F238E27FC236}">
              <a16:creationId xmlns="" xmlns:a16="http://schemas.microsoft.com/office/drawing/2014/main"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54" name="Text Box 17">
          <a:extLst>
            <a:ext uri="{FF2B5EF4-FFF2-40B4-BE49-F238E27FC236}">
              <a16:creationId xmlns="" xmlns:a16="http://schemas.microsoft.com/office/drawing/2014/main"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55" name="Text Box 18">
          <a:extLst>
            <a:ext uri="{FF2B5EF4-FFF2-40B4-BE49-F238E27FC236}">
              <a16:creationId xmlns="" xmlns:a16="http://schemas.microsoft.com/office/drawing/2014/main"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56" name="Text Box 19">
          <a:extLst>
            <a:ext uri="{FF2B5EF4-FFF2-40B4-BE49-F238E27FC236}">
              <a16:creationId xmlns="" xmlns:a16="http://schemas.microsoft.com/office/drawing/2014/main"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75</xdr:row>
      <xdr:rowOff>504825</xdr:rowOff>
    </xdr:from>
    <xdr:ext cx="95250" cy="444014"/>
    <xdr:sp macro="" textlink="">
      <xdr:nvSpPr>
        <xdr:cNvPr id="3457" name="Text Box 15">
          <a:extLst>
            <a:ext uri="{FF2B5EF4-FFF2-40B4-BE49-F238E27FC236}">
              <a16:creationId xmlns="" xmlns:a16="http://schemas.microsoft.com/office/drawing/2014/main"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58" name="Text Box 16">
          <a:extLst>
            <a:ext uri="{FF2B5EF4-FFF2-40B4-BE49-F238E27FC236}">
              <a16:creationId xmlns="" xmlns:a16="http://schemas.microsoft.com/office/drawing/2014/main"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59" name="Text Box 17">
          <a:extLst>
            <a:ext uri="{FF2B5EF4-FFF2-40B4-BE49-F238E27FC236}">
              <a16:creationId xmlns="" xmlns:a16="http://schemas.microsoft.com/office/drawing/2014/main"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60" name="Text Box 18">
          <a:extLst>
            <a:ext uri="{FF2B5EF4-FFF2-40B4-BE49-F238E27FC236}">
              <a16:creationId xmlns="" xmlns:a16="http://schemas.microsoft.com/office/drawing/2014/main"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61" name="Text Box 19">
          <a:extLst>
            <a:ext uri="{FF2B5EF4-FFF2-40B4-BE49-F238E27FC236}">
              <a16:creationId xmlns="" xmlns:a16="http://schemas.microsoft.com/office/drawing/2014/main"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62" name="Text Box 16">
          <a:extLst>
            <a:ext uri="{FF2B5EF4-FFF2-40B4-BE49-F238E27FC236}">
              <a16:creationId xmlns="" xmlns:a16="http://schemas.microsoft.com/office/drawing/2014/main"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63" name="Text Box 17">
          <a:extLst>
            <a:ext uri="{FF2B5EF4-FFF2-40B4-BE49-F238E27FC236}">
              <a16:creationId xmlns="" xmlns:a16="http://schemas.microsoft.com/office/drawing/2014/main"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64" name="Text Box 18">
          <a:extLst>
            <a:ext uri="{FF2B5EF4-FFF2-40B4-BE49-F238E27FC236}">
              <a16:creationId xmlns="" xmlns:a16="http://schemas.microsoft.com/office/drawing/2014/main"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5" name="Text Box 16">
          <a:extLst>
            <a:ext uri="{FF2B5EF4-FFF2-40B4-BE49-F238E27FC236}">
              <a16:creationId xmlns="" xmlns:a16="http://schemas.microsoft.com/office/drawing/2014/main"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6" name="Text Box 17">
          <a:extLst>
            <a:ext uri="{FF2B5EF4-FFF2-40B4-BE49-F238E27FC236}">
              <a16:creationId xmlns="" xmlns:a16="http://schemas.microsoft.com/office/drawing/2014/main"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7" name="Text Box 18">
          <a:extLst>
            <a:ext uri="{FF2B5EF4-FFF2-40B4-BE49-F238E27FC236}">
              <a16:creationId xmlns="" xmlns:a16="http://schemas.microsoft.com/office/drawing/2014/main"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8" name="Text Box 19">
          <a:extLst>
            <a:ext uri="{FF2B5EF4-FFF2-40B4-BE49-F238E27FC236}">
              <a16:creationId xmlns="" xmlns:a16="http://schemas.microsoft.com/office/drawing/2014/main"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9" name="Text Box 16">
          <a:extLst>
            <a:ext uri="{FF2B5EF4-FFF2-40B4-BE49-F238E27FC236}">
              <a16:creationId xmlns="" xmlns:a16="http://schemas.microsoft.com/office/drawing/2014/main"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70" name="Text Box 17">
          <a:extLst>
            <a:ext uri="{FF2B5EF4-FFF2-40B4-BE49-F238E27FC236}">
              <a16:creationId xmlns="" xmlns:a16="http://schemas.microsoft.com/office/drawing/2014/main"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71" name="Text Box 18">
          <a:extLst>
            <a:ext uri="{FF2B5EF4-FFF2-40B4-BE49-F238E27FC236}">
              <a16:creationId xmlns="" xmlns:a16="http://schemas.microsoft.com/office/drawing/2014/main"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72" name="Text Box 19">
          <a:extLst>
            <a:ext uri="{FF2B5EF4-FFF2-40B4-BE49-F238E27FC236}">
              <a16:creationId xmlns="" xmlns:a16="http://schemas.microsoft.com/office/drawing/2014/main"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56743"/>
    <xdr:sp macro="" textlink="">
      <xdr:nvSpPr>
        <xdr:cNvPr id="3473" name="Text Box 15">
          <a:extLst>
            <a:ext uri="{FF2B5EF4-FFF2-40B4-BE49-F238E27FC236}">
              <a16:creationId xmlns="" xmlns:a16="http://schemas.microsoft.com/office/drawing/2014/main"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3474" name="Text Box 15">
          <a:extLst>
            <a:ext uri="{FF2B5EF4-FFF2-40B4-BE49-F238E27FC236}">
              <a16:creationId xmlns="" xmlns:a16="http://schemas.microsoft.com/office/drawing/2014/main"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504825</xdr:rowOff>
    </xdr:from>
    <xdr:ext cx="95250" cy="442269"/>
    <xdr:sp macro="" textlink="">
      <xdr:nvSpPr>
        <xdr:cNvPr id="3475" name="Text Box 15">
          <a:extLst>
            <a:ext uri="{FF2B5EF4-FFF2-40B4-BE49-F238E27FC236}">
              <a16:creationId xmlns="" xmlns:a16="http://schemas.microsoft.com/office/drawing/2014/main"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213632"/>
    <xdr:sp macro="" textlink="">
      <xdr:nvSpPr>
        <xdr:cNvPr id="3476" name="Text Box 15">
          <a:extLst>
            <a:ext uri="{FF2B5EF4-FFF2-40B4-BE49-F238E27FC236}">
              <a16:creationId xmlns="" xmlns:a16="http://schemas.microsoft.com/office/drawing/2014/main"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331"/>
    <xdr:sp macro="" textlink="">
      <xdr:nvSpPr>
        <xdr:cNvPr id="3477" name="Text Box 15">
          <a:extLst>
            <a:ext uri="{FF2B5EF4-FFF2-40B4-BE49-F238E27FC236}">
              <a16:creationId xmlns="" xmlns:a16="http://schemas.microsoft.com/office/drawing/2014/main"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213632"/>
    <xdr:sp macro="" textlink="">
      <xdr:nvSpPr>
        <xdr:cNvPr id="3478" name="Text Box 15">
          <a:extLst>
            <a:ext uri="{FF2B5EF4-FFF2-40B4-BE49-F238E27FC236}">
              <a16:creationId xmlns="" xmlns:a16="http://schemas.microsoft.com/office/drawing/2014/main"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79" name="Text Box 16">
          <a:extLst>
            <a:ext uri="{FF2B5EF4-FFF2-40B4-BE49-F238E27FC236}">
              <a16:creationId xmlns="" xmlns:a16="http://schemas.microsoft.com/office/drawing/2014/main"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80" name="Text Box 17">
          <a:extLst>
            <a:ext uri="{FF2B5EF4-FFF2-40B4-BE49-F238E27FC236}">
              <a16:creationId xmlns="" xmlns:a16="http://schemas.microsoft.com/office/drawing/2014/main"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81" name="Text Box 18">
          <a:extLst>
            <a:ext uri="{FF2B5EF4-FFF2-40B4-BE49-F238E27FC236}">
              <a16:creationId xmlns="" xmlns:a16="http://schemas.microsoft.com/office/drawing/2014/main"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82" name="Text Box 19">
          <a:extLst>
            <a:ext uri="{FF2B5EF4-FFF2-40B4-BE49-F238E27FC236}">
              <a16:creationId xmlns="" xmlns:a16="http://schemas.microsoft.com/office/drawing/2014/main"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83" name="Text Box 16">
          <a:extLst>
            <a:ext uri="{FF2B5EF4-FFF2-40B4-BE49-F238E27FC236}">
              <a16:creationId xmlns="" xmlns:a16="http://schemas.microsoft.com/office/drawing/2014/main"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84" name="Text Box 17">
          <a:extLst>
            <a:ext uri="{FF2B5EF4-FFF2-40B4-BE49-F238E27FC236}">
              <a16:creationId xmlns="" xmlns:a16="http://schemas.microsoft.com/office/drawing/2014/main"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85" name="Text Box 18">
          <a:extLst>
            <a:ext uri="{FF2B5EF4-FFF2-40B4-BE49-F238E27FC236}">
              <a16:creationId xmlns="" xmlns:a16="http://schemas.microsoft.com/office/drawing/2014/main"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86" name="Text Box 19">
          <a:extLst>
            <a:ext uri="{FF2B5EF4-FFF2-40B4-BE49-F238E27FC236}">
              <a16:creationId xmlns="" xmlns:a16="http://schemas.microsoft.com/office/drawing/2014/main"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87" name="Text Box 16">
          <a:extLst>
            <a:ext uri="{FF2B5EF4-FFF2-40B4-BE49-F238E27FC236}">
              <a16:creationId xmlns="" xmlns:a16="http://schemas.microsoft.com/office/drawing/2014/main"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88" name="Text Box 17">
          <a:extLst>
            <a:ext uri="{FF2B5EF4-FFF2-40B4-BE49-F238E27FC236}">
              <a16:creationId xmlns="" xmlns:a16="http://schemas.microsoft.com/office/drawing/2014/main"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89" name="Text Box 18">
          <a:extLst>
            <a:ext uri="{FF2B5EF4-FFF2-40B4-BE49-F238E27FC236}">
              <a16:creationId xmlns="" xmlns:a16="http://schemas.microsoft.com/office/drawing/2014/main"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90" name="Text Box 19">
          <a:extLst>
            <a:ext uri="{FF2B5EF4-FFF2-40B4-BE49-F238E27FC236}">
              <a16:creationId xmlns="" xmlns:a16="http://schemas.microsoft.com/office/drawing/2014/main"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75</xdr:row>
      <xdr:rowOff>504825</xdr:rowOff>
    </xdr:from>
    <xdr:ext cx="95250" cy="444014"/>
    <xdr:sp macro="" textlink="">
      <xdr:nvSpPr>
        <xdr:cNvPr id="3491" name="Text Box 15">
          <a:extLst>
            <a:ext uri="{FF2B5EF4-FFF2-40B4-BE49-F238E27FC236}">
              <a16:creationId xmlns="" xmlns:a16="http://schemas.microsoft.com/office/drawing/2014/main"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92" name="Text Box 16">
          <a:extLst>
            <a:ext uri="{FF2B5EF4-FFF2-40B4-BE49-F238E27FC236}">
              <a16:creationId xmlns="" xmlns:a16="http://schemas.microsoft.com/office/drawing/2014/main"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93" name="Text Box 17">
          <a:extLst>
            <a:ext uri="{FF2B5EF4-FFF2-40B4-BE49-F238E27FC236}">
              <a16:creationId xmlns="" xmlns:a16="http://schemas.microsoft.com/office/drawing/2014/main"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94" name="Text Box 18">
          <a:extLst>
            <a:ext uri="{FF2B5EF4-FFF2-40B4-BE49-F238E27FC236}">
              <a16:creationId xmlns="" xmlns:a16="http://schemas.microsoft.com/office/drawing/2014/main"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95" name="Text Box 19">
          <a:extLst>
            <a:ext uri="{FF2B5EF4-FFF2-40B4-BE49-F238E27FC236}">
              <a16:creationId xmlns="" xmlns:a16="http://schemas.microsoft.com/office/drawing/2014/main"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75</xdr:row>
      <xdr:rowOff>504825</xdr:rowOff>
    </xdr:from>
    <xdr:ext cx="95250" cy="442269"/>
    <xdr:sp macro="" textlink="">
      <xdr:nvSpPr>
        <xdr:cNvPr id="3496" name="Text Box 15">
          <a:extLst>
            <a:ext uri="{FF2B5EF4-FFF2-40B4-BE49-F238E27FC236}">
              <a16:creationId xmlns="" xmlns:a16="http://schemas.microsoft.com/office/drawing/2014/main"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97" name="Text Box 16">
          <a:extLst>
            <a:ext uri="{FF2B5EF4-FFF2-40B4-BE49-F238E27FC236}">
              <a16:creationId xmlns="" xmlns:a16="http://schemas.microsoft.com/office/drawing/2014/main"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98" name="Text Box 17">
          <a:extLst>
            <a:ext uri="{FF2B5EF4-FFF2-40B4-BE49-F238E27FC236}">
              <a16:creationId xmlns="" xmlns:a16="http://schemas.microsoft.com/office/drawing/2014/main"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99" name="Text Box 18">
          <a:extLst>
            <a:ext uri="{FF2B5EF4-FFF2-40B4-BE49-F238E27FC236}">
              <a16:creationId xmlns="" xmlns:a16="http://schemas.microsoft.com/office/drawing/2014/main"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0" name="Text Box 16">
          <a:extLst>
            <a:ext uri="{FF2B5EF4-FFF2-40B4-BE49-F238E27FC236}">
              <a16:creationId xmlns="" xmlns:a16="http://schemas.microsoft.com/office/drawing/2014/main"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1" name="Text Box 17">
          <a:extLst>
            <a:ext uri="{FF2B5EF4-FFF2-40B4-BE49-F238E27FC236}">
              <a16:creationId xmlns="" xmlns:a16="http://schemas.microsoft.com/office/drawing/2014/main"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2" name="Text Box 18">
          <a:extLst>
            <a:ext uri="{FF2B5EF4-FFF2-40B4-BE49-F238E27FC236}">
              <a16:creationId xmlns="" xmlns:a16="http://schemas.microsoft.com/office/drawing/2014/main"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3" name="Text Box 19">
          <a:extLst>
            <a:ext uri="{FF2B5EF4-FFF2-40B4-BE49-F238E27FC236}">
              <a16:creationId xmlns="" xmlns:a16="http://schemas.microsoft.com/office/drawing/2014/main"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4" name="Text Box 16">
          <a:extLst>
            <a:ext uri="{FF2B5EF4-FFF2-40B4-BE49-F238E27FC236}">
              <a16:creationId xmlns="" xmlns:a16="http://schemas.microsoft.com/office/drawing/2014/main"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5" name="Text Box 17">
          <a:extLst>
            <a:ext uri="{FF2B5EF4-FFF2-40B4-BE49-F238E27FC236}">
              <a16:creationId xmlns="" xmlns:a16="http://schemas.microsoft.com/office/drawing/2014/main"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6" name="Text Box 18">
          <a:extLst>
            <a:ext uri="{FF2B5EF4-FFF2-40B4-BE49-F238E27FC236}">
              <a16:creationId xmlns="" xmlns:a16="http://schemas.microsoft.com/office/drawing/2014/main"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77</xdr:row>
      <xdr:rowOff>170392</xdr:rowOff>
    </xdr:from>
    <xdr:ext cx="95250" cy="213632"/>
    <xdr:sp macro="" textlink="">
      <xdr:nvSpPr>
        <xdr:cNvPr id="3507" name="Text Box 15">
          <a:extLst>
            <a:ext uri="{FF2B5EF4-FFF2-40B4-BE49-F238E27FC236}">
              <a16:creationId xmlns="" xmlns:a16="http://schemas.microsoft.com/office/drawing/2014/main"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08" name="Text Box 16">
          <a:extLst>
            <a:ext uri="{FF2B5EF4-FFF2-40B4-BE49-F238E27FC236}">
              <a16:creationId xmlns="" xmlns:a16="http://schemas.microsoft.com/office/drawing/2014/main"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09" name="Text Box 17">
          <a:extLst>
            <a:ext uri="{FF2B5EF4-FFF2-40B4-BE49-F238E27FC236}">
              <a16:creationId xmlns="" xmlns:a16="http://schemas.microsoft.com/office/drawing/2014/main"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10" name="Text Box 18">
          <a:extLst>
            <a:ext uri="{FF2B5EF4-FFF2-40B4-BE49-F238E27FC236}">
              <a16:creationId xmlns="" xmlns:a16="http://schemas.microsoft.com/office/drawing/2014/main"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11" name="Text Box 19">
          <a:extLst>
            <a:ext uri="{FF2B5EF4-FFF2-40B4-BE49-F238E27FC236}">
              <a16:creationId xmlns="" xmlns:a16="http://schemas.microsoft.com/office/drawing/2014/main"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12" name="Text Box 16">
          <a:extLst>
            <a:ext uri="{FF2B5EF4-FFF2-40B4-BE49-F238E27FC236}">
              <a16:creationId xmlns="" xmlns:a16="http://schemas.microsoft.com/office/drawing/2014/main"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13" name="Text Box 17">
          <a:extLst>
            <a:ext uri="{FF2B5EF4-FFF2-40B4-BE49-F238E27FC236}">
              <a16:creationId xmlns="" xmlns:a16="http://schemas.microsoft.com/office/drawing/2014/main"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14" name="Text Box 18">
          <a:extLst>
            <a:ext uri="{FF2B5EF4-FFF2-40B4-BE49-F238E27FC236}">
              <a16:creationId xmlns="" xmlns:a16="http://schemas.microsoft.com/office/drawing/2014/main"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15" name="Text Box 19">
          <a:extLst>
            <a:ext uri="{FF2B5EF4-FFF2-40B4-BE49-F238E27FC236}">
              <a16:creationId xmlns="" xmlns:a16="http://schemas.microsoft.com/office/drawing/2014/main"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516" name="Text Box 16">
          <a:extLst>
            <a:ext uri="{FF2B5EF4-FFF2-40B4-BE49-F238E27FC236}">
              <a16:creationId xmlns="" xmlns:a16="http://schemas.microsoft.com/office/drawing/2014/main"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517" name="Text Box 17">
          <a:extLst>
            <a:ext uri="{FF2B5EF4-FFF2-40B4-BE49-F238E27FC236}">
              <a16:creationId xmlns="" xmlns:a16="http://schemas.microsoft.com/office/drawing/2014/main"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518" name="Text Box 18">
          <a:extLst>
            <a:ext uri="{FF2B5EF4-FFF2-40B4-BE49-F238E27FC236}">
              <a16:creationId xmlns="" xmlns:a16="http://schemas.microsoft.com/office/drawing/2014/main"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519" name="Text Box 19">
          <a:extLst>
            <a:ext uri="{FF2B5EF4-FFF2-40B4-BE49-F238E27FC236}">
              <a16:creationId xmlns="" xmlns:a16="http://schemas.microsoft.com/office/drawing/2014/main"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75</xdr:row>
      <xdr:rowOff>504825</xdr:rowOff>
    </xdr:from>
    <xdr:ext cx="95250" cy="444014"/>
    <xdr:sp macro="" textlink="">
      <xdr:nvSpPr>
        <xdr:cNvPr id="3520" name="Text Box 15">
          <a:extLst>
            <a:ext uri="{FF2B5EF4-FFF2-40B4-BE49-F238E27FC236}">
              <a16:creationId xmlns="" xmlns:a16="http://schemas.microsoft.com/office/drawing/2014/main"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21" name="Text Box 16">
          <a:extLst>
            <a:ext uri="{FF2B5EF4-FFF2-40B4-BE49-F238E27FC236}">
              <a16:creationId xmlns="" xmlns:a16="http://schemas.microsoft.com/office/drawing/2014/main"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22" name="Text Box 17">
          <a:extLst>
            <a:ext uri="{FF2B5EF4-FFF2-40B4-BE49-F238E27FC236}">
              <a16:creationId xmlns="" xmlns:a16="http://schemas.microsoft.com/office/drawing/2014/main"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23" name="Text Box 18">
          <a:extLst>
            <a:ext uri="{FF2B5EF4-FFF2-40B4-BE49-F238E27FC236}">
              <a16:creationId xmlns="" xmlns:a16="http://schemas.microsoft.com/office/drawing/2014/main"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24" name="Text Box 19">
          <a:extLst>
            <a:ext uri="{FF2B5EF4-FFF2-40B4-BE49-F238E27FC236}">
              <a16:creationId xmlns="" xmlns:a16="http://schemas.microsoft.com/office/drawing/2014/main"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25" name="Text Box 16">
          <a:extLst>
            <a:ext uri="{FF2B5EF4-FFF2-40B4-BE49-F238E27FC236}">
              <a16:creationId xmlns="" xmlns:a16="http://schemas.microsoft.com/office/drawing/2014/main"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26" name="Text Box 17">
          <a:extLst>
            <a:ext uri="{FF2B5EF4-FFF2-40B4-BE49-F238E27FC236}">
              <a16:creationId xmlns="" xmlns:a16="http://schemas.microsoft.com/office/drawing/2014/main"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77</xdr:row>
      <xdr:rowOff>15875</xdr:rowOff>
    </xdr:from>
    <xdr:ext cx="95250" cy="171450"/>
    <xdr:sp macro="" textlink="">
      <xdr:nvSpPr>
        <xdr:cNvPr id="3527" name="Text Box 18">
          <a:extLst>
            <a:ext uri="{FF2B5EF4-FFF2-40B4-BE49-F238E27FC236}">
              <a16:creationId xmlns="" xmlns:a16="http://schemas.microsoft.com/office/drawing/2014/main"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28" name="Text Box 16">
          <a:extLst>
            <a:ext uri="{FF2B5EF4-FFF2-40B4-BE49-F238E27FC236}">
              <a16:creationId xmlns="" xmlns:a16="http://schemas.microsoft.com/office/drawing/2014/main"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29" name="Text Box 17">
          <a:extLst>
            <a:ext uri="{FF2B5EF4-FFF2-40B4-BE49-F238E27FC236}">
              <a16:creationId xmlns="" xmlns:a16="http://schemas.microsoft.com/office/drawing/2014/main"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30" name="Text Box 18">
          <a:extLst>
            <a:ext uri="{FF2B5EF4-FFF2-40B4-BE49-F238E27FC236}">
              <a16:creationId xmlns="" xmlns:a16="http://schemas.microsoft.com/office/drawing/2014/main"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31" name="Text Box 19">
          <a:extLst>
            <a:ext uri="{FF2B5EF4-FFF2-40B4-BE49-F238E27FC236}">
              <a16:creationId xmlns="" xmlns:a16="http://schemas.microsoft.com/office/drawing/2014/main"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32" name="Text Box 16">
          <a:extLst>
            <a:ext uri="{FF2B5EF4-FFF2-40B4-BE49-F238E27FC236}">
              <a16:creationId xmlns="" xmlns:a16="http://schemas.microsoft.com/office/drawing/2014/main"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77</xdr:row>
      <xdr:rowOff>170392</xdr:rowOff>
    </xdr:from>
    <xdr:ext cx="95250" cy="213632"/>
    <xdr:sp macro="" textlink="">
      <xdr:nvSpPr>
        <xdr:cNvPr id="3533" name="Text Box 15">
          <a:extLst>
            <a:ext uri="{FF2B5EF4-FFF2-40B4-BE49-F238E27FC236}">
              <a16:creationId xmlns="" xmlns:a16="http://schemas.microsoft.com/office/drawing/2014/main"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8496"/>
    <xdr:sp macro="" textlink="">
      <xdr:nvSpPr>
        <xdr:cNvPr id="3534" name="Text Box 15">
          <a:extLst>
            <a:ext uri="{FF2B5EF4-FFF2-40B4-BE49-F238E27FC236}">
              <a16:creationId xmlns="" xmlns:a16="http://schemas.microsoft.com/office/drawing/2014/main"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442269"/>
    <xdr:sp macro="" textlink="">
      <xdr:nvSpPr>
        <xdr:cNvPr id="3535" name="Text Box 15">
          <a:extLst>
            <a:ext uri="{FF2B5EF4-FFF2-40B4-BE49-F238E27FC236}">
              <a16:creationId xmlns="" xmlns:a16="http://schemas.microsoft.com/office/drawing/2014/main"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504825</xdr:rowOff>
    </xdr:from>
    <xdr:ext cx="95250" cy="442269"/>
    <xdr:sp macro="" textlink="">
      <xdr:nvSpPr>
        <xdr:cNvPr id="3536" name="Text Box 15">
          <a:extLst>
            <a:ext uri="{FF2B5EF4-FFF2-40B4-BE49-F238E27FC236}">
              <a16:creationId xmlns="" xmlns:a16="http://schemas.microsoft.com/office/drawing/2014/main"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213632"/>
    <xdr:sp macro="" textlink="">
      <xdr:nvSpPr>
        <xdr:cNvPr id="3537" name="Text Box 15">
          <a:extLst>
            <a:ext uri="{FF2B5EF4-FFF2-40B4-BE49-F238E27FC236}">
              <a16:creationId xmlns="" xmlns:a16="http://schemas.microsoft.com/office/drawing/2014/main"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4331"/>
    <xdr:sp macro="" textlink="">
      <xdr:nvSpPr>
        <xdr:cNvPr id="3538" name="Text Box 15">
          <a:extLst>
            <a:ext uri="{FF2B5EF4-FFF2-40B4-BE49-F238E27FC236}">
              <a16:creationId xmlns="" xmlns:a16="http://schemas.microsoft.com/office/drawing/2014/main"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77</xdr:row>
      <xdr:rowOff>170392</xdr:rowOff>
    </xdr:from>
    <xdr:ext cx="95250" cy="213632"/>
    <xdr:sp macro="" textlink="">
      <xdr:nvSpPr>
        <xdr:cNvPr id="3539" name="Text Box 15">
          <a:extLst>
            <a:ext uri="{FF2B5EF4-FFF2-40B4-BE49-F238E27FC236}">
              <a16:creationId xmlns="" xmlns:a16="http://schemas.microsoft.com/office/drawing/2014/main"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40" name="Text Box 16">
          <a:extLst>
            <a:ext uri="{FF2B5EF4-FFF2-40B4-BE49-F238E27FC236}">
              <a16:creationId xmlns="" xmlns:a16="http://schemas.microsoft.com/office/drawing/2014/main"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41" name="Text Box 17">
          <a:extLst>
            <a:ext uri="{FF2B5EF4-FFF2-40B4-BE49-F238E27FC236}">
              <a16:creationId xmlns="" xmlns:a16="http://schemas.microsoft.com/office/drawing/2014/main"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42" name="Text Box 18">
          <a:extLst>
            <a:ext uri="{FF2B5EF4-FFF2-40B4-BE49-F238E27FC236}">
              <a16:creationId xmlns="" xmlns:a16="http://schemas.microsoft.com/office/drawing/2014/main"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43" name="Text Box 19">
          <a:extLst>
            <a:ext uri="{FF2B5EF4-FFF2-40B4-BE49-F238E27FC236}">
              <a16:creationId xmlns="" xmlns:a16="http://schemas.microsoft.com/office/drawing/2014/main"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44" name="Text Box 16">
          <a:extLst>
            <a:ext uri="{FF2B5EF4-FFF2-40B4-BE49-F238E27FC236}">
              <a16:creationId xmlns="" xmlns:a16="http://schemas.microsoft.com/office/drawing/2014/main"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45" name="Text Box 17">
          <a:extLst>
            <a:ext uri="{FF2B5EF4-FFF2-40B4-BE49-F238E27FC236}">
              <a16:creationId xmlns="" xmlns:a16="http://schemas.microsoft.com/office/drawing/2014/main"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46" name="Text Box 18">
          <a:extLst>
            <a:ext uri="{FF2B5EF4-FFF2-40B4-BE49-F238E27FC236}">
              <a16:creationId xmlns="" xmlns:a16="http://schemas.microsoft.com/office/drawing/2014/main"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47" name="Text Box 19">
          <a:extLst>
            <a:ext uri="{FF2B5EF4-FFF2-40B4-BE49-F238E27FC236}">
              <a16:creationId xmlns="" xmlns:a16="http://schemas.microsoft.com/office/drawing/2014/main"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48" name="Text Box 16">
          <a:extLst>
            <a:ext uri="{FF2B5EF4-FFF2-40B4-BE49-F238E27FC236}">
              <a16:creationId xmlns="" xmlns:a16="http://schemas.microsoft.com/office/drawing/2014/main"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49" name="Text Box 17">
          <a:extLst>
            <a:ext uri="{FF2B5EF4-FFF2-40B4-BE49-F238E27FC236}">
              <a16:creationId xmlns="" xmlns:a16="http://schemas.microsoft.com/office/drawing/2014/main"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50" name="Text Box 18">
          <a:extLst>
            <a:ext uri="{FF2B5EF4-FFF2-40B4-BE49-F238E27FC236}">
              <a16:creationId xmlns="" xmlns:a16="http://schemas.microsoft.com/office/drawing/2014/main"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51" name="Text Box 19">
          <a:extLst>
            <a:ext uri="{FF2B5EF4-FFF2-40B4-BE49-F238E27FC236}">
              <a16:creationId xmlns="" xmlns:a16="http://schemas.microsoft.com/office/drawing/2014/main"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79</xdr:row>
      <xdr:rowOff>504825</xdr:rowOff>
    </xdr:from>
    <xdr:ext cx="95250" cy="444014"/>
    <xdr:sp macro="" textlink="">
      <xdr:nvSpPr>
        <xdr:cNvPr id="3552" name="Text Box 15">
          <a:extLst>
            <a:ext uri="{FF2B5EF4-FFF2-40B4-BE49-F238E27FC236}">
              <a16:creationId xmlns="" xmlns:a16="http://schemas.microsoft.com/office/drawing/2014/main"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53" name="Text Box 16">
          <a:extLst>
            <a:ext uri="{FF2B5EF4-FFF2-40B4-BE49-F238E27FC236}">
              <a16:creationId xmlns="" xmlns:a16="http://schemas.microsoft.com/office/drawing/2014/main"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54" name="Text Box 17">
          <a:extLst>
            <a:ext uri="{FF2B5EF4-FFF2-40B4-BE49-F238E27FC236}">
              <a16:creationId xmlns="" xmlns:a16="http://schemas.microsoft.com/office/drawing/2014/main"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55" name="Text Box 18">
          <a:extLst>
            <a:ext uri="{FF2B5EF4-FFF2-40B4-BE49-F238E27FC236}">
              <a16:creationId xmlns="" xmlns:a16="http://schemas.microsoft.com/office/drawing/2014/main"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56" name="Text Box 19">
          <a:extLst>
            <a:ext uri="{FF2B5EF4-FFF2-40B4-BE49-F238E27FC236}">
              <a16:creationId xmlns="" xmlns:a16="http://schemas.microsoft.com/office/drawing/2014/main"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57" name="Text Box 16">
          <a:extLst>
            <a:ext uri="{FF2B5EF4-FFF2-40B4-BE49-F238E27FC236}">
              <a16:creationId xmlns="" xmlns:a16="http://schemas.microsoft.com/office/drawing/2014/main"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58" name="Text Box 17">
          <a:extLst>
            <a:ext uri="{FF2B5EF4-FFF2-40B4-BE49-F238E27FC236}">
              <a16:creationId xmlns="" xmlns:a16="http://schemas.microsoft.com/office/drawing/2014/main"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59" name="Text Box 18">
          <a:extLst>
            <a:ext uri="{FF2B5EF4-FFF2-40B4-BE49-F238E27FC236}">
              <a16:creationId xmlns="" xmlns:a16="http://schemas.microsoft.com/office/drawing/2014/main"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0" name="Text Box 16">
          <a:extLst>
            <a:ext uri="{FF2B5EF4-FFF2-40B4-BE49-F238E27FC236}">
              <a16:creationId xmlns="" xmlns:a16="http://schemas.microsoft.com/office/drawing/2014/main"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1" name="Text Box 17">
          <a:extLst>
            <a:ext uri="{FF2B5EF4-FFF2-40B4-BE49-F238E27FC236}">
              <a16:creationId xmlns="" xmlns:a16="http://schemas.microsoft.com/office/drawing/2014/main"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2" name="Text Box 18">
          <a:extLst>
            <a:ext uri="{FF2B5EF4-FFF2-40B4-BE49-F238E27FC236}">
              <a16:creationId xmlns="" xmlns:a16="http://schemas.microsoft.com/office/drawing/2014/main"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3" name="Text Box 19">
          <a:extLst>
            <a:ext uri="{FF2B5EF4-FFF2-40B4-BE49-F238E27FC236}">
              <a16:creationId xmlns="" xmlns:a16="http://schemas.microsoft.com/office/drawing/2014/main"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4" name="Text Box 16">
          <a:extLst>
            <a:ext uri="{FF2B5EF4-FFF2-40B4-BE49-F238E27FC236}">
              <a16:creationId xmlns="" xmlns:a16="http://schemas.microsoft.com/office/drawing/2014/main"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5" name="Text Box 17">
          <a:extLst>
            <a:ext uri="{FF2B5EF4-FFF2-40B4-BE49-F238E27FC236}">
              <a16:creationId xmlns="" xmlns:a16="http://schemas.microsoft.com/office/drawing/2014/main"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6" name="Text Box 18">
          <a:extLst>
            <a:ext uri="{FF2B5EF4-FFF2-40B4-BE49-F238E27FC236}">
              <a16:creationId xmlns="" xmlns:a16="http://schemas.microsoft.com/office/drawing/2014/main"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7" name="Text Box 19">
          <a:extLst>
            <a:ext uri="{FF2B5EF4-FFF2-40B4-BE49-F238E27FC236}">
              <a16:creationId xmlns="" xmlns:a16="http://schemas.microsoft.com/office/drawing/2014/main"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56743"/>
    <xdr:sp macro="" textlink="">
      <xdr:nvSpPr>
        <xdr:cNvPr id="3568" name="Text Box 15">
          <a:extLst>
            <a:ext uri="{FF2B5EF4-FFF2-40B4-BE49-F238E27FC236}">
              <a16:creationId xmlns="" xmlns:a16="http://schemas.microsoft.com/office/drawing/2014/main"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442269"/>
    <xdr:sp macro="" textlink="">
      <xdr:nvSpPr>
        <xdr:cNvPr id="3569" name="Text Box 15">
          <a:extLst>
            <a:ext uri="{FF2B5EF4-FFF2-40B4-BE49-F238E27FC236}">
              <a16:creationId xmlns="" xmlns:a16="http://schemas.microsoft.com/office/drawing/2014/main"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504825</xdr:rowOff>
    </xdr:from>
    <xdr:ext cx="95250" cy="442269"/>
    <xdr:sp macro="" textlink="">
      <xdr:nvSpPr>
        <xdr:cNvPr id="3570" name="Text Box 15">
          <a:extLst>
            <a:ext uri="{FF2B5EF4-FFF2-40B4-BE49-F238E27FC236}">
              <a16:creationId xmlns="" xmlns:a16="http://schemas.microsoft.com/office/drawing/2014/main"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213632"/>
    <xdr:sp macro="" textlink="">
      <xdr:nvSpPr>
        <xdr:cNvPr id="3571" name="Text Box 15">
          <a:extLst>
            <a:ext uri="{FF2B5EF4-FFF2-40B4-BE49-F238E27FC236}">
              <a16:creationId xmlns="" xmlns:a16="http://schemas.microsoft.com/office/drawing/2014/main"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4331"/>
    <xdr:sp macro="" textlink="">
      <xdr:nvSpPr>
        <xdr:cNvPr id="3572" name="Text Box 15">
          <a:extLst>
            <a:ext uri="{FF2B5EF4-FFF2-40B4-BE49-F238E27FC236}">
              <a16:creationId xmlns="" xmlns:a16="http://schemas.microsoft.com/office/drawing/2014/main"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213632"/>
    <xdr:sp macro="" textlink="">
      <xdr:nvSpPr>
        <xdr:cNvPr id="3573" name="Text Box 15">
          <a:extLst>
            <a:ext uri="{FF2B5EF4-FFF2-40B4-BE49-F238E27FC236}">
              <a16:creationId xmlns="" xmlns:a16="http://schemas.microsoft.com/office/drawing/2014/main"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74" name="Text Box 16">
          <a:extLst>
            <a:ext uri="{FF2B5EF4-FFF2-40B4-BE49-F238E27FC236}">
              <a16:creationId xmlns="" xmlns:a16="http://schemas.microsoft.com/office/drawing/2014/main"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75" name="Text Box 17">
          <a:extLst>
            <a:ext uri="{FF2B5EF4-FFF2-40B4-BE49-F238E27FC236}">
              <a16:creationId xmlns="" xmlns:a16="http://schemas.microsoft.com/office/drawing/2014/main"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76" name="Text Box 18">
          <a:extLst>
            <a:ext uri="{FF2B5EF4-FFF2-40B4-BE49-F238E27FC236}">
              <a16:creationId xmlns="" xmlns:a16="http://schemas.microsoft.com/office/drawing/2014/main"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77" name="Text Box 19">
          <a:extLst>
            <a:ext uri="{FF2B5EF4-FFF2-40B4-BE49-F238E27FC236}">
              <a16:creationId xmlns="" xmlns:a16="http://schemas.microsoft.com/office/drawing/2014/main"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78" name="Text Box 16">
          <a:extLst>
            <a:ext uri="{FF2B5EF4-FFF2-40B4-BE49-F238E27FC236}">
              <a16:creationId xmlns="" xmlns:a16="http://schemas.microsoft.com/office/drawing/2014/main"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79" name="Text Box 17">
          <a:extLst>
            <a:ext uri="{FF2B5EF4-FFF2-40B4-BE49-F238E27FC236}">
              <a16:creationId xmlns="" xmlns:a16="http://schemas.microsoft.com/office/drawing/2014/main"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80" name="Text Box 18">
          <a:extLst>
            <a:ext uri="{FF2B5EF4-FFF2-40B4-BE49-F238E27FC236}">
              <a16:creationId xmlns="" xmlns:a16="http://schemas.microsoft.com/office/drawing/2014/main"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81" name="Text Box 19">
          <a:extLst>
            <a:ext uri="{FF2B5EF4-FFF2-40B4-BE49-F238E27FC236}">
              <a16:creationId xmlns="" xmlns:a16="http://schemas.microsoft.com/office/drawing/2014/main"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82" name="Text Box 16">
          <a:extLst>
            <a:ext uri="{FF2B5EF4-FFF2-40B4-BE49-F238E27FC236}">
              <a16:creationId xmlns="" xmlns:a16="http://schemas.microsoft.com/office/drawing/2014/main"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83" name="Text Box 17">
          <a:extLst>
            <a:ext uri="{FF2B5EF4-FFF2-40B4-BE49-F238E27FC236}">
              <a16:creationId xmlns="" xmlns:a16="http://schemas.microsoft.com/office/drawing/2014/main"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84" name="Text Box 18">
          <a:extLst>
            <a:ext uri="{FF2B5EF4-FFF2-40B4-BE49-F238E27FC236}">
              <a16:creationId xmlns="" xmlns:a16="http://schemas.microsoft.com/office/drawing/2014/main"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85" name="Text Box 19">
          <a:extLst>
            <a:ext uri="{FF2B5EF4-FFF2-40B4-BE49-F238E27FC236}">
              <a16:creationId xmlns="" xmlns:a16="http://schemas.microsoft.com/office/drawing/2014/main"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79</xdr:row>
      <xdr:rowOff>504825</xdr:rowOff>
    </xdr:from>
    <xdr:ext cx="95250" cy="444014"/>
    <xdr:sp macro="" textlink="">
      <xdr:nvSpPr>
        <xdr:cNvPr id="3586" name="Text Box 15">
          <a:extLst>
            <a:ext uri="{FF2B5EF4-FFF2-40B4-BE49-F238E27FC236}">
              <a16:creationId xmlns="" xmlns:a16="http://schemas.microsoft.com/office/drawing/2014/main"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87" name="Text Box 16">
          <a:extLst>
            <a:ext uri="{FF2B5EF4-FFF2-40B4-BE49-F238E27FC236}">
              <a16:creationId xmlns="" xmlns:a16="http://schemas.microsoft.com/office/drawing/2014/main"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88" name="Text Box 17">
          <a:extLst>
            <a:ext uri="{FF2B5EF4-FFF2-40B4-BE49-F238E27FC236}">
              <a16:creationId xmlns="" xmlns:a16="http://schemas.microsoft.com/office/drawing/2014/main"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89" name="Text Box 18">
          <a:extLst>
            <a:ext uri="{FF2B5EF4-FFF2-40B4-BE49-F238E27FC236}">
              <a16:creationId xmlns="" xmlns:a16="http://schemas.microsoft.com/office/drawing/2014/main"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90" name="Text Box 19">
          <a:extLst>
            <a:ext uri="{FF2B5EF4-FFF2-40B4-BE49-F238E27FC236}">
              <a16:creationId xmlns="" xmlns:a16="http://schemas.microsoft.com/office/drawing/2014/main"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79</xdr:row>
      <xdr:rowOff>504825</xdr:rowOff>
    </xdr:from>
    <xdr:ext cx="95250" cy="442269"/>
    <xdr:sp macro="" textlink="">
      <xdr:nvSpPr>
        <xdr:cNvPr id="3591" name="Text Box 15">
          <a:extLst>
            <a:ext uri="{FF2B5EF4-FFF2-40B4-BE49-F238E27FC236}">
              <a16:creationId xmlns="" xmlns:a16="http://schemas.microsoft.com/office/drawing/2014/main"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92" name="Text Box 16">
          <a:extLst>
            <a:ext uri="{FF2B5EF4-FFF2-40B4-BE49-F238E27FC236}">
              <a16:creationId xmlns="" xmlns:a16="http://schemas.microsoft.com/office/drawing/2014/main"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93" name="Text Box 17">
          <a:extLst>
            <a:ext uri="{FF2B5EF4-FFF2-40B4-BE49-F238E27FC236}">
              <a16:creationId xmlns="" xmlns:a16="http://schemas.microsoft.com/office/drawing/2014/main"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94" name="Text Box 18">
          <a:extLst>
            <a:ext uri="{FF2B5EF4-FFF2-40B4-BE49-F238E27FC236}">
              <a16:creationId xmlns="" xmlns:a16="http://schemas.microsoft.com/office/drawing/2014/main"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5" name="Text Box 16">
          <a:extLst>
            <a:ext uri="{FF2B5EF4-FFF2-40B4-BE49-F238E27FC236}">
              <a16:creationId xmlns="" xmlns:a16="http://schemas.microsoft.com/office/drawing/2014/main"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6" name="Text Box 17">
          <a:extLst>
            <a:ext uri="{FF2B5EF4-FFF2-40B4-BE49-F238E27FC236}">
              <a16:creationId xmlns="" xmlns:a16="http://schemas.microsoft.com/office/drawing/2014/main"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7" name="Text Box 18">
          <a:extLst>
            <a:ext uri="{FF2B5EF4-FFF2-40B4-BE49-F238E27FC236}">
              <a16:creationId xmlns="" xmlns:a16="http://schemas.microsoft.com/office/drawing/2014/main"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8" name="Text Box 19">
          <a:extLst>
            <a:ext uri="{FF2B5EF4-FFF2-40B4-BE49-F238E27FC236}">
              <a16:creationId xmlns="" xmlns:a16="http://schemas.microsoft.com/office/drawing/2014/main"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9" name="Text Box 16">
          <a:extLst>
            <a:ext uri="{FF2B5EF4-FFF2-40B4-BE49-F238E27FC236}">
              <a16:creationId xmlns="" xmlns:a16="http://schemas.microsoft.com/office/drawing/2014/main"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00" name="Text Box 17">
          <a:extLst>
            <a:ext uri="{FF2B5EF4-FFF2-40B4-BE49-F238E27FC236}">
              <a16:creationId xmlns="" xmlns:a16="http://schemas.microsoft.com/office/drawing/2014/main"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01" name="Text Box 18">
          <a:extLst>
            <a:ext uri="{FF2B5EF4-FFF2-40B4-BE49-F238E27FC236}">
              <a16:creationId xmlns="" xmlns:a16="http://schemas.microsoft.com/office/drawing/2014/main"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81</xdr:row>
      <xdr:rowOff>170392</xdr:rowOff>
    </xdr:from>
    <xdr:ext cx="95250" cy="213632"/>
    <xdr:sp macro="" textlink="">
      <xdr:nvSpPr>
        <xdr:cNvPr id="3602" name="Text Box 15">
          <a:extLst>
            <a:ext uri="{FF2B5EF4-FFF2-40B4-BE49-F238E27FC236}">
              <a16:creationId xmlns="" xmlns:a16="http://schemas.microsoft.com/office/drawing/2014/main"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03" name="Text Box 16">
          <a:extLst>
            <a:ext uri="{FF2B5EF4-FFF2-40B4-BE49-F238E27FC236}">
              <a16:creationId xmlns="" xmlns:a16="http://schemas.microsoft.com/office/drawing/2014/main"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04" name="Text Box 17">
          <a:extLst>
            <a:ext uri="{FF2B5EF4-FFF2-40B4-BE49-F238E27FC236}">
              <a16:creationId xmlns="" xmlns:a16="http://schemas.microsoft.com/office/drawing/2014/main"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05" name="Text Box 18">
          <a:extLst>
            <a:ext uri="{FF2B5EF4-FFF2-40B4-BE49-F238E27FC236}">
              <a16:creationId xmlns="" xmlns:a16="http://schemas.microsoft.com/office/drawing/2014/main"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06" name="Text Box 19">
          <a:extLst>
            <a:ext uri="{FF2B5EF4-FFF2-40B4-BE49-F238E27FC236}">
              <a16:creationId xmlns="" xmlns:a16="http://schemas.microsoft.com/office/drawing/2014/main"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07" name="Text Box 16">
          <a:extLst>
            <a:ext uri="{FF2B5EF4-FFF2-40B4-BE49-F238E27FC236}">
              <a16:creationId xmlns="" xmlns:a16="http://schemas.microsoft.com/office/drawing/2014/main"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08" name="Text Box 17">
          <a:extLst>
            <a:ext uri="{FF2B5EF4-FFF2-40B4-BE49-F238E27FC236}">
              <a16:creationId xmlns="" xmlns:a16="http://schemas.microsoft.com/office/drawing/2014/main"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09" name="Text Box 18">
          <a:extLst>
            <a:ext uri="{FF2B5EF4-FFF2-40B4-BE49-F238E27FC236}">
              <a16:creationId xmlns="" xmlns:a16="http://schemas.microsoft.com/office/drawing/2014/main"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10" name="Text Box 19">
          <a:extLst>
            <a:ext uri="{FF2B5EF4-FFF2-40B4-BE49-F238E27FC236}">
              <a16:creationId xmlns="" xmlns:a16="http://schemas.microsoft.com/office/drawing/2014/main"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611" name="Text Box 16">
          <a:extLst>
            <a:ext uri="{FF2B5EF4-FFF2-40B4-BE49-F238E27FC236}">
              <a16:creationId xmlns="" xmlns:a16="http://schemas.microsoft.com/office/drawing/2014/main"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612" name="Text Box 17">
          <a:extLst>
            <a:ext uri="{FF2B5EF4-FFF2-40B4-BE49-F238E27FC236}">
              <a16:creationId xmlns="" xmlns:a16="http://schemas.microsoft.com/office/drawing/2014/main"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613" name="Text Box 18">
          <a:extLst>
            <a:ext uri="{FF2B5EF4-FFF2-40B4-BE49-F238E27FC236}">
              <a16:creationId xmlns="" xmlns:a16="http://schemas.microsoft.com/office/drawing/2014/main"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614" name="Text Box 19">
          <a:extLst>
            <a:ext uri="{FF2B5EF4-FFF2-40B4-BE49-F238E27FC236}">
              <a16:creationId xmlns="" xmlns:a16="http://schemas.microsoft.com/office/drawing/2014/main"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79</xdr:row>
      <xdr:rowOff>504825</xdr:rowOff>
    </xdr:from>
    <xdr:ext cx="95250" cy="444014"/>
    <xdr:sp macro="" textlink="">
      <xdr:nvSpPr>
        <xdr:cNvPr id="3615" name="Text Box 15">
          <a:extLst>
            <a:ext uri="{FF2B5EF4-FFF2-40B4-BE49-F238E27FC236}">
              <a16:creationId xmlns="" xmlns:a16="http://schemas.microsoft.com/office/drawing/2014/main"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16" name="Text Box 16">
          <a:extLst>
            <a:ext uri="{FF2B5EF4-FFF2-40B4-BE49-F238E27FC236}">
              <a16:creationId xmlns="" xmlns:a16="http://schemas.microsoft.com/office/drawing/2014/main"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17" name="Text Box 17">
          <a:extLst>
            <a:ext uri="{FF2B5EF4-FFF2-40B4-BE49-F238E27FC236}">
              <a16:creationId xmlns="" xmlns:a16="http://schemas.microsoft.com/office/drawing/2014/main"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18" name="Text Box 18">
          <a:extLst>
            <a:ext uri="{FF2B5EF4-FFF2-40B4-BE49-F238E27FC236}">
              <a16:creationId xmlns="" xmlns:a16="http://schemas.microsoft.com/office/drawing/2014/main"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19" name="Text Box 19">
          <a:extLst>
            <a:ext uri="{FF2B5EF4-FFF2-40B4-BE49-F238E27FC236}">
              <a16:creationId xmlns="" xmlns:a16="http://schemas.microsoft.com/office/drawing/2014/main"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20" name="Text Box 16">
          <a:extLst>
            <a:ext uri="{FF2B5EF4-FFF2-40B4-BE49-F238E27FC236}">
              <a16:creationId xmlns="" xmlns:a16="http://schemas.microsoft.com/office/drawing/2014/main"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21" name="Text Box 17">
          <a:extLst>
            <a:ext uri="{FF2B5EF4-FFF2-40B4-BE49-F238E27FC236}">
              <a16:creationId xmlns="" xmlns:a16="http://schemas.microsoft.com/office/drawing/2014/main"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81</xdr:row>
      <xdr:rowOff>15875</xdr:rowOff>
    </xdr:from>
    <xdr:ext cx="95250" cy="171450"/>
    <xdr:sp macro="" textlink="">
      <xdr:nvSpPr>
        <xdr:cNvPr id="3622" name="Text Box 18">
          <a:extLst>
            <a:ext uri="{FF2B5EF4-FFF2-40B4-BE49-F238E27FC236}">
              <a16:creationId xmlns="" xmlns:a16="http://schemas.microsoft.com/office/drawing/2014/main"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3" name="Text Box 16">
          <a:extLst>
            <a:ext uri="{FF2B5EF4-FFF2-40B4-BE49-F238E27FC236}">
              <a16:creationId xmlns="" xmlns:a16="http://schemas.microsoft.com/office/drawing/2014/main"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4" name="Text Box 17">
          <a:extLst>
            <a:ext uri="{FF2B5EF4-FFF2-40B4-BE49-F238E27FC236}">
              <a16:creationId xmlns="" xmlns:a16="http://schemas.microsoft.com/office/drawing/2014/main"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5" name="Text Box 18">
          <a:extLst>
            <a:ext uri="{FF2B5EF4-FFF2-40B4-BE49-F238E27FC236}">
              <a16:creationId xmlns="" xmlns:a16="http://schemas.microsoft.com/office/drawing/2014/main"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6" name="Text Box 19">
          <a:extLst>
            <a:ext uri="{FF2B5EF4-FFF2-40B4-BE49-F238E27FC236}">
              <a16:creationId xmlns="" xmlns:a16="http://schemas.microsoft.com/office/drawing/2014/main"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7" name="Text Box 16">
          <a:extLst>
            <a:ext uri="{FF2B5EF4-FFF2-40B4-BE49-F238E27FC236}">
              <a16:creationId xmlns="" xmlns:a16="http://schemas.microsoft.com/office/drawing/2014/main"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81</xdr:row>
      <xdr:rowOff>170392</xdr:rowOff>
    </xdr:from>
    <xdr:ext cx="95250" cy="213632"/>
    <xdr:sp macro="" textlink="">
      <xdr:nvSpPr>
        <xdr:cNvPr id="3628" name="Text Box 15">
          <a:extLst>
            <a:ext uri="{FF2B5EF4-FFF2-40B4-BE49-F238E27FC236}">
              <a16:creationId xmlns="" xmlns:a16="http://schemas.microsoft.com/office/drawing/2014/main"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8496"/>
    <xdr:sp macro="" textlink="">
      <xdr:nvSpPr>
        <xdr:cNvPr id="3629" name="Text Box 15">
          <a:extLst>
            <a:ext uri="{FF2B5EF4-FFF2-40B4-BE49-F238E27FC236}">
              <a16:creationId xmlns="" xmlns:a16="http://schemas.microsoft.com/office/drawing/2014/main"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3630" name="Text Box 15">
          <a:extLst>
            <a:ext uri="{FF2B5EF4-FFF2-40B4-BE49-F238E27FC236}">
              <a16:creationId xmlns="" xmlns:a16="http://schemas.microsoft.com/office/drawing/2014/main"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504825</xdr:rowOff>
    </xdr:from>
    <xdr:ext cx="95250" cy="442269"/>
    <xdr:sp macro="" textlink="">
      <xdr:nvSpPr>
        <xdr:cNvPr id="3631" name="Text Box 15">
          <a:extLst>
            <a:ext uri="{FF2B5EF4-FFF2-40B4-BE49-F238E27FC236}">
              <a16:creationId xmlns="" xmlns:a16="http://schemas.microsoft.com/office/drawing/2014/main"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213632"/>
    <xdr:sp macro="" textlink="">
      <xdr:nvSpPr>
        <xdr:cNvPr id="3632" name="Text Box 15">
          <a:extLst>
            <a:ext uri="{FF2B5EF4-FFF2-40B4-BE49-F238E27FC236}">
              <a16:creationId xmlns="" xmlns:a16="http://schemas.microsoft.com/office/drawing/2014/main"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331"/>
    <xdr:sp macro="" textlink="">
      <xdr:nvSpPr>
        <xdr:cNvPr id="3633" name="Text Box 15">
          <a:extLst>
            <a:ext uri="{FF2B5EF4-FFF2-40B4-BE49-F238E27FC236}">
              <a16:creationId xmlns="" xmlns:a16="http://schemas.microsoft.com/office/drawing/2014/main"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81</xdr:row>
      <xdr:rowOff>170392</xdr:rowOff>
    </xdr:from>
    <xdr:ext cx="95250" cy="213632"/>
    <xdr:sp macro="" textlink="">
      <xdr:nvSpPr>
        <xdr:cNvPr id="3634" name="Text Box 15">
          <a:extLst>
            <a:ext uri="{FF2B5EF4-FFF2-40B4-BE49-F238E27FC236}">
              <a16:creationId xmlns="" xmlns:a16="http://schemas.microsoft.com/office/drawing/2014/main"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35" name="Text Box 16">
          <a:extLst>
            <a:ext uri="{FF2B5EF4-FFF2-40B4-BE49-F238E27FC236}">
              <a16:creationId xmlns="" xmlns:a16="http://schemas.microsoft.com/office/drawing/2014/main"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36" name="Text Box 17">
          <a:extLst>
            <a:ext uri="{FF2B5EF4-FFF2-40B4-BE49-F238E27FC236}">
              <a16:creationId xmlns="" xmlns:a16="http://schemas.microsoft.com/office/drawing/2014/main"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37" name="Text Box 18">
          <a:extLst>
            <a:ext uri="{FF2B5EF4-FFF2-40B4-BE49-F238E27FC236}">
              <a16:creationId xmlns="" xmlns:a16="http://schemas.microsoft.com/office/drawing/2014/main"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38" name="Text Box 19">
          <a:extLst>
            <a:ext uri="{FF2B5EF4-FFF2-40B4-BE49-F238E27FC236}">
              <a16:creationId xmlns="" xmlns:a16="http://schemas.microsoft.com/office/drawing/2014/main"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39" name="Text Box 16">
          <a:extLst>
            <a:ext uri="{FF2B5EF4-FFF2-40B4-BE49-F238E27FC236}">
              <a16:creationId xmlns="" xmlns:a16="http://schemas.microsoft.com/office/drawing/2014/main"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40" name="Text Box 17">
          <a:extLst>
            <a:ext uri="{FF2B5EF4-FFF2-40B4-BE49-F238E27FC236}">
              <a16:creationId xmlns="" xmlns:a16="http://schemas.microsoft.com/office/drawing/2014/main"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41" name="Text Box 18">
          <a:extLst>
            <a:ext uri="{FF2B5EF4-FFF2-40B4-BE49-F238E27FC236}">
              <a16:creationId xmlns="" xmlns:a16="http://schemas.microsoft.com/office/drawing/2014/main"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42" name="Text Box 19">
          <a:extLst>
            <a:ext uri="{FF2B5EF4-FFF2-40B4-BE49-F238E27FC236}">
              <a16:creationId xmlns="" xmlns:a16="http://schemas.microsoft.com/office/drawing/2014/main"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43" name="Text Box 16">
          <a:extLst>
            <a:ext uri="{FF2B5EF4-FFF2-40B4-BE49-F238E27FC236}">
              <a16:creationId xmlns="" xmlns:a16="http://schemas.microsoft.com/office/drawing/2014/main"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44" name="Text Box 17">
          <a:extLst>
            <a:ext uri="{FF2B5EF4-FFF2-40B4-BE49-F238E27FC236}">
              <a16:creationId xmlns="" xmlns:a16="http://schemas.microsoft.com/office/drawing/2014/main"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45" name="Text Box 18">
          <a:extLst>
            <a:ext uri="{FF2B5EF4-FFF2-40B4-BE49-F238E27FC236}">
              <a16:creationId xmlns="" xmlns:a16="http://schemas.microsoft.com/office/drawing/2014/main"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46" name="Text Box 19">
          <a:extLst>
            <a:ext uri="{FF2B5EF4-FFF2-40B4-BE49-F238E27FC236}">
              <a16:creationId xmlns="" xmlns:a16="http://schemas.microsoft.com/office/drawing/2014/main"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83</xdr:row>
      <xdr:rowOff>504825</xdr:rowOff>
    </xdr:from>
    <xdr:ext cx="95250" cy="444014"/>
    <xdr:sp macro="" textlink="">
      <xdr:nvSpPr>
        <xdr:cNvPr id="3647" name="Text Box 15">
          <a:extLst>
            <a:ext uri="{FF2B5EF4-FFF2-40B4-BE49-F238E27FC236}">
              <a16:creationId xmlns="" xmlns:a16="http://schemas.microsoft.com/office/drawing/2014/main"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48" name="Text Box 16">
          <a:extLst>
            <a:ext uri="{FF2B5EF4-FFF2-40B4-BE49-F238E27FC236}">
              <a16:creationId xmlns="" xmlns:a16="http://schemas.microsoft.com/office/drawing/2014/main"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49" name="Text Box 17">
          <a:extLst>
            <a:ext uri="{FF2B5EF4-FFF2-40B4-BE49-F238E27FC236}">
              <a16:creationId xmlns="" xmlns:a16="http://schemas.microsoft.com/office/drawing/2014/main"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50" name="Text Box 18">
          <a:extLst>
            <a:ext uri="{FF2B5EF4-FFF2-40B4-BE49-F238E27FC236}">
              <a16:creationId xmlns="" xmlns:a16="http://schemas.microsoft.com/office/drawing/2014/main"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51" name="Text Box 19">
          <a:extLst>
            <a:ext uri="{FF2B5EF4-FFF2-40B4-BE49-F238E27FC236}">
              <a16:creationId xmlns="" xmlns:a16="http://schemas.microsoft.com/office/drawing/2014/main"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52" name="Text Box 16">
          <a:extLst>
            <a:ext uri="{FF2B5EF4-FFF2-40B4-BE49-F238E27FC236}">
              <a16:creationId xmlns="" xmlns:a16="http://schemas.microsoft.com/office/drawing/2014/main"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53" name="Text Box 17">
          <a:extLst>
            <a:ext uri="{FF2B5EF4-FFF2-40B4-BE49-F238E27FC236}">
              <a16:creationId xmlns="" xmlns:a16="http://schemas.microsoft.com/office/drawing/2014/main"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54" name="Text Box 18">
          <a:extLst>
            <a:ext uri="{FF2B5EF4-FFF2-40B4-BE49-F238E27FC236}">
              <a16:creationId xmlns="" xmlns:a16="http://schemas.microsoft.com/office/drawing/2014/main"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5" name="Text Box 16">
          <a:extLst>
            <a:ext uri="{FF2B5EF4-FFF2-40B4-BE49-F238E27FC236}">
              <a16:creationId xmlns="" xmlns:a16="http://schemas.microsoft.com/office/drawing/2014/main"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6" name="Text Box 17">
          <a:extLst>
            <a:ext uri="{FF2B5EF4-FFF2-40B4-BE49-F238E27FC236}">
              <a16:creationId xmlns="" xmlns:a16="http://schemas.microsoft.com/office/drawing/2014/main"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7" name="Text Box 18">
          <a:extLst>
            <a:ext uri="{FF2B5EF4-FFF2-40B4-BE49-F238E27FC236}">
              <a16:creationId xmlns="" xmlns:a16="http://schemas.microsoft.com/office/drawing/2014/main"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8" name="Text Box 19">
          <a:extLst>
            <a:ext uri="{FF2B5EF4-FFF2-40B4-BE49-F238E27FC236}">
              <a16:creationId xmlns="" xmlns:a16="http://schemas.microsoft.com/office/drawing/2014/main"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9" name="Text Box 16">
          <a:extLst>
            <a:ext uri="{FF2B5EF4-FFF2-40B4-BE49-F238E27FC236}">
              <a16:creationId xmlns="" xmlns:a16="http://schemas.microsoft.com/office/drawing/2014/main"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60" name="Text Box 17">
          <a:extLst>
            <a:ext uri="{FF2B5EF4-FFF2-40B4-BE49-F238E27FC236}">
              <a16:creationId xmlns="" xmlns:a16="http://schemas.microsoft.com/office/drawing/2014/main"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61" name="Text Box 18">
          <a:extLst>
            <a:ext uri="{FF2B5EF4-FFF2-40B4-BE49-F238E27FC236}">
              <a16:creationId xmlns="" xmlns:a16="http://schemas.microsoft.com/office/drawing/2014/main"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62" name="Text Box 19">
          <a:extLst>
            <a:ext uri="{FF2B5EF4-FFF2-40B4-BE49-F238E27FC236}">
              <a16:creationId xmlns="" xmlns:a16="http://schemas.microsoft.com/office/drawing/2014/main"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56743"/>
    <xdr:sp macro="" textlink="">
      <xdr:nvSpPr>
        <xdr:cNvPr id="3663" name="Text Box 15">
          <a:extLst>
            <a:ext uri="{FF2B5EF4-FFF2-40B4-BE49-F238E27FC236}">
              <a16:creationId xmlns="" xmlns:a16="http://schemas.microsoft.com/office/drawing/2014/main"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3664" name="Text Box 15">
          <a:extLst>
            <a:ext uri="{FF2B5EF4-FFF2-40B4-BE49-F238E27FC236}">
              <a16:creationId xmlns="" xmlns:a16="http://schemas.microsoft.com/office/drawing/2014/main"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504825</xdr:rowOff>
    </xdr:from>
    <xdr:ext cx="95250" cy="442269"/>
    <xdr:sp macro="" textlink="">
      <xdr:nvSpPr>
        <xdr:cNvPr id="3665" name="Text Box 15">
          <a:extLst>
            <a:ext uri="{FF2B5EF4-FFF2-40B4-BE49-F238E27FC236}">
              <a16:creationId xmlns="" xmlns:a16="http://schemas.microsoft.com/office/drawing/2014/main"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213632"/>
    <xdr:sp macro="" textlink="">
      <xdr:nvSpPr>
        <xdr:cNvPr id="3666" name="Text Box 15">
          <a:extLst>
            <a:ext uri="{FF2B5EF4-FFF2-40B4-BE49-F238E27FC236}">
              <a16:creationId xmlns="" xmlns:a16="http://schemas.microsoft.com/office/drawing/2014/main"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331"/>
    <xdr:sp macro="" textlink="">
      <xdr:nvSpPr>
        <xdr:cNvPr id="3667" name="Text Box 15">
          <a:extLst>
            <a:ext uri="{FF2B5EF4-FFF2-40B4-BE49-F238E27FC236}">
              <a16:creationId xmlns="" xmlns:a16="http://schemas.microsoft.com/office/drawing/2014/main"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213632"/>
    <xdr:sp macro="" textlink="">
      <xdr:nvSpPr>
        <xdr:cNvPr id="3668" name="Text Box 15">
          <a:extLst>
            <a:ext uri="{FF2B5EF4-FFF2-40B4-BE49-F238E27FC236}">
              <a16:creationId xmlns="" xmlns:a16="http://schemas.microsoft.com/office/drawing/2014/main"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69" name="Text Box 16">
          <a:extLst>
            <a:ext uri="{FF2B5EF4-FFF2-40B4-BE49-F238E27FC236}">
              <a16:creationId xmlns="" xmlns:a16="http://schemas.microsoft.com/office/drawing/2014/main"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70" name="Text Box 17">
          <a:extLst>
            <a:ext uri="{FF2B5EF4-FFF2-40B4-BE49-F238E27FC236}">
              <a16:creationId xmlns="" xmlns:a16="http://schemas.microsoft.com/office/drawing/2014/main"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71" name="Text Box 18">
          <a:extLst>
            <a:ext uri="{FF2B5EF4-FFF2-40B4-BE49-F238E27FC236}">
              <a16:creationId xmlns="" xmlns:a16="http://schemas.microsoft.com/office/drawing/2014/main"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72" name="Text Box 19">
          <a:extLst>
            <a:ext uri="{FF2B5EF4-FFF2-40B4-BE49-F238E27FC236}">
              <a16:creationId xmlns="" xmlns:a16="http://schemas.microsoft.com/office/drawing/2014/main"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73" name="Text Box 16">
          <a:extLst>
            <a:ext uri="{FF2B5EF4-FFF2-40B4-BE49-F238E27FC236}">
              <a16:creationId xmlns="" xmlns:a16="http://schemas.microsoft.com/office/drawing/2014/main"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74" name="Text Box 17">
          <a:extLst>
            <a:ext uri="{FF2B5EF4-FFF2-40B4-BE49-F238E27FC236}">
              <a16:creationId xmlns="" xmlns:a16="http://schemas.microsoft.com/office/drawing/2014/main"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75" name="Text Box 18">
          <a:extLst>
            <a:ext uri="{FF2B5EF4-FFF2-40B4-BE49-F238E27FC236}">
              <a16:creationId xmlns="" xmlns:a16="http://schemas.microsoft.com/office/drawing/2014/main"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76" name="Text Box 19">
          <a:extLst>
            <a:ext uri="{FF2B5EF4-FFF2-40B4-BE49-F238E27FC236}">
              <a16:creationId xmlns="" xmlns:a16="http://schemas.microsoft.com/office/drawing/2014/main"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77" name="Text Box 16">
          <a:extLst>
            <a:ext uri="{FF2B5EF4-FFF2-40B4-BE49-F238E27FC236}">
              <a16:creationId xmlns="" xmlns:a16="http://schemas.microsoft.com/office/drawing/2014/main"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78" name="Text Box 17">
          <a:extLst>
            <a:ext uri="{FF2B5EF4-FFF2-40B4-BE49-F238E27FC236}">
              <a16:creationId xmlns="" xmlns:a16="http://schemas.microsoft.com/office/drawing/2014/main"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79" name="Text Box 18">
          <a:extLst>
            <a:ext uri="{FF2B5EF4-FFF2-40B4-BE49-F238E27FC236}">
              <a16:creationId xmlns="" xmlns:a16="http://schemas.microsoft.com/office/drawing/2014/main"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80" name="Text Box 19">
          <a:extLst>
            <a:ext uri="{FF2B5EF4-FFF2-40B4-BE49-F238E27FC236}">
              <a16:creationId xmlns="" xmlns:a16="http://schemas.microsoft.com/office/drawing/2014/main"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83</xdr:row>
      <xdr:rowOff>504825</xdr:rowOff>
    </xdr:from>
    <xdr:ext cx="95250" cy="444014"/>
    <xdr:sp macro="" textlink="">
      <xdr:nvSpPr>
        <xdr:cNvPr id="3681" name="Text Box 15">
          <a:extLst>
            <a:ext uri="{FF2B5EF4-FFF2-40B4-BE49-F238E27FC236}">
              <a16:creationId xmlns="" xmlns:a16="http://schemas.microsoft.com/office/drawing/2014/main"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82" name="Text Box 16">
          <a:extLst>
            <a:ext uri="{FF2B5EF4-FFF2-40B4-BE49-F238E27FC236}">
              <a16:creationId xmlns="" xmlns:a16="http://schemas.microsoft.com/office/drawing/2014/main"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83" name="Text Box 17">
          <a:extLst>
            <a:ext uri="{FF2B5EF4-FFF2-40B4-BE49-F238E27FC236}">
              <a16:creationId xmlns="" xmlns:a16="http://schemas.microsoft.com/office/drawing/2014/main"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84" name="Text Box 18">
          <a:extLst>
            <a:ext uri="{FF2B5EF4-FFF2-40B4-BE49-F238E27FC236}">
              <a16:creationId xmlns="" xmlns:a16="http://schemas.microsoft.com/office/drawing/2014/main"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85" name="Text Box 19">
          <a:extLst>
            <a:ext uri="{FF2B5EF4-FFF2-40B4-BE49-F238E27FC236}">
              <a16:creationId xmlns="" xmlns:a16="http://schemas.microsoft.com/office/drawing/2014/main"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83</xdr:row>
      <xdr:rowOff>504825</xdr:rowOff>
    </xdr:from>
    <xdr:ext cx="95250" cy="442269"/>
    <xdr:sp macro="" textlink="">
      <xdr:nvSpPr>
        <xdr:cNvPr id="3686" name="Text Box 15">
          <a:extLst>
            <a:ext uri="{FF2B5EF4-FFF2-40B4-BE49-F238E27FC236}">
              <a16:creationId xmlns="" xmlns:a16="http://schemas.microsoft.com/office/drawing/2014/main"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87" name="Text Box 16">
          <a:extLst>
            <a:ext uri="{FF2B5EF4-FFF2-40B4-BE49-F238E27FC236}">
              <a16:creationId xmlns="" xmlns:a16="http://schemas.microsoft.com/office/drawing/2014/main"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88" name="Text Box 17">
          <a:extLst>
            <a:ext uri="{FF2B5EF4-FFF2-40B4-BE49-F238E27FC236}">
              <a16:creationId xmlns="" xmlns:a16="http://schemas.microsoft.com/office/drawing/2014/main"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89" name="Text Box 18">
          <a:extLst>
            <a:ext uri="{FF2B5EF4-FFF2-40B4-BE49-F238E27FC236}">
              <a16:creationId xmlns="" xmlns:a16="http://schemas.microsoft.com/office/drawing/2014/main"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0" name="Text Box 16">
          <a:extLst>
            <a:ext uri="{FF2B5EF4-FFF2-40B4-BE49-F238E27FC236}">
              <a16:creationId xmlns="" xmlns:a16="http://schemas.microsoft.com/office/drawing/2014/main"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1" name="Text Box 17">
          <a:extLst>
            <a:ext uri="{FF2B5EF4-FFF2-40B4-BE49-F238E27FC236}">
              <a16:creationId xmlns="" xmlns:a16="http://schemas.microsoft.com/office/drawing/2014/main"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2" name="Text Box 18">
          <a:extLst>
            <a:ext uri="{FF2B5EF4-FFF2-40B4-BE49-F238E27FC236}">
              <a16:creationId xmlns="" xmlns:a16="http://schemas.microsoft.com/office/drawing/2014/main"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3" name="Text Box 19">
          <a:extLst>
            <a:ext uri="{FF2B5EF4-FFF2-40B4-BE49-F238E27FC236}">
              <a16:creationId xmlns="" xmlns:a16="http://schemas.microsoft.com/office/drawing/2014/main"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4" name="Text Box 16">
          <a:extLst>
            <a:ext uri="{FF2B5EF4-FFF2-40B4-BE49-F238E27FC236}">
              <a16:creationId xmlns="" xmlns:a16="http://schemas.microsoft.com/office/drawing/2014/main"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5" name="Text Box 17">
          <a:extLst>
            <a:ext uri="{FF2B5EF4-FFF2-40B4-BE49-F238E27FC236}">
              <a16:creationId xmlns="" xmlns:a16="http://schemas.microsoft.com/office/drawing/2014/main"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6" name="Text Box 18">
          <a:extLst>
            <a:ext uri="{FF2B5EF4-FFF2-40B4-BE49-F238E27FC236}">
              <a16:creationId xmlns="" xmlns:a16="http://schemas.microsoft.com/office/drawing/2014/main"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85</xdr:row>
      <xdr:rowOff>170392</xdr:rowOff>
    </xdr:from>
    <xdr:ext cx="95250" cy="213632"/>
    <xdr:sp macro="" textlink="">
      <xdr:nvSpPr>
        <xdr:cNvPr id="3697" name="Text Box 15">
          <a:extLst>
            <a:ext uri="{FF2B5EF4-FFF2-40B4-BE49-F238E27FC236}">
              <a16:creationId xmlns="" xmlns:a16="http://schemas.microsoft.com/office/drawing/2014/main"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98" name="Text Box 16">
          <a:extLst>
            <a:ext uri="{FF2B5EF4-FFF2-40B4-BE49-F238E27FC236}">
              <a16:creationId xmlns="" xmlns:a16="http://schemas.microsoft.com/office/drawing/2014/main"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99" name="Text Box 17">
          <a:extLst>
            <a:ext uri="{FF2B5EF4-FFF2-40B4-BE49-F238E27FC236}">
              <a16:creationId xmlns="" xmlns:a16="http://schemas.microsoft.com/office/drawing/2014/main"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00" name="Text Box 18">
          <a:extLst>
            <a:ext uri="{FF2B5EF4-FFF2-40B4-BE49-F238E27FC236}">
              <a16:creationId xmlns="" xmlns:a16="http://schemas.microsoft.com/office/drawing/2014/main"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01" name="Text Box 19">
          <a:extLst>
            <a:ext uri="{FF2B5EF4-FFF2-40B4-BE49-F238E27FC236}">
              <a16:creationId xmlns="" xmlns:a16="http://schemas.microsoft.com/office/drawing/2014/main"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02" name="Text Box 16">
          <a:extLst>
            <a:ext uri="{FF2B5EF4-FFF2-40B4-BE49-F238E27FC236}">
              <a16:creationId xmlns="" xmlns:a16="http://schemas.microsoft.com/office/drawing/2014/main"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03" name="Text Box 17">
          <a:extLst>
            <a:ext uri="{FF2B5EF4-FFF2-40B4-BE49-F238E27FC236}">
              <a16:creationId xmlns="" xmlns:a16="http://schemas.microsoft.com/office/drawing/2014/main"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04" name="Text Box 18">
          <a:extLst>
            <a:ext uri="{FF2B5EF4-FFF2-40B4-BE49-F238E27FC236}">
              <a16:creationId xmlns="" xmlns:a16="http://schemas.microsoft.com/office/drawing/2014/main"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05" name="Text Box 19">
          <a:extLst>
            <a:ext uri="{FF2B5EF4-FFF2-40B4-BE49-F238E27FC236}">
              <a16:creationId xmlns="" xmlns:a16="http://schemas.microsoft.com/office/drawing/2014/main"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706" name="Text Box 16">
          <a:extLst>
            <a:ext uri="{FF2B5EF4-FFF2-40B4-BE49-F238E27FC236}">
              <a16:creationId xmlns="" xmlns:a16="http://schemas.microsoft.com/office/drawing/2014/main"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707" name="Text Box 17">
          <a:extLst>
            <a:ext uri="{FF2B5EF4-FFF2-40B4-BE49-F238E27FC236}">
              <a16:creationId xmlns="" xmlns:a16="http://schemas.microsoft.com/office/drawing/2014/main"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708" name="Text Box 18">
          <a:extLst>
            <a:ext uri="{FF2B5EF4-FFF2-40B4-BE49-F238E27FC236}">
              <a16:creationId xmlns="" xmlns:a16="http://schemas.microsoft.com/office/drawing/2014/main"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709" name="Text Box 19">
          <a:extLst>
            <a:ext uri="{FF2B5EF4-FFF2-40B4-BE49-F238E27FC236}">
              <a16:creationId xmlns="" xmlns:a16="http://schemas.microsoft.com/office/drawing/2014/main"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83</xdr:row>
      <xdr:rowOff>504825</xdr:rowOff>
    </xdr:from>
    <xdr:ext cx="95250" cy="444014"/>
    <xdr:sp macro="" textlink="">
      <xdr:nvSpPr>
        <xdr:cNvPr id="3710" name="Text Box 15">
          <a:extLst>
            <a:ext uri="{FF2B5EF4-FFF2-40B4-BE49-F238E27FC236}">
              <a16:creationId xmlns="" xmlns:a16="http://schemas.microsoft.com/office/drawing/2014/main"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11" name="Text Box 16">
          <a:extLst>
            <a:ext uri="{FF2B5EF4-FFF2-40B4-BE49-F238E27FC236}">
              <a16:creationId xmlns="" xmlns:a16="http://schemas.microsoft.com/office/drawing/2014/main"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12" name="Text Box 17">
          <a:extLst>
            <a:ext uri="{FF2B5EF4-FFF2-40B4-BE49-F238E27FC236}">
              <a16:creationId xmlns="" xmlns:a16="http://schemas.microsoft.com/office/drawing/2014/main"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13" name="Text Box 18">
          <a:extLst>
            <a:ext uri="{FF2B5EF4-FFF2-40B4-BE49-F238E27FC236}">
              <a16:creationId xmlns="" xmlns:a16="http://schemas.microsoft.com/office/drawing/2014/main"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14" name="Text Box 19">
          <a:extLst>
            <a:ext uri="{FF2B5EF4-FFF2-40B4-BE49-F238E27FC236}">
              <a16:creationId xmlns="" xmlns:a16="http://schemas.microsoft.com/office/drawing/2014/main"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15" name="Text Box 16">
          <a:extLst>
            <a:ext uri="{FF2B5EF4-FFF2-40B4-BE49-F238E27FC236}">
              <a16:creationId xmlns="" xmlns:a16="http://schemas.microsoft.com/office/drawing/2014/main"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16" name="Text Box 17">
          <a:extLst>
            <a:ext uri="{FF2B5EF4-FFF2-40B4-BE49-F238E27FC236}">
              <a16:creationId xmlns="" xmlns:a16="http://schemas.microsoft.com/office/drawing/2014/main"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85</xdr:row>
      <xdr:rowOff>15875</xdr:rowOff>
    </xdr:from>
    <xdr:ext cx="95250" cy="171450"/>
    <xdr:sp macro="" textlink="">
      <xdr:nvSpPr>
        <xdr:cNvPr id="3717" name="Text Box 18">
          <a:extLst>
            <a:ext uri="{FF2B5EF4-FFF2-40B4-BE49-F238E27FC236}">
              <a16:creationId xmlns="" xmlns:a16="http://schemas.microsoft.com/office/drawing/2014/main"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18" name="Text Box 16">
          <a:extLst>
            <a:ext uri="{FF2B5EF4-FFF2-40B4-BE49-F238E27FC236}">
              <a16:creationId xmlns="" xmlns:a16="http://schemas.microsoft.com/office/drawing/2014/main"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19" name="Text Box 17">
          <a:extLst>
            <a:ext uri="{FF2B5EF4-FFF2-40B4-BE49-F238E27FC236}">
              <a16:creationId xmlns="" xmlns:a16="http://schemas.microsoft.com/office/drawing/2014/main"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20" name="Text Box 18">
          <a:extLst>
            <a:ext uri="{FF2B5EF4-FFF2-40B4-BE49-F238E27FC236}">
              <a16:creationId xmlns="" xmlns:a16="http://schemas.microsoft.com/office/drawing/2014/main"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21" name="Text Box 19">
          <a:extLst>
            <a:ext uri="{FF2B5EF4-FFF2-40B4-BE49-F238E27FC236}">
              <a16:creationId xmlns="" xmlns:a16="http://schemas.microsoft.com/office/drawing/2014/main"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22" name="Text Box 16">
          <a:extLst>
            <a:ext uri="{FF2B5EF4-FFF2-40B4-BE49-F238E27FC236}">
              <a16:creationId xmlns="" xmlns:a16="http://schemas.microsoft.com/office/drawing/2014/main"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85</xdr:row>
      <xdr:rowOff>170392</xdr:rowOff>
    </xdr:from>
    <xdr:ext cx="95250" cy="213632"/>
    <xdr:sp macro="" textlink="">
      <xdr:nvSpPr>
        <xdr:cNvPr id="3723" name="Text Box 15">
          <a:extLst>
            <a:ext uri="{FF2B5EF4-FFF2-40B4-BE49-F238E27FC236}">
              <a16:creationId xmlns="" xmlns:a16="http://schemas.microsoft.com/office/drawing/2014/main"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48496"/>
    <xdr:sp macro="" textlink="">
      <xdr:nvSpPr>
        <xdr:cNvPr id="3724" name="Text Box 15">
          <a:extLst>
            <a:ext uri="{FF2B5EF4-FFF2-40B4-BE49-F238E27FC236}">
              <a16:creationId xmlns="" xmlns:a16="http://schemas.microsoft.com/office/drawing/2014/main"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442269"/>
    <xdr:sp macro="" textlink="">
      <xdr:nvSpPr>
        <xdr:cNvPr id="3725" name="Text Box 15">
          <a:extLst>
            <a:ext uri="{FF2B5EF4-FFF2-40B4-BE49-F238E27FC236}">
              <a16:creationId xmlns="" xmlns:a16="http://schemas.microsoft.com/office/drawing/2014/main"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504825</xdr:rowOff>
    </xdr:from>
    <xdr:ext cx="95250" cy="442269"/>
    <xdr:sp macro="" textlink="">
      <xdr:nvSpPr>
        <xdr:cNvPr id="3726" name="Text Box 15">
          <a:extLst>
            <a:ext uri="{FF2B5EF4-FFF2-40B4-BE49-F238E27FC236}">
              <a16:creationId xmlns="" xmlns:a16="http://schemas.microsoft.com/office/drawing/2014/main"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213632"/>
    <xdr:sp macro="" textlink="">
      <xdr:nvSpPr>
        <xdr:cNvPr id="3727" name="Text Box 15">
          <a:extLst>
            <a:ext uri="{FF2B5EF4-FFF2-40B4-BE49-F238E27FC236}">
              <a16:creationId xmlns="" xmlns:a16="http://schemas.microsoft.com/office/drawing/2014/main"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44331"/>
    <xdr:sp macro="" textlink="">
      <xdr:nvSpPr>
        <xdr:cNvPr id="3728" name="Text Box 15">
          <a:extLst>
            <a:ext uri="{FF2B5EF4-FFF2-40B4-BE49-F238E27FC236}">
              <a16:creationId xmlns="" xmlns:a16="http://schemas.microsoft.com/office/drawing/2014/main"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85</xdr:row>
      <xdr:rowOff>170392</xdr:rowOff>
    </xdr:from>
    <xdr:ext cx="95250" cy="213632"/>
    <xdr:sp macro="" textlink="">
      <xdr:nvSpPr>
        <xdr:cNvPr id="3729" name="Text Box 15">
          <a:extLst>
            <a:ext uri="{FF2B5EF4-FFF2-40B4-BE49-F238E27FC236}">
              <a16:creationId xmlns="" xmlns:a16="http://schemas.microsoft.com/office/drawing/2014/main"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30" name="Text Box 16">
          <a:extLst>
            <a:ext uri="{FF2B5EF4-FFF2-40B4-BE49-F238E27FC236}">
              <a16:creationId xmlns="" xmlns:a16="http://schemas.microsoft.com/office/drawing/2014/main"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31" name="Text Box 17">
          <a:extLst>
            <a:ext uri="{FF2B5EF4-FFF2-40B4-BE49-F238E27FC236}">
              <a16:creationId xmlns="" xmlns:a16="http://schemas.microsoft.com/office/drawing/2014/main"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32" name="Text Box 18">
          <a:extLst>
            <a:ext uri="{FF2B5EF4-FFF2-40B4-BE49-F238E27FC236}">
              <a16:creationId xmlns="" xmlns:a16="http://schemas.microsoft.com/office/drawing/2014/main"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33" name="Text Box 19">
          <a:extLst>
            <a:ext uri="{FF2B5EF4-FFF2-40B4-BE49-F238E27FC236}">
              <a16:creationId xmlns="" xmlns:a16="http://schemas.microsoft.com/office/drawing/2014/main"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34" name="Text Box 16">
          <a:extLst>
            <a:ext uri="{FF2B5EF4-FFF2-40B4-BE49-F238E27FC236}">
              <a16:creationId xmlns="" xmlns:a16="http://schemas.microsoft.com/office/drawing/2014/main"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35" name="Text Box 17">
          <a:extLst>
            <a:ext uri="{FF2B5EF4-FFF2-40B4-BE49-F238E27FC236}">
              <a16:creationId xmlns="" xmlns:a16="http://schemas.microsoft.com/office/drawing/2014/main"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36" name="Text Box 18">
          <a:extLst>
            <a:ext uri="{FF2B5EF4-FFF2-40B4-BE49-F238E27FC236}">
              <a16:creationId xmlns="" xmlns:a16="http://schemas.microsoft.com/office/drawing/2014/main"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37" name="Text Box 19">
          <a:extLst>
            <a:ext uri="{FF2B5EF4-FFF2-40B4-BE49-F238E27FC236}">
              <a16:creationId xmlns="" xmlns:a16="http://schemas.microsoft.com/office/drawing/2014/main"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38" name="Text Box 16">
          <a:extLst>
            <a:ext uri="{FF2B5EF4-FFF2-40B4-BE49-F238E27FC236}">
              <a16:creationId xmlns="" xmlns:a16="http://schemas.microsoft.com/office/drawing/2014/main"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39" name="Text Box 17">
          <a:extLst>
            <a:ext uri="{FF2B5EF4-FFF2-40B4-BE49-F238E27FC236}">
              <a16:creationId xmlns="" xmlns:a16="http://schemas.microsoft.com/office/drawing/2014/main"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40" name="Text Box 18">
          <a:extLst>
            <a:ext uri="{FF2B5EF4-FFF2-40B4-BE49-F238E27FC236}">
              <a16:creationId xmlns="" xmlns:a16="http://schemas.microsoft.com/office/drawing/2014/main"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41" name="Text Box 19">
          <a:extLst>
            <a:ext uri="{FF2B5EF4-FFF2-40B4-BE49-F238E27FC236}">
              <a16:creationId xmlns="" xmlns:a16="http://schemas.microsoft.com/office/drawing/2014/main"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504825</xdr:rowOff>
    </xdr:from>
    <xdr:ext cx="95250" cy="444014"/>
    <xdr:sp macro="" textlink="">
      <xdr:nvSpPr>
        <xdr:cNvPr id="3742" name="Text Box 15">
          <a:extLst>
            <a:ext uri="{FF2B5EF4-FFF2-40B4-BE49-F238E27FC236}">
              <a16:creationId xmlns="" xmlns:a16="http://schemas.microsoft.com/office/drawing/2014/main"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43" name="Text Box 16">
          <a:extLst>
            <a:ext uri="{FF2B5EF4-FFF2-40B4-BE49-F238E27FC236}">
              <a16:creationId xmlns="" xmlns:a16="http://schemas.microsoft.com/office/drawing/2014/main"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44" name="Text Box 17">
          <a:extLst>
            <a:ext uri="{FF2B5EF4-FFF2-40B4-BE49-F238E27FC236}">
              <a16:creationId xmlns="" xmlns:a16="http://schemas.microsoft.com/office/drawing/2014/main"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45" name="Text Box 18">
          <a:extLst>
            <a:ext uri="{FF2B5EF4-FFF2-40B4-BE49-F238E27FC236}">
              <a16:creationId xmlns="" xmlns:a16="http://schemas.microsoft.com/office/drawing/2014/main"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46" name="Text Box 19">
          <a:extLst>
            <a:ext uri="{FF2B5EF4-FFF2-40B4-BE49-F238E27FC236}">
              <a16:creationId xmlns="" xmlns:a16="http://schemas.microsoft.com/office/drawing/2014/main"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47" name="Text Box 16">
          <a:extLst>
            <a:ext uri="{FF2B5EF4-FFF2-40B4-BE49-F238E27FC236}">
              <a16:creationId xmlns="" xmlns:a16="http://schemas.microsoft.com/office/drawing/2014/main"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48" name="Text Box 17">
          <a:extLst>
            <a:ext uri="{FF2B5EF4-FFF2-40B4-BE49-F238E27FC236}">
              <a16:creationId xmlns="" xmlns:a16="http://schemas.microsoft.com/office/drawing/2014/main"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49" name="Text Box 18">
          <a:extLst>
            <a:ext uri="{FF2B5EF4-FFF2-40B4-BE49-F238E27FC236}">
              <a16:creationId xmlns="" xmlns:a16="http://schemas.microsoft.com/office/drawing/2014/main"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0" name="Text Box 16">
          <a:extLst>
            <a:ext uri="{FF2B5EF4-FFF2-40B4-BE49-F238E27FC236}">
              <a16:creationId xmlns="" xmlns:a16="http://schemas.microsoft.com/office/drawing/2014/main"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1" name="Text Box 17">
          <a:extLst>
            <a:ext uri="{FF2B5EF4-FFF2-40B4-BE49-F238E27FC236}">
              <a16:creationId xmlns="" xmlns:a16="http://schemas.microsoft.com/office/drawing/2014/main"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2" name="Text Box 18">
          <a:extLst>
            <a:ext uri="{FF2B5EF4-FFF2-40B4-BE49-F238E27FC236}">
              <a16:creationId xmlns="" xmlns:a16="http://schemas.microsoft.com/office/drawing/2014/main"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3" name="Text Box 19">
          <a:extLst>
            <a:ext uri="{FF2B5EF4-FFF2-40B4-BE49-F238E27FC236}">
              <a16:creationId xmlns="" xmlns:a16="http://schemas.microsoft.com/office/drawing/2014/main"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4" name="Text Box 16">
          <a:extLst>
            <a:ext uri="{FF2B5EF4-FFF2-40B4-BE49-F238E27FC236}">
              <a16:creationId xmlns="" xmlns:a16="http://schemas.microsoft.com/office/drawing/2014/main"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5" name="Text Box 17">
          <a:extLst>
            <a:ext uri="{FF2B5EF4-FFF2-40B4-BE49-F238E27FC236}">
              <a16:creationId xmlns="" xmlns:a16="http://schemas.microsoft.com/office/drawing/2014/main"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6" name="Text Box 18">
          <a:extLst>
            <a:ext uri="{FF2B5EF4-FFF2-40B4-BE49-F238E27FC236}">
              <a16:creationId xmlns="" xmlns:a16="http://schemas.microsoft.com/office/drawing/2014/main"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7" name="Text Box 19">
          <a:extLst>
            <a:ext uri="{FF2B5EF4-FFF2-40B4-BE49-F238E27FC236}">
              <a16:creationId xmlns="" xmlns:a16="http://schemas.microsoft.com/office/drawing/2014/main"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56743"/>
    <xdr:sp macro="" textlink="">
      <xdr:nvSpPr>
        <xdr:cNvPr id="3758" name="Text Box 15">
          <a:extLst>
            <a:ext uri="{FF2B5EF4-FFF2-40B4-BE49-F238E27FC236}">
              <a16:creationId xmlns="" xmlns:a16="http://schemas.microsoft.com/office/drawing/2014/main"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442269"/>
    <xdr:sp macro="" textlink="">
      <xdr:nvSpPr>
        <xdr:cNvPr id="3759" name="Text Box 15">
          <a:extLst>
            <a:ext uri="{FF2B5EF4-FFF2-40B4-BE49-F238E27FC236}">
              <a16:creationId xmlns="" xmlns:a16="http://schemas.microsoft.com/office/drawing/2014/main"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504825</xdr:rowOff>
    </xdr:from>
    <xdr:ext cx="95250" cy="442269"/>
    <xdr:sp macro="" textlink="">
      <xdr:nvSpPr>
        <xdr:cNvPr id="3760" name="Text Box 15">
          <a:extLst>
            <a:ext uri="{FF2B5EF4-FFF2-40B4-BE49-F238E27FC236}">
              <a16:creationId xmlns="" xmlns:a16="http://schemas.microsoft.com/office/drawing/2014/main"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213632"/>
    <xdr:sp macro="" textlink="">
      <xdr:nvSpPr>
        <xdr:cNvPr id="3761" name="Text Box 15">
          <a:extLst>
            <a:ext uri="{FF2B5EF4-FFF2-40B4-BE49-F238E27FC236}">
              <a16:creationId xmlns="" xmlns:a16="http://schemas.microsoft.com/office/drawing/2014/main"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44331"/>
    <xdr:sp macro="" textlink="">
      <xdr:nvSpPr>
        <xdr:cNvPr id="3762" name="Text Box 15">
          <a:extLst>
            <a:ext uri="{FF2B5EF4-FFF2-40B4-BE49-F238E27FC236}">
              <a16:creationId xmlns="" xmlns:a16="http://schemas.microsoft.com/office/drawing/2014/main"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213632"/>
    <xdr:sp macro="" textlink="">
      <xdr:nvSpPr>
        <xdr:cNvPr id="3763" name="Text Box 15">
          <a:extLst>
            <a:ext uri="{FF2B5EF4-FFF2-40B4-BE49-F238E27FC236}">
              <a16:creationId xmlns="" xmlns:a16="http://schemas.microsoft.com/office/drawing/2014/main"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64" name="Text Box 16">
          <a:extLst>
            <a:ext uri="{FF2B5EF4-FFF2-40B4-BE49-F238E27FC236}">
              <a16:creationId xmlns="" xmlns:a16="http://schemas.microsoft.com/office/drawing/2014/main"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65" name="Text Box 17">
          <a:extLst>
            <a:ext uri="{FF2B5EF4-FFF2-40B4-BE49-F238E27FC236}">
              <a16:creationId xmlns="" xmlns:a16="http://schemas.microsoft.com/office/drawing/2014/main"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66" name="Text Box 18">
          <a:extLst>
            <a:ext uri="{FF2B5EF4-FFF2-40B4-BE49-F238E27FC236}">
              <a16:creationId xmlns="" xmlns:a16="http://schemas.microsoft.com/office/drawing/2014/main"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67" name="Text Box 19">
          <a:extLst>
            <a:ext uri="{FF2B5EF4-FFF2-40B4-BE49-F238E27FC236}">
              <a16:creationId xmlns="" xmlns:a16="http://schemas.microsoft.com/office/drawing/2014/main"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68" name="Text Box 16">
          <a:extLst>
            <a:ext uri="{FF2B5EF4-FFF2-40B4-BE49-F238E27FC236}">
              <a16:creationId xmlns="" xmlns:a16="http://schemas.microsoft.com/office/drawing/2014/main"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69" name="Text Box 17">
          <a:extLst>
            <a:ext uri="{FF2B5EF4-FFF2-40B4-BE49-F238E27FC236}">
              <a16:creationId xmlns="" xmlns:a16="http://schemas.microsoft.com/office/drawing/2014/main"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70" name="Text Box 18">
          <a:extLst>
            <a:ext uri="{FF2B5EF4-FFF2-40B4-BE49-F238E27FC236}">
              <a16:creationId xmlns="" xmlns:a16="http://schemas.microsoft.com/office/drawing/2014/main"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71" name="Text Box 19">
          <a:extLst>
            <a:ext uri="{FF2B5EF4-FFF2-40B4-BE49-F238E27FC236}">
              <a16:creationId xmlns="" xmlns:a16="http://schemas.microsoft.com/office/drawing/2014/main"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72" name="Text Box 16">
          <a:extLst>
            <a:ext uri="{FF2B5EF4-FFF2-40B4-BE49-F238E27FC236}">
              <a16:creationId xmlns="" xmlns:a16="http://schemas.microsoft.com/office/drawing/2014/main"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73" name="Text Box 17">
          <a:extLst>
            <a:ext uri="{FF2B5EF4-FFF2-40B4-BE49-F238E27FC236}">
              <a16:creationId xmlns="" xmlns:a16="http://schemas.microsoft.com/office/drawing/2014/main"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74" name="Text Box 18">
          <a:extLst>
            <a:ext uri="{FF2B5EF4-FFF2-40B4-BE49-F238E27FC236}">
              <a16:creationId xmlns="" xmlns:a16="http://schemas.microsoft.com/office/drawing/2014/main"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75" name="Text Box 19">
          <a:extLst>
            <a:ext uri="{FF2B5EF4-FFF2-40B4-BE49-F238E27FC236}">
              <a16:creationId xmlns="" xmlns:a16="http://schemas.microsoft.com/office/drawing/2014/main"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504825</xdr:rowOff>
    </xdr:from>
    <xdr:ext cx="95250" cy="444014"/>
    <xdr:sp macro="" textlink="">
      <xdr:nvSpPr>
        <xdr:cNvPr id="3776" name="Text Box 15">
          <a:extLst>
            <a:ext uri="{FF2B5EF4-FFF2-40B4-BE49-F238E27FC236}">
              <a16:creationId xmlns="" xmlns:a16="http://schemas.microsoft.com/office/drawing/2014/main"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77" name="Text Box 16">
          <a:extLst>
            <a:ext uri="{FF2B5EF4-FFF2-40B4-BE49-F238E27FC236}">
              <a16:creationId xmlns="" xmlns:a16="http://schemas.microsoft.com/office/drawing/2014/main"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78" name="Text Box 17">
          <a:extLst>
            <a:ext uri="{FF2B5EF4-FFF2-40B4-BE49-F238E27FC236}">
              <a16:creationId xmlns="" xmlns:a16="http://schemas.microsoft.com/office/drawing/2014/main"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79" name="Text Box 18">
          <a:extLst>
            <a:ext uri="{FF2B5EF4-FFF2-40B4-BE49-F238E27FC236}">
              <a16:creationId xmlns="" xmlns:a16="http://schemas.microsoft.com/office/drawing/2014/main"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80" name="Text Box 19">
          <a:extLst>
            <a:ext uri="{FF2B5EF4-FFF2-40B4-BE49-F238E27FC236}">
              <a16:creationId xmlns="" xmlns:a16="http://schemas.microsoft.com/office/drawing/2014/main"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504825</xdr:rowOff>
    </xdr:from>
    <xdr:ext cx="95250" cy="442269"/>
    <xdr:sp macro="" textlink="">
      <xdr:nvSpPr>
        <xdr:cNvPr id="3781" name="Text Box 15">
          <a:extLst>
            <a:ext uri="{FF2B5EF4-FFF2-40B4-BE49-F238E27FC236}">
              <a16:creationId xmlns="" xmlns:a16="http://schemas.microsoft.com/office/drawing/2014/main"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82" name="Text Box 16">
          <a:extLst>
            <a:ext uri="{FF2B5EF4-FFF2-40B4-BE49-F238E27FC236}">
              <a16:creationId xmlns="" xmlns:a16="http://schemas.microsoft.com/office/drawing/2014/main"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83" name="Text Box 17">
          <a:extLst>
            <a:ext uri="{FF2B5EF4-FFF2-40B4-BE49-F238E27FC236}">
              <a16:creationId xmlns="" xmlns:a16="http://schemas.microsoft.com/office/drawing/2014/main"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84" name="Text Box 18">
          <a:extLst>
            <a:ext uri="{FF2B5EF4-FFF2-40B4-BE49-F238E27FC236}">
              <a16:creationId xmlns="" xmlns:a16="http://schemas.microsoft.com/office/drawing/2014/main"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5" name="Text Box 16">
          <a:extLst>
            <a:ext uri="{FF2B5EF4-FFF2-40B4-BE49-F238E27FC236}">
              <a16:creationId xmlns="" xmlns:a16="http://schemas.microsoft.com/office/drawing/2014/main"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6" name="Text Box 17">
          <a:extLst>
            <a:ext uri="{FF2B5EF4-FFF2-40B4-BE49-F238E27FC236}">
              <a16:creationId xmlns="" xmlns:a16="http://schemas.microsoft.com/office/drawing/2014/main"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7" name="Text Box 18">
          <a:extLst>
            <a:ext uri="{FF2B5EF4-FFF2-40B4-BE49-F238E27FC236}">
              <a16:creationId xmlns="" xmlns:a16="http://schemas.microsoft.com/office/drawing/2014/main"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8" name="Text Box 19">
          <a:extLst>
            <a:ext uri="{FF2B5EF4-FFF2-40B4-BE49-F238E27FC236}">
              <a16:creationId xmlns="" xmlns:a16="http://schemas.microsoft.com/office/drawing/2014/main"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9" name="Text Box 16">
          <a:extLst>
            <a:ext uri="{FF2B5EF4-FFF2-40B4-BE49-F238E27FC236}">
              <a16:creationId xmlns="" xmlns:a16="http://schemas.microsoft.com/office/drawing/2014/main"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90" name="Text Box 17">
          <a:extLst>
            <a:ext uri="{FF2B5EF4-FFF2-40B4-BE49-F238E27FC236}">
              <a16:creationId xmlns="" xmlns:a16="http://schemas.microsoft.com/office/drawing/2014/main"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91" name="Text Box 18">
          <a:extLst>
            <a:ext uri="{FF2B5EF4-FFF2-40B4-BE49-F238E27FC236}">
              <a16:creationId xmlns="" xmlns:a16="http://schemas.microsoft.com/office/drawing/2014/main"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89</xdr:row>
      <xdr:rowOff>170392</xdr:rowOff>
    </xdr:from>
    <xdr:ext cx="95250" cy="213632"/>
    <xdr:sp macro="" textlink="">
      <xdr:nvSpPr>
        <xdr:cNvPr id="3792" name="Text Box 15">
          <a:extLst>
            <a:ext uri="{FF2B5EF4-FFF2-40B4-BE49-F238E27FC236}">
              <a16:creationId xmlns="" xmlns:a16="http://schemas.microsoft.com/office/drawing/2014/main"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93" name="Text Box 16">
          <a:extLst>
            <a:ext uri="{FF2B5EF4-FFF2-40B4-BE49-F238E27FC236}">
              <a16:creationId xmlns="" xmlns:a16="http://schemas.microsoft.com/office/drawing/2014/main"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94" name="Text Box 17">
          <a:extLst>
            <a:ext uri="{FF2B5EF4-FFF2-40B4-BE49-F238E27FC236}">
              <a16:creationId xmlns="" xmlns:a16="http://schemas.microsoft.com/office/drawing/2014/main"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95" name="Text Box 18">
          <a:extLst>
            <a:ext uri="{FF2B5EF4-FFF2-40B4-BE49-F238E27FC236}">
              <a16:creationId xmlns="" xmlns:a16="http://schemas.microsoft.com/office/drawing/2014/main"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96" name="Text Box 19">
          <a:extLst>
            <a:ext uri="{FF2B5EF4-FFF2-40B4-BE49-F238E27FC236}">
              <a16:creationId xmlns="" xmlns:a16="http://schemas.microsoft.com/office/drawing/2014/main"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97" name="Text Box 16">
          <a:extLst>
            <a:ext uri="{FF2B5EF4-FFF2-40B4-BE49-F238E27FC236}">
              <a16:creationId xmlns="" xmlns:a16="http://schemas.microsoft.com/office/drawing/2014/main"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98" name="Text Box 17">
          <a:extLst>
            <a:ext uri="{FF2B5EF4-FFF2-40B4-BE49-F238E27FC236}">
              <a16:creationId xmlns="" xmlns:a16="http://schemas.microsoft.com/office/drawing/2014/main"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99" name="Text Box 18">
          <a:extLst>
            <a:ext uri="{FF2B5EF4-FFF2-40B4-BE49-F238E27FC236}">
              <a16:creationId xmlns="" xmlns:a16="http://schemas.microsoft.com/office/drawing/2014/main"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800" name="Text Box 19">
          <a:extLst>
            <a:ext uri="{FF2B5EF4-FFF2-40B4-BE49-F238E27FC236}">
              <a16:creationId xmlns="" xmlns:a16="http://schemas.microsoft.com/office/drawing/2014/main"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801" name="Text Box 16">
          <a:extLst>
            <a:ext uri="{FF2B5EF4-FFF2-40B4-BE49-F238E27FC236}">
              <a16:creationId xmlns="" xmlns:a16="http://schemas.microsoft.com/office/drawing/2014/main"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802" name="Text Box 17">
          <a:extLst>
            <a:ext uri="{FF2B5EF4-FFF2-40B4-BE49-F238E27FC236}">
              <a16:creationId xmlns="" xmlns:a16="http://schemas.microsoft.com/office/drawing/2014/main"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803" name="Text Box 18">
          <a:extLst>
            <a:ext uri="{FF2B5EF4-FFF2-40B4-BE49-F238E27FC236}">
              <a16:creationId xmlns="" xmlns:a16="http://schemas.microsoft.com/office/drawing/2014/main"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804" name="Text Box 19">
          <a:extLst>
            <a:ext uri="{FF2B5EF4-FFF2-40B4-BE49-F238E27FC236}">
              <a16:creationId xmlns="" xmlns:a16="http://schemas.microsoft.com/office/drawing/2014/main"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504825</xdr:rowOff>
    </xdr:from>
    <xdr:ext cx="95250" cy="444014"/>
    <xdr:sp macro="" textlink="">
      <xdr:nvSpPr>
        <xdr:cNvPr id="3805" name="Text Box 15">
          <a:extLst>
            <a:ext uri="{FF2B5EF4-FFF2-40B4-BE49-F238E27FC236}">
              <a16:creationId xmlns="" xmlns:a16="http://schemas.microsoft.com/office/drawing/2014/main"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806" name="Text Box 16">
          <a:extLst>
            <a:ext uri="{FF2B5EF4-FFF2-40B4-BE49-F238E27FC236}">
              <a16:creationId xmlns="" xmlns:a16="http://schemas.microsoft.com/office/drawing/2014/main"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807" name="Text Box 17">
          <a:extLst>
            <a:ext uri="{FF2B5EF4-FFF2-40B4-BE49-F238E27FC236}">
              <a16:creationId xmlns="" xmlns:a16="http://schemas.microsoft.com/office/drawing/2014/main"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808" name="Text Box 18">
          <a:extLst>
            <a:ext uri="{FF2B5EF4-FFF2-40B4-BE49-F238E27FC236}">
              <a16:creationId xmlns="" xmlns:a16="http://schemas.microsoft.com/office/drawing/2014/main"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809" name="Text Box 19">
          <a:extLst>
            <a:ext uri="{FF2B5EF4-FFF2-40B4-BE49-F238E27FC236}">
              <a16:creationId xmlns="" xmlns:a16="http://schemas.microsoft.com/office/drawing/2014/main"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810" name="Text Box 16">
          <a:extLst>
            <a:ext uri="{FF2B5EF4-FFF2-40B4-BE49-F238E27FC236}">
              <a16:creationId xmlns="" xmlns:a16="http://schemas.microsoft.com/office/drawing/2014/main"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811" name="Text Box 17">
          <a:extLst>
            <a:ext uri="{FF2B5EF4-FFF2-40B4-BE49-F238E27FC236}">
              <a16:creationId xmlns="" xmlns:a16="http://schemas.microsoft.com/office/drawing/2014/main"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89</xdr:row>
      <xdr:rowOff>15875</xdr:rowOff>
    </xdr:from>
    <xdr:ext cx="95250" cy="171450"/>
    <xdr:sp macro="" textlink="">
      <xdr:nvSpPr>
        <xdr:cNvPr id="3812" name="Text Box 18">
          <a:extLst>
            <a:ext uri="{FF2B5EF4-FFF2-40B4-BE49-F238E27FC236}">
              <a16:creationId xmlns="" xmlns:a16="http://schemas.microsoft.com/office/drawing/2014/main"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3" name="Text Box 16">
          <a:extLst>
            <a:ext uri="{FF2B5EF4-FFF2-40B4-BE49-F238E27FC236}">
              <a16:creationId xmlns="" xmlns:a16="http://schemas.microsoft.com/office/drawing/2014/main"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4" name="Text Box 17">
          <a:extLst>
            <a:ext uri="{FF2B5EF4-FFF2-40B4-BE49-F238E27FC236}">
              <a16:creationId xmlns="" xmlns:a16="http://schemas.microsoft.com/office/drawing/2014/main"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5" name="Text Box 18">
          <a:extLst>
            <a:ext uri="{FF2B5EF4-FFF2-40B4-BE49-F238E27FC236}">
              <a16:creationId xmlns="" xmlns:a16="http://schemas.microsoft.com/office/drawing/2014/main"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6" name="Text Box 19">
          <a:extLst>
            <a:ext uri="{FF2B5EF4-FFF2-40B4-BE49-F238E27FC236}">
              <a16:creationId xmlns="" xmlns:a16="http://schemas.microsoft.com/office/drawing/2014/main"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7" name="Text Box 16">
          <a:extLst>
            <a:ext uri="{FF2B5EF4-FFF2-40B4-BE49-F238E27FC236}">
              <a16:creationId xmlns="" xmlns:a16="http://schemas.microsoft.com/office/drawing/2014/main"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89</xdr:row>
      <xdr:rowOff>170392</xdr:rowOff>
    </xdr:from>
    <xdr:ext cx="95250" cy="213632"/>
    <xdr:sp macro="" textlink="">
      <xdr:nvSpPr>
        <xdr:cNvPr id="3818" name="Text Box 15">
          <a:extLst>
            <a:ext uri="{FF2B5EF4-FFF2-40B4-BE49-F238E27FC236}">
              <a16:creationId xmlns="" xmlns:a16="http://schemas.microsoft.com/office/drawing/2014/main"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0</xdr:col>
      <xdr:colOff>0</xdr:colOff>
      <xdr:row>0</xdr:row>
      <xdr:rowOff>49480</xdr:rowOff>
    </xdr:from>
    <xdr:to>
      <xdr:col>0</xdr:col>
      <xdr:colOff>1298863</xdr:colOff>
      <xdr:row>3</xdr:row>
      <xdr:rowOff>111331</xdr:rowOff>
    </xdr:to>
    <xdr:pic>
      <xdr:nvPicPr>
        <xdr:cNvPr id="2" name="Imagen 1">
          <a:extLst>
            <a:ext uri="{FF2B5EF4-FFF2-40B4-BE49-F238E27FC236}">
              <a16:creationId xmlns="" xmlns:a16="http://schemas.microsoft.com/office/drawing/2014/main" id="{B98CB598-DF37-43D0-A293-C8B8F44ACBE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480"/>
          <a:ext cx="1298863" cy="729838"/>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28</xdr:col>
      <xdr:colOff>207168</xdr:colOff>
      <xdr:row>28</xdr:row>
      <xdr:rowOff>128588</xdr:rowOff>
    </xdr:from>
    <xdr:to>
      <xdr:col>33</xdr:col>
      <xdr:colOff>1475285</xdr:colOff>
      <xdr:row>69</xdr:row>
      <xdr:rowOff>147709</xdr:rowOff>
    </xdr:to>
    <xdr:pic>
      <xdr:nvPicPr>
        <xdr:cNvPr id="2" name="Imagen 1">
          <a:extLst>
            <a:ext uri="{FF2B5EF4-FFF2-40B4-BE49-F238E27FC236}">
              <a16:creationId xmlns="" xmlns:a16="http://schemas.microsoft.com/office/drawing/2014/main"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30</xdr:row>
      <xdr:rowOff>0</xdr:rowOff>
    </xdr:from>
    <xdr:to>
      <xdr:col>48</xdr:col>
      <xdr:colOff>238128</xdr:colOff>
      <xdr:row>65</xdr:row>
      <xdr:rowOff>24533</xdr:rowOff>
    </xdr:to>
    <xdr:pic>
      <xdr:nvPicPr>
        <xdr:cNvPr id="3" name="Imagen 2">
          <a:extLst>
            <a:ext uri="{FF2B5EF4-FFF2-40B4-BE49-F238E27FC236}">
              <a16:creationId xmlns="" xmlns:a16="http://schemas.microsoft.com/office/drawing/2014/main"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twoCellAnchor editAs="oneCell">
    <xdr:from>
      <xdr:col>0</xdr:col>
      <xdr:colOff>22412</xdr:colOff>
      <xdr:row>0</xdr:row>
      <xdr:rowOff>78441</xdr:rowOff>
    </xdr:from>
    <xdr:to>
      <xdr:col>0</xdr:col>
      <xdr:colOff>1109381</xdr:colOff>
      <xdr:row>3</xdr:row>
      <xdr:rowOff>123263</xdr:rowOff>
    </xdr:to>
    <xdr:pic>
      <xdr:nvPicPr>
        <xdr:cNvPr id="5" name="Imagen 4">
          <a:extLst>
            <a:ext uri="{FF2B5EF4-FFF2-40B4-BE49-F238E27FC236}">
              <a16:creationId xmlns="" xmlns:a16="http://schemas.microsoft.com/office/drawing/2014/main" id="{B3EBEB79-50BC-4E50-9555-F004AD52CDB9}"/>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412" y="78441"/>
          <a:ext cx="1086969" cy="750793"/>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28</xdr:col>
      <xdr:colOff>207168</xdr:colOff>
      <xdr:row>29</xdr:row>
      <xdr:rowOff>128588</xdr:rowOff>
    </xdr:from>
    <xdr:to>
      <xdr:col>33</xdr:col>
      <xdr:colOff>1475285</xdr:colOff>
      <xdr:row>69</xdr:row>
      <xdr:rowOff>83128</xdr:rowOff>
    </xdr:to>
    <xdr:pic>
      <xdr:nvPicPr>
        <xdr:cNvPr id="2" name="Imagen 1">
          <a:extLst>
            <a:ext uri="{FF2B5EF4-FFF2-40B4-BE49-F238E27FC236}">
              <a16:creationId xmlns="" xmlns:a16="http://schemas.microsoft.com/office/drawing/2014/main"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31</xdr:row>
      <xdr:rowOff>0</xdr:rowOff>
    </xdr:from>
    <xdr:to>
      <xdr:col>48</xdr:col>
      <xdr:colOff>238126</xdr:colOff>
      <xdr:row>66</xdr:row>
      <xdr:rowOff>24531</xdr:rowOff>
    </xdr:to>
    <xdr:pic>
      <xdr:nvPicPr>
        <xdr:cNvPr id="3" name="Imagen 2">
          <a:extLst>
            <a:ext uri="{FF2B5EF4-FFF2-40B4-BE49-F238E27FC236}">
              <a16:creationId xmlns="" xmlns:a16="http://schemas.microsoft.com/office/drawing/2014/main"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twoCellAnchor editAs="oneCell">
    <xdr:from>
      <xdr:col>0</xdr:col>
      <xdr:colOff>78442</xdr:colOff>
      <xdr:row>0</xdr:row>
      <xdr:rowOff>112058</xdr:rowOff>
    </xdr:from>
    <xdr:to>
      <xdr:col>0</xdr:col>
      <xdr:colOff>1255059</xdr:colOff>
      <xdr:row>3</xdr:row>
      <xdr:rowOff>156882</xdr:rowOff>
    </xdr:to>
    <xdr:pic>
      <xdr:nvPicPr>
        <xdr:cNvPr id="5" name="Imagen 4">
          <a:extLst>
            <a:ext uri="{FF2B5EF4-FFF2-40B4-BE49-F238E27FC236}">
              <a16:creationId xmlns="" xmlns:a16="http://schemas.microsoft.com/office/drawing/2014/main" id="{84E2ECBA-08FF-4FAA-972E-1340168A71F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442" y="112058"/>
          <a:ext cx="1176617" cy="683559"/>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147571</xdr:rowOff>
    </xdr:from>
    <xdr:to>
      <xdr:col>1</xdr:col>
      <xdr:colOff>346471</xdr:colOff>
      <xdr:row>2</xdr:row>
      <xdr:rowOff>268310</xdr:rowOff>
    </xdr:to>
    <xdr:pic>
      <xdr:nvPicPr>
        <xdr:cNvPr id="3" name="Imagen 2">
          <a:extLst>
            <a:ext uri="{FF2B5EF4-FFF2-40B4-BE49-F238E27FC236}">
              <a16:creationId xmlns="" xmlns:a16="http://schemas.microsoft.com/office/drawing/2014/main" id="{88303AA9-9282-458F-85AE-822EB170425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47571"/>
          <a:ext cx="1381796" cy="711021"/>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1748118</xdr:colOff>
      <xdr:row>3</xdr:row>
      <xdr:rowOff>168088</xdr:rowOff>
    </xdr:to>
    <xdr:pic>
      <xdr:nvPicPr>
        <xdr:cNvPr id="3" name="Imagen 2">
          <a:extLst>
            <a:ext uri="{FF2B5EF4-FFF2-40B4-BE49-F238E27FC236}">
              <a16:creationId xmlns="" xmlns:a16="http://schemas.microsoft.com/office/drawing/2014/main" id="{0B29DACB-62AC-4C7E-AB57-12DA8AF3C55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48118" cy="97491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16"/>
  <sheetViews>
    <sheetView topLeftCell="A30" zoomScale="90" zoomScaleNormal="90" workbookViewId="0">
      <selection activeCell="E81" sqref="E81:F81"/>
    </sheetView>
  </sheetViews>
  <sheetFormatPr baseColWidth="10" defaultColWidth="11.42578125" defaultRowHeight="15" x14ac:dyDescent="0.25"/>
  <cols>
    <col min="1" max="1" width="2.85546875" style="239" customWidth="1" collapsed="1"/>
    <col min="2" max="3" width="24.7109375" style="239" customWidth="1" collapsed="1"/>
    <col min="4" max="4" width="16" style="239" customWidth="1" collapsed="1"/>
    <col min="5" max="5" width="24.7109375" style="239" customWidth="1" collapsed="1"/>
    <col min="6" max="6" width="27.7109375" style="239" customWidth="1" collapsed="1"/>
    <col min="7" max="8" width="24.7109375" style="239" customWidth="1" collapsed="1"/>
    <col min="9" max="16384" width="11.42578125" style="239" collapsed="1"/>
  </cols>
  <sheetData>
    <row r="1" spans="2:8" ht="15.75" thickBot="1" x14ac:dyDescent="0.3"/>
    <row r="2" spans="2:8" ht="18" x14ac:dyDescent="0.25">
      <c r="B2" s="341" t="s">
        <v>159</v>
      </c>
      <c r="C2" s="342"/>
      <c r="D2" s="342"/>
      <c r="E2" s="342"/>
      <c r="F2" s="342"/>
      <c r="G2" s="342"/>
      <c r="H2" s="343"/>
    </row>
    <row r="3" spans="2:8" x14ac:dyDescent="0.25">
      <c r="B3" s="240"/>
      <c r="C3" s="241"/>
      <c r="D3" s="241"/>
      <c r="E3" s="241"/>
      <c r="F3" s="241"/>
      <c r="G3" s="241"/>
      <c r="H3" s="242"/>
    </row>
    <row r="4" spans="2:8" ht="47.25" customHeight="1" x14ac:dyDescent="0.25">
      <c r="B4" s="344" t="s">
        <v>169</v>
      </c>
      <c r="C4" s="345"/>
      <c r="D4" s="345"/>
      <c r="E4" s="345"/>
      <c r="F4" s="345"/>
      <c r="G4" s="345"/>
      <c r="H4" s="346"/>
    </row>
    <row r="5" spans="2:8" ht="47.25" customHeight="1" x14ac:dyDescent="0.25">
      <c r="B5" s="347"/>
      <c r="C5" s="348"/>
      <c r="D5" s="348"/>
      <c r="E5" s="348"/>
      <c r="F5" s="348"/>
      <c r="G5" s="348"/>
      <c r="H5" s="349"/>
    </row>
    <row r="6" spans="2:8" ht="16.5" x14ac:dyDescent="0.25">
      <c r="B6" s="331" t="s">
        <v>160</v>
      </c>
      <c r="C6" s="350"/>
      <c r="D6" s="350"/>
      <c r="E6" s="350"/>
      <c r="F6" s="350"/>
      <c r="G6" s="350"/>
      <c r="H6" s="351"/>
    </row>
    <row r="7" spans="2:8" ht="72" customHeight="1" x14ac:dyDescent="0.25">
      <c r="B7" s="352" t="s">
        <v>170</v>
      </c>
      <c r="C7" s="353"/>
      <c r="D7" s="353"/>
      <c r="E7" s="353"/>
      <c r="F7" s="353"/>
      <c r="G7" s="353"/>
      <c r="H7" s="354"/>
    </row>
    <row r="8" spans="2:8" ht="16.5" x14ac:dyDescent="0.25">
      <c r="B8" s="219"/>
      <c r="C8" s="220"/>
      <c r="D8" s="220"/>
      <c r="E8" s="220"/>
      <c r="F8" s="220"/>
      <c r="G8" s="220"/>
      <c r="H8" s="221"/>
    </row>
    <row r="9" spans="2:8" ht="20.45" customHeight="1" x14ac:dyDescent="0.25">
      <c r="B9" s="356" t="s">
        <v>185</v>
      </c>
      <c r="C9" s="357"/>
      <c r="D9" s="357"/>
      <c r="E9" s="357"/>
      <c r="F9" s="357"/>
      <c r="G9" s="357"/>
      <c r="H9" s="358"/>
    </row>
    <row r="10" spans="2:8" ht="16.5" x14ac:dyDescent="0.25">
      <c r="B10" s="225"/>
      <c r="C10" s="226"/>
      <c r="D10" s="226"/>
      <c r="E10" s="226"/>
      <c r="F10" s="226"/>
      <c r="G10" s="226"/>
      <c r="H10" s="227"/>
    </row>
    <row r="11" spans="2:8" ht="20.45" customHeight="1" x14ac:dyDescent="0.25">
      <c r="B11" s="359" t="s">
        <v>186</v>
      </c>
      <c r="C11" s="360"/>
      <c r="D11" s="360"/>
      <c r="E11" s="360"/>
      <c r="F11" s="360"/>
      <c r="G11" s="360"/>
      <c r="H11" s="361"/>
    </row>
    <row r="12" spans="2:8" s="264" customFormat="1" ht="20.45" customHeight="1" x14ac:dyDescent="0.25">
      <c r="B12" s="261"/>
      <c r="C12" s="262"/>
      <c r="D12" s="262"/>
      <c r="E12" s="262"/>
      <c r="F12" s="262"/>
      <c r="G12" s="262"/>
      <c r="H12" s="263"/>
    </row>
    <row r="13" spans="2:8" ht="20.45" customHeight="1" x14ac:dyDescent="0.25">
      <c r="B13" s="331" t="s">
        <v>183</v>
      </c>
      <c r="C13" s="332"/>
      <c r="D13" s="332"/>
      <c r="E13" s="332"/>
      <c r="F13" s="332"/>
      <c r="G13" s="332"/>
      <c r="H13" s="333"/>
    </row>
    <row r="14" spans="2:8" ht="9" customHeight="1" x14ac:dyDescent="0.25">
      <c r="B14" s="331"/>
      <c r="C14" s="332"/>
      <c r="D14" s="332"/>
      <c r="E14" s="332"/>
      <c r="F14" s="332"/>
      <c r="G14" s="332"/>
      <c r="H14" s="333"/>
    </row>
    <row r="15" spans="2:8" ht="16.5" x14ac:dyDescent="0.25">
      <c r="B15" s="331" t="s">
        <v>182</v>
      </c>
      <c r="C15" s="332"/>
      <c r="D15" s="332"/>
      <c r="E15" s="332"/>
      <c r="F15" s="332"/>
      <c r="G15" s="332"/>
      <c r="H15" s="333"/>
    </row>
    <row r="16" spans="2:8" ht="16.5" x14ac:dyDescent="0.25">
      <c r="B16" s="222"/>
      <c r="C16" s="223"/>
      <c r="D16" s="223"/>
      <c r="E16" s="223"/>
      <c r="F16" s="223"/>
      <c r="G16" s="223"/>
      <c r="H16" s="224"/>
    </row>
    <row r="17" spans="2:8" ht="18.600000000000001" customHeight="1" x14ac:dyDescent="0.25">
      <c r="B17" s="331" t="s">
        <v>184</v>
      </c>
      <c r="C17" s="332"/>
      <c r="D17" s="332"/>
      <c r="E17" s="332"/>
      <c r="F17" s="332"/>
      <c r="G17" s="332"/>
      <c r="H17" s="333"/>
    </row>
    <row r="18" spans="2:8" ht="18.600000000000001" customHeight="1" x14ac:dyDescent="0.25">
      <c r="B18" s="222"/>
      <c r="C18" s="223"/>
      <c r="D18" s="223"/>
      <c r="E18" s="223"/>
      <c r="F18" s="223"/>
      <c r="G18" s="223"/>
      <c r="H18" s="224"/>
    </row>
    <row r="19" spans="2:8" ht="18.600000000000001" customHeight="1" x14ac:dyDescent="0.25">
      <c r="B19" s="331" t="s">
        <v>187</v>
      </c>
      <c r="C19" s="332"/>
      <c r="D19" s="332"/>
      <c r="E19" s="332"/>
      <c r="F19" s="332"/>
      <c r="G19" s="332"/>
      <c r="H19" s="333"/>
    </row>
    <row r="20" spans="2:8" ht="18.600000000000001" customHeight="1" thickBot="1" x14ac:dyDescent="0.3">
      <c r="B20" s="185"/>
      <c r="C20" s="228"/>
      <c r="D20" s="228"/>
      <c r="E20" s="228"/>
      <c r="F20" s="228"/>
      <c r="G20" s="228"/>
      <c r="H20" s="229"/>
    </row>
    <row r="21" spans="2:8" ht="15.75" thickTop="1" x14ac:dyDescent="0.25">
      <c r="B21" s="243"/>
      <c r="C21" s="322" t="s">
        <v>161</v>
      </c>
      <c r="D21" s="323"/>
      <c r="E21" s="326" t="s">
        <v>162</v>
      </c>
      <c r="F21" s="327"/>
      <c r="G21" s="248"/>
      <c r="H21" s="244"/>
    </row>
    <row r="22" spans="2:8" ht="35.25" customHeight="1" x14ac:dyDescent="0.25">
      <c r="B22" s="243"/>
      <c r="C22" s="317" t="s">
        <v>163</v>
      </c>
      <c r="D22" s="317"/>
      <c r="E22" s="316" t="s">
        <v>164</v>
      </c>
      <c r="F22" s="316"/>
      <c r="G22" s="248"/>
      <c r="H22" s="244"/>
    </row>
    <row r="23" spans="2:8" ht="17.25" customHeight="1" x14ac:dyDescent="0.25">
      <c r="B23" s="243"/>
      <c r="C23" s="317" t="s">
        <v>194</v>
      </c>
      <c r="D23" s="317"/>
      <c r="E23" s="316" t="s">
        <v>165</v>
      </c>
      <c r="F23" s="316"/>
      <c r="G23" s="248"/>
      <c r="H23" s="244"/>
    </row>
    <row r="24" spans="2:8" ht="69.75" customHeight="1" x14ac:dyDescent="0.25">
      <c r="B24" s="243"/>
      <c r="C24" s="317" t="s">
        <v>196</v>
      </c>
      <c r="D24" s="317"/>
      <c r="E24" s="316" t="s">
        <v>166</v>
      </c>
      <c r="F24" s="316"/>
      <c r="G24" s="248"/>
      <c r="H24" s="244"/>
    </row>
    <row r="25" spans="2:8" ht="69.75" customHeight="1" x14ac:dyDescent="0.25">
      <c r="B25" s="243"/>
      <c r="C25" s="318" t="s">
        <v>57</v>
      </c>
      <c r="D25" s="318"/>
      <c r="E25" s="316" t="s">
        <v>207</v>
      </c>
      <c r="F25" s="316"/>
      <c r="G25" s="248"/>
      <c r="H25" s="244"/>
    </row>
    <row r="26" spans="2:8" ht="69.75" customHeight="1" x14ac:dyDescent="0.25">
      <c r="B26" s="243"/>
      <c r="C26" s="318" t="s">
        <v>197</v>
      </c>
      <c r="D26" s="318"/>
      <c r="E26" s="316" t="s">
        <v>198</v>
      </c>
      <c r="F26" s="316"/>
      <c r="G26" s="248"/>
      <c r="H26" s="244"/>
    </row>
    <row r="27" spans="2:8" ht="60.75" customHeight="1" x14ac:dyDescent="0.25">
      <c r="B27" s="243"/>
      <c r="C27" s="318" t="s">
        <v>199</v>
      </c>
      <c r="D27" s="318"/>
      <c r="E27" s="316" t="s">
        <v>200</v>
      </c>
      <c r="F27" s="316"/>
      <c r="G27" s="248"/>
      <c r="H27" s="244"/>
    </row>
    <row r="28" spans="2:8" ht="104.25" customHeight="1" x14ac:dyDescent="0.25">
      <c r="B28" s="243"/>
      <c r="C28" s="318" t="s">
        <v>29</v>
      </c>
      <c r="D28" s="318"/>
      <c r="E28" s="316" t="s">
        <v>201</v>
      </c>
      <c r="F28" s="316"/>
      <c r="G28" s="248"/>
      <c r="H28" s="244"/>
    </row>
    <row r="29" spans="2:8" ht="126.75" customHeight="1" x14ac:dyDescent="0.25">
      <c r="B29" s="243"/>
      <c r="C29" s="318" t="s">
        <v>202</v>
      </c>
      <c r="D29" s="318"/>
      <c r="E29" s="316" t="s">
        <v>203</v>
      </c>
      <c r="F29" s="316"/>
      <c r="G29" s="248"/>
      <c r="H29" s="244"/>
    </row>
    <row r="30" spans="2:8" ht="69.75" customHeight="1" x14ac:dyDescent="0.25">
      <c r="B30" s="243"/>
      <c r="C30" s="318" t="s">
        <v>204</v>
      </c>
      <c r="D30" s="318"/>
      <c r="E30" s="316" t="s">
        <v>205</v>
      </c>
      <c r="F30" s="316"/>
      <c r="G30" s="248"/>
      <c r="H30" s="244"/>
    </row>
    <row r="31" spans="2:8" ht="69.75" customHeight="1" x14ac:dyDescent="0.25">
      <c r="B31" s="243"/>
      <c r="C31" s="318" t="s">
        <v>143</v>
      </c>
      <c r="D31" s="318"/>
      <c r="E31" s="316" t="s">
        <v>206</v>
      </c>
      <c r="F31" s="316"/>
      <c r="G31" s="248"/>
      <c r="H31" s="244"/>
    </row>
    <row r="32" spans="2:8" x14ac:dyDescent="0.25">
      <c r="B32" s="243"/>
      <c r="C32" s="233"/>
      <c r="D32" s="233"/>
      <c r="E32" s="234"/>
      <c r="F32" s="234"/>
      <c r="G32" s="248"/>
      <c r="H32" s="244"/>
    </row>
    <row r="33" spans="2:8" ht="16.5" x14ac:dyDescent="0.25">
      <c r="B33" s="331" t="s">
        <v>208</v>
      </c>
      <c r="C33" s="332"/>
      <c r="D33" s="332"/>
      <c r="E33" s="332"/>
      <c r="F33" s="332"/>
      <c r="G33" s="332"/>
      <c r="H33" s="333"/>
    </row>
    <row r="34" spans="2:8" ht="14.45" customHeight="1" thickBot="1" x14ac:dyDescent="0.3">
      <c r="B34" s="249"/>
      <c r="C34" s="238"/>
      <c r="D34" s="238"/>
      <c r="E34" s="238"/>
      <c r="F34" s="238"/>
      <c r="G34" s="238"/>
      <c r="H34" s="250"/>
    </row>
    <row r="35" spans="2:8" ht="14.45" customHeight="1" thickTop="1" x14ac:dyDescent="0.25">
      <c r="B35" s="249"/>
      <c r="C35" s="322" t="s">
        <v>161</v>
      </c>
      <c r="D35" s="323"/>
      <c r="E35" s="324" t="s">
        <v>162</v>
      </c>
      <c r="F35" s="325"/>
      <c r="G35" s="238"/>
      <c r="H35" s="250"/>
    </row>
    <row r="36" spans="2:8" ht="90" customHeight="1" x14ac:dyDescent="0.25">
      <c r="B36" s="249"/>
      <c r="C36" s="318" t="s">
        <v>176</v>
      </c>
      <c r="D36" s="318"/>
      <c r="E36" s="316" t="s">
        <v>209</v>
      </c>
      <c r="F36" s="316"/>
      <c r="G36" s="238"/>
      <c r="H36" s="250"/>
    </row>
    <row r="37" spans="2:8" ht="53.45" customHeight="1" x14ac:dyDescent="0.25">
      <c r="B37" s="249"/>
      <c r="C37" s="318" t="s">
        <v>148</v>
      </c>
      <c r="D37" s="318"/>
      <c r="E37" s="316" t="s">
        <v>234</v>
      </c>
      <c r="F37" s="316"/>
      <c r="G37" s="238"/>
      <c r="H37" s="250"/>
    </row>
    <row r="38" spans="2:8" ht="54" customHeight="1" x14ac:dyDescent="0.25">
      <c r="B38" s="249"/>
      <c r="C38" s="318" t="s">
        <v>43</v>
      </c>
      <c r="D38" s="318"/>
      <c r="E38" s="316" t="s">
        <v>235</v>
      </c>
      <c r="F38" s="316"/>
      <c r="G38" s="238"/>
      <c r="H38" s="250"/>
    </row>
    <row r="39" spans="2:8" ht="32.450000000000003" customHeight="1" x14ac:dyDescent="0.25">
      <c r="B39" s="249"/>
      <c r="C39" s="318" t="s">
        <v>210</v>
      </c>
      <c r="D39" s="318"/>
      <c r="E39" s="316" t="s">
        <v>211</v>
      </c>
      <c r="F39" s="316"/>
      <c r="G39" s="238"/>
      <c r="H39" s="250"/>
    </row>
    <row r="40" spans="2:8" ht="16.5" x14ac:dyDescent="0.25">
      <c r="B40" s="249"/>
      <c r="C40" s="238"/>
      <c r="D40" s="238"/>
      <c r="E40" s="238"/>
      <c r="F40" s="238"/>
      <c r="G40" s="238"/>
      <c r="H40" s="250"/>
    </row>
    <row r="41" spans="2:8" ht="18.600000000000001" customHeight="1" x14ac:dyDescent="0.25">
      <c r="B41" s="334" t="s">
        <v>192</v>
      </c>
      <c r="C41" s="335"/>
      <c r="D41" s="335"/>
      <c r="E41" s="335"/>
      <c r="F41" s="335"/>
      <c r="G41" s="335"/>
      <c r="H41" s="336"/>
    </row>
    <row r="42" spans="2:8" ht="18.600000000000001" customHeight="1" x14ac:dyDescent="0.25">
      <c r="B42" s="235"/>
      <c r="C42" s="236"/>
      <c r="D42" s="236"/>
      <c r="E42" s="236"/>
      <c r="F42" s="236"/>
      <c r="G42" s="236"/>
      <c r="H42" s="237"/>
    </row>
    <row r="43" spans="2:8" ht="18.600000000000001" customHeight="1" x14ac:dyDescent="0.25">
      <c r="B43" s="331" t="s">
        <v>188</v>
      </c>
      <c r="C43" s="332"/>
      <c r="D43" s="332"/>
      <c r="E43" s="332"/>
      <c r="F43" s="332"/>
      <c r="G43" s="332"/>
      <c r="H43" s="333"/>
    </row>
    <row r="44" spans="2:8" ht="18.600000000000001" customHeight="1" thickBot="1" x14ac:dyDescent="0.3">
      <c r="B44" s="185"/>
      <c r="C44" s="228"/>
      <c r="D44" s="228"/>
      <c r="E44" s="228"/>
      <c r="F44" s="228"/>
      <c r="G44" s="228"/>
      <c r="H44" s="229"/>
    </row>
    <row r="45" spans="2:8" ht="18.600000000000001" customHeight="1" thickTop="1" x14ac:dyDescent="0.25">
      <c r="B45" s="185"/>
      <c r="C45" s="322" t="s">
        <v>161</v>
      </c>
      <c r="D45" s="323"/>
      <c r="E45" s="324" t="s">
        <v>162</v>
      </c>
      <c r="F45" s="325"/>
      <c r="G45" s="228"/>
      <c r="H45" s="229"/>
    </row>
    <row r="46" spans="2:8" ht="53.1" customHeight="1" x14ac:dyDescent="0.25">
      <c r="B46" s="185"/>
      <c r="C46" s="318" t="s">
        <v>151</v>
      </c>
      <c r="D46" s="318"/>
      <c r="E46" s="316" t="s">
        <v>167</v>
      </c>
      <c r="F46" s="316"/>
      <c r="G46" s="228"/>
      <c r="H46" s="229"/>
    </row>
    <row r="47" spans="2:8" ht="54" customHeight="1" x14ac:dyDescent="0.25">
      <c r="B47" s="185"/>
      <c r="C47" s="318" t="s">
        <v>69</v>
      </c>
      <c r="D47" s="318"/>
      <c r="E47" s="316" t="s">
        <v>212</v>
      </c>
      <c r="F47" s="316"/>
      <c r="G47" s="228"/>
      <c r="H47" s="229"/>
    </row>
    <row r="48" spans="2:8" ht="51.95" customHeight="1" x14ac:dyDescent="0.25">
      <c r="B48" s="185"/>
      <c r="C48" s="318" t="s">
        <v>70</v>
      </c>
      <c r="D48" s="318"/>
      <c r="E48" s="316" t="s">
        <v>214</v>
      </c>
      <c r="F48" s="316"/>
      <c r="G48" s="228"/>
      <c r="H48" s="229"/>
    </row>
    <row r="49" spans="2:8" ht="53.45" customHeight="1" x14ac:dyDescent="0.25">
      <c r="B49" s="185"/>
      <c r="C49" s="318" t="s">
        <v>92</v>
      </c>
      <c r="D49" s="318"/>
      <c r="E49" s="316" t="s">
        <v>214</v>
      </c>
      <c r="F49" s="316"/>
      <c r="G49" s="228"/>
      <c r="H49" s="229"/>
    </row>
    <row r="50" spans="2:8" ht="48.6" customHeight="1" x14ac:dyDescent="0.25">
      <c r="B50" s="185"/>
      <c r="C50" s="318" t="s">
        <v>71</v>
      </c>
      <c r="D50" s="318"/>
      <c r="E50" s="316" t="s">
        <v>215</v>
      </c>
      <c r="F50" s="316"/>
      <c r="G50" s="228"/>
      <c r="H50" s="229"/>
    </row>
    <row r="51" spans="2:8" ht="49.5" customHeight="1" x14ac:dyDescent="0.25">
      <c r="B51" s="185"/>
      <c r="C51" s="318" t="s">
        <v>72</v>
      </c>
      <c r="D51" s="318"/>
      <c r="E51" s="316" t="s">
        <v>213</v>
      </c>
      <c r="F51" s="316"/>
      <c r="G51" s="228"/>
      <c r="H51" s="229"/>
    </row>
    <row r="52" spans="2:8" ht="57" customHeight="1" x14ac:dyDescent="0.25">
      <c r="B52" s="185"/>
      <c r="C52" s="318" t="s">
        <v>88</v>
      </c>
      <c r="D52" s="318"/>
      <c r="E52" s="316" t="s">
        <v>218</v>
      </c>
      <c r="F52" s="316"/>
      <c r="G52" s="228"/>
      <c r="H52" s="229"/>
    </row>
    <row r="53" spans="2:8" ht="36" customHeight="1" x14ac:dyDescent="0.25">
      <c r="B53" s="185"/>
      <c r="C53" s="318" t="s">
        <v>91</v>
      </c>
      <c r="D53" s="318"/>
      <c r="E53" s="316" t="s">
        <v>216</v>
      </c>
      <c r="F53" s="316"/>
      <c r="G53" s="228"/>
      <c r="H53" s="229"/>
    </row>
    <row r="54" spans="2:8" ht="39.950000000000003" customHeight="1" x14ac:dyDescent="0.25">
      <c r="B54" s="185"/>
      <c r="C54" s="318" t="s">
        <v>95</v>
      </c>
      <c r="D54" s="318"/>
      <c r="E54" s="316" t="s">
        <v>217</v>
      </c>
      <c r="F54" s="316"/>
      <c r="G54" s="228"/>
      <c r="H54" s="229"/>
    </row>
    <row r="55" spans="2:8" ht="29.45" customHeight="1" x14ac:dyDescent="0.25">
      <c r="B55" s="185"/>
      <c r="C55" s="318" t="s">
        <v>10</v>
      </c>
      <c r="D55" s="318"/>
      <c r="E55" s="316" t="s">
        <v>179</v>
      </c>
      <c r="F55" s="316"/>
      <c r="G55" s="228"/>
      <c r="H55" s="229"/>
    </row>
    <row r="56" spans="2:8" ht="18.600000000000001" customHeight="1" x14ac:dyDescent="0.25">
      <c r="B56" s="185"/>
      <c r="C56" s="228"/>
      <c r="D56" s="228"/>
      <c r="E56" s="228"/>
      <c r="F56" s="228"/>
      <c r="G56" s="228"/>
      <c r="H56" s="229"/>
    </row>
    <row r="57" spans="2:8" ht="18.600000000000001" customHeight="1" x14ac:dyDescent="0.25">
      <c r="B57" s="328" t="s">
        <v>191</v>
      </c>
      <c r="C57" s="329"/>
      <c r="D57" s="329"/>
      <c r="E57" s="329"/>
      <c r="F57" s="329"/>
      <c r="G57" s="329"/>
      <c r="H57" s="330"/>
    </row>
    <row r="58" spans="2:8" ht="18.600000000000001" customHeight="1" x14ac:dyDescent="0.25">
      <c r="B58" s="185"/>
      <c r="C58" s="228"/>
      <c r="D58" s="228"/>
      <c r="E58" s="228"/>
      <c r="F58" s="228"/>
      <c r="G58" s="228"/>
      <c r="H58" s="229"/>
    </row>
    <row r="59" spans="2:8" ht="18.600000000000001" customHeight="1" x14ac:dyDescent="0.25">
      <c r="B59" s="319" t="s">
        <v>189</v>
      </c>
      <c r="C59" s="320"/>
      <c r="D59" s="320"/>
      <c r="E59" s="320"/>
      <c r="F59" s="320"/>
      <c r="G59" s="320"/>
      <c r="H59" s="321"/>
    </row>
    <row r="60" spans="2:8" ht="18.600000000000001" customHeight="1" x14ac:dyDescent="0.25">
      <c r="B60" s="222"/>
      <c r="C60" s="223"/>
      <c r="D60" s="223"/>
      <c r="E60" s="223"/>
      <c r="F60" s="223"/>
      <c r="G60" s="223"/>
      <c r="H60" s="224"/>
    </row>
    <row r="61" spans="2:8" ht="30" customHeight="1" x14ac:dyDescent="0.25">
      <c r="B61" s="331" t="s">
        <v>190</v>
      </c>
      <c r="C61" s="332"/>
      <c r="D61" s="332"/>
      <c r="E61" s="332"/>
      <c r="F61" s="332"/>
      <c r="G61" s="332"/>
      <c r="H61" s="333"/>
    </row>
    <row r="62" spans="2:8" ht="17.25" thickBot="1" x14ac:dyDescent="0.3">
      <c r="B62" s="185"/>
      <c r="C62" s="228"/>
      <c r="D62" s="228"/>
      <c r="E62" s="228"/>
      <c r="F62" s="228"/>
      <c r="G62" s="228"/>
      <c r="H62" s="229"/>
    </row>
    <row r="63" spans="2:8" ht="30" customHeight="1" thickTop="1" x14ac:dyDescent="0.25">
      <c r="B63" s="185"/>
      <c r="C63" s="322" t="s">
        <v>161</v>
      </c>
      <c r="D63" s="323"/>
      <c r="E63" s="324" t="s">
        <v>162</v>
      </c>
      <c r="F63" s="325"/>
      <c r="G63" s="228"/>
      <c r="H63" s="229"/>
    </row>
    <row r="64" spans="2:8" ht="30" customHeight="1" x14ac:dyDescent="0.25">
      <c r="B64" s="185"/>
      <c r="C64" s="318" t="s">
        <v>102</v>
      </c>
      <c r="D64" s="318"/>
      <c r="E64" s="316" t="s">
        <v>219</v>
      </c>
      <c r="F64" s="316"/>
      <c r="G64" s="228"/>
      <c r="H64" s="229"/>
    </row>
    <row r="65" spans="2:8" ht="44.45" customHeight="1" x14ac:dyDescent="0.25">
      <c r="B65" s="185"/>
      <c r="C65" s="318" t="s">
        <v>103</v>
      </c>
      <c r="D65" s="318"/>
      <c r="E65" s="316" t="s">
        <v>220</v>
      </c>
      <c r="F65" s="316"/>
      <c r="G65" s="228"/>
      <c r="H65" s="229"/>
    </row>
    <row r="66" spans="2:8" ht="51" customHeight="1" x14ac:dyDescent="0.25">
      <c r="B66" s="185"/>
      <c r="C66" s="318" t="s">
        <v>154</v>
      </c>
      <c r="D66" s="318"/>
      <c r="E66" s="316" t="s">
        <v>221</v>
      </c>
      <c r="F66" s="316"/>
      <c r="G66" s="228"/>
      <c r="H66" s="229"/>
    </row>
    <row r="67" spans="2:8" ht="84.75" customHeight="1" x14ac:dyDescent="0.25">
      <c r="B67" s="185"/>
      <c r="C67" s="318" t="s">
        <v>222</v>
      </c>
      <c r="D67" s="318"/>
      <c r="E67" s="316" t="s">
        <v>168</v>
      </c>
      <c r="F67" s="316"/>
      <c r="G67" s="228"/>
      <c r="H67" s="229"/>
    </row>
    <row r="68" spans="2:8" ht="15.75" customHeight="1" x14ac:dyDescent="0.25">
      <c r="B68" s="185"/>
      <c r="C68" s="318" t="s">
        <v>126</v>
      </c>
      <c r="D68" s="318"/>
      <c r="E68" s="316" t="s">
        <v>224</v>
      </c>
      <c r="F68" s="316"/>
      <c r="G68" s="228"/>
      <c r="H68" s="229"/>
    </row>
    <row r="69" spans="2:8" ht="30" customHeight="1" x14ac:dyDescent="0.25">
      <c r="B69" s="185"/>
      <c r="C69" s="318" t="s">
        <v>225</v>
      </c>
      <c r="D69" s="318"/>
      <c r="E69" s="316" t="s">
        <v>226</v>
      </c>
      <c r="F69" s="316"/>
      <c r="G69" s="228"/>
      <c r="H69" s="229"/>
    </row>
    <row r="70" spans="2:8" ht="30" customHeight="1" x14ac:dyDescent="0.25">
      <c r="B70" s="185"/>
      <c r="C70" s="318" t="s">
        <v>227</v>
      </c>
      <c r="D70" s="318"/>
      <c r="E70" s="316" t="s">
        <v>228</v>
      </c>
      <c r="F70" s="316"/>
      <c r="G70" s="228"/>
      <c r="H70" s="229"/>
    </row>
    <row r="71" spans="2:8" ht="53.45" customHeight="1" x14ac:dyDescent="0.25">
      <c r="B71" s="185"/>
      <c r="C71" s="318" t="s">
        <v>110</v>
      </c>
      <c r="D71" s="318"/>
      <c r="E71" s="316" t="s">
        <v>223</v>
      </c>
      <c r="F71" s="316"/>
      <c r="G71" s="228"/>
      <c r="H71" s="229"/>
    </row>
    <row r="72" spans="2:8" ht="30" customHeight="1" x14ac:dyDescent="0.25">
      <c r="B72" s="185"/>
      <c r="C72" s="228"/>
      <c r="D72" s="228"/>
      <c r="E72" s="228"/>
      <c r="F72" s="228"/>
      <c r="G72" s="228"/>
      <c r="H72" s="229"/>
    </row>
    <row r="73" spans="2:8" ht="18.600000000000001" customHeight="1" x14ac:dyDescent="0.25">
      <c r="B73" s="319" t="s">
        <v>193</v>
      </c>
      <c r="C73" s="320"/>
      <c r="D73" s="320"/>
      <c r="E73" s="320"/>
      <c r="F73" s="320"/>
      <c r="G73" s="320"/>
      <c r="H73" s="321"/>
    </row>
    <row r="74" spans="2:8" ht="18.600000000000001" customHeight="1" x14ac:dyDescent="0.25">
      <c r="B74" s="230"/>
      <c r="C74" s="231"/>
      <c r="D74" s="231"/>
      <c r="E74" s="231"/>
      <c r="F74" s="231"/>
      <c r="G74" s="231"/>
      <c r="H74" s="232"/>
    </row>
    <row r="75" spans="2:8" ht="18.600000000000001" customHeight="1" x14ac:dyDescent="0.25">
      <c r="B75" s="319" t="s">
        <v>251</v>
      </c>
      <c r="C75" s="320"/>
      <c r="D75" s="320"/>
      <c r="E75" s="320"/>
      <c r="F75" s="320"/>
      <c r="G75" s="320"/>
      <c r="H75" s="321"/>
    </row>
    <row r="76" spans="2:8" ht="16.5" x14ac:dyDescent="0.25">
      <c r="B76" s="185"/>
      <c r="C76" s="251"/>
      <c r="D76" s="251"/>
      <c r="E76" s="251"/>
      <c r="F76" s="251"/>
      <c r="G76" s="251"/>
      <c r="H76" s="186"/>
    </row>
    <row r="77" spans="2:8" ht="16.5" x14ac:dyDescent="0.25">
      <c r="B77" s="185"/>
      <c r="C77" s="251"/>
      <c r="D77" s="251"/>
      <c r="E77" s="251"/>
      <c r="F77" s="251"/>
      <c r="G77" s="251"/>
      <c r="H77" s="186"/>
    </row>
    <row r="78" spans="2:8" ht="16.5" x14ac:dyDescent="0.25">
      <c r="B78" s="185" t="s">
        <v>231</v>
      </c>
      <c r="C78" s="251"/>
      <c r="D78" s="251"/>
      <c r="E78" s="251"/>
      <c r="F78" s="251"/>
      <c r="G78" s="251"/>
      <c r="H78" s="186"/>
    </row>
    <row r="79" spans="2:8" ht="16.5" x14ac:dyDescent="0.25">
      <c r="B79" s="185"/>
      <c r="C79" s="251"/>
      <c r="D79" s="251"/>
      <c r="E79" s="251"/>
      <c r="F79" s="251"/>
      <c r="G79" s="251"/>
      <c r="H79" s="186"/>
    </row>
    <row r="80" spans="2:8" ht="15.75" thickBot="1" x14ac:dyDescent="0.3">
      <c r="B80" s="243"/>
      <c r="C80" s="248"/>
      <c r="D80" s="252"/>
      <c r="E80" s="253"/>
      <c r="F80" s="253"/>
      <c r="G80" s="254"/>
      <c r="H80" s="244"/>
    </row>
    <row r="81" spans="2:8" ht="15.75" thickTop="1" x14ac:dyDescent="0.25">
      <c r="B81" s="255" t="s">
        <v>232</v>
      </c>
      <c r="C81" s="355" t="s">
        <v>161</v>
      </c>
      <c r="D81" s="323"/>
      <c r="E81" s="326" t="s">
        <v>162</v>
      </c>
      <c r="F81" s="327"/>
      <c r="G81" s="248"/>
      <c r="H81" s="244"/>
    </row>
    <row r="82" spans="2:8" s="184" customFormat="1" ht="27.75" customHeight="1" x14ac:dyDescent="0.25">
      <c r="B82" s="259">
        <v>2</v>
      </c>
      <c r="C82" s="317" t="s">
        <v>163</v>
      </c>
      <c r="D82" s="317"/>
      <c r="E82" s="316" t="s">
        <v>164</v>
      </c>
      <c r="F82" s="316"/>
      <c r="G82" s="256"/>
      <c r="H82" s="187"/>
    </row>
    <row r="83" spans="2:8" s="184" customFormat="1" ht="17.25" customHeight="1" x14ac:dyDescent="0.25">
      <c r="B83" s="259">
        <v>2</v>
      </c>
      <c r="C83" s="317" t="s">
        <v>194</v>
      </c>
      <c r="D83" s="317"/>
      <c r="E83" s="316" t="s">
        <v>165</v>
      </c>
      <c r="F83" s="316"/>
      <c r="G83" s="256"/>
      <c r="H83" s="187"/>
    </row>
    <row r="84" spans="2:8" s="184" customFormat="1" ht="81" customHeight="1" x14ac:dyDescent="0.25">
      <c r="B84" s="259">
        <v>2</v>
      </c>
      <c r="C84" s="317" t="s">
        <v>196</v>
      </c>
      <c r="D84" s="317"/>
      <c r="E84" s="316" t="s">
        <v>166</v>
      </c>
      <c r="F84" s="316"/>
      <c r="G84" s="256"/>
      <c r="H84" s="187"/>
    </row>
    <row r="85" spans="2:8" s="184" customFormat="1" ht="78" customHeight="1" x14ac:dyDescent="0.25">
      <c r="B85" s="259">
        <v>2</v>
      </c>
      <c r="C85" s="318" t="s">
        <v>57</v>
      </c>
      <c r="D85" s="318"/>
      <c r="E85" s="316" t="s">
        <v>207</v>
      </c>
      <c r="F85" s="316"/>
      <c r="G85" s="256"/>
      <c r="H85" s="187"/>
    </row>
    <row r="86" spans="2:8" s="184" customFormat="1" ht="43.5" customHeight="1" x14ac:dyDescent="0.25">
      <c r="B86" s="259">
        <v>2</v>
      </c>
      <c r="C86" s="318" t="s">
        <v>197</v>
      </c>
      <c r="D86" s="318"/>
      <c r="E86" s="316" t="s">
        <v>198</v>
      </c>
      <c r="F86" s="316"/>
      <c r="G86" s="256"/>
      <c r="H86" s="187"/>
    </row>
    <row r="87" spans="2:8" s="184" customFormat="1" ht="42" customHeight="1" x14ac:dyDescent="0.25">
      <c r="B87" s="259">
        <v>2</v>
      </c>
      <c r="C87" s="318" t="s">
        <v>199</v>
      </c>
      <c r="D87" s="318"/>
      <c r="E87" s="316" t="s">
        <v>200</v>
      </c>
      <c r="F87" s="316"/>
      <c r="G87" s="256"/>
      <c r="H87" s="187"/>
    </row>
    <row r="88" spans="2:8" s="184" customFormat="1" ht="88.5" customHeight="1" x14ac:dyDescent="0.25">
      <c r="B88" s="259">
        <v>2</v>
      </c>
      <c r="C88" s="318" t="s">
        <v>29</v>
      </c>
      <c r="D88" s="318"/>
      <c r="E88" s="316" t="s">
        <v>229</v>
      </c>
      <c r="F88" s="316"/>
      <c r="G88" s="256"/>
      <c r="H88" s="187"/>
    </row>
    <row r="89" spans="2:8" s="184" customFormat="1" ht="114" customHeight="1" x14ac:dyDescent="0.25">
      <c r="B89" s="259">
        <v>2</v>
      </c>
      <c r="C89" s="318" t="s">
        <v>202</v>
      </c>
      <c r="D89" s="318"/>
      <c r="E89" s="316" t="s">
        <v>203</v>
      </c>
      <c r="F89" s="316"/>
      <c r="G89" s="256"/>
      <c r="H89" s="187"/>
    </row>
    <row r="90" spans="2:8" s="184" customFormat="1" ht="93.95" customHeight="1" x14ac:dyDescent="0.25">
      <c r="B90" s="259">
        <v>2</v>
      </c>
      <c r="C90" s="318" t="s">
        <v>204</v>
      </c>
      <c r="D90" s="318"/>
      <c r="E90" s="316" t="s">
        <v>205</v>
      </c>
      <c r="F90" s="316"/>
      <c r="G90" s="256"/>
      <c r="H90" s="187"/>
    </row>
    <row r="91" spans="2:8" s="184" customFormat="1" x14ac:dyDescent="0.25">
      <c r="B91" s="259">
        <v>2</v>
      </c>
      <c r="C91" s="318" t="s">
        <v>143</v>
      </c>
      <c r="D91" s="318"/>
      <c r="E91" s="316" t="s">
        <v>206</v>
      </c>
      <c r="F91" s="316"/>
      <c r="G91" s="256"/>
      <c r="H91" s="187"/>
    </row>
    <row r="92" spans="2:8" s="184" customFormat="1" ht="66.599999999999994" customHeight="1" x14ac:dyDescent="0.25">
      <c r="B92" s="259">
        <v>3</v>
      </c>
      <c r="C92" s="318" t="s">
        <v>176</v>
      </c>
      <c r="D92" s="318"/>
      <c r="E92" s="316" t="s">
        <v>209</v>
      </c>
      <c r="F92" s="316"/>
      <c r="G92" s="256"/>
      <c r="H92" s="187"/>
    </row>
    <row r="93" spans="2:8" s="184" customFormat="1" ht="66.599999999999994" customHeight="1" x14ac:dyDescent="0.25">
      <c r="B93" s="259">
        <v>3</v>
      </c>
      <c r="C93" s="318" t="s">
        <v>148</v>
      </c>
      <c r="D93" s="318"/>
      <c r="E93" s="316" t="s">
        <v>234</v>
      </c>
      <c r="F93" s="316"/>
      <c r="G93" s="256"/>
      <c r="H93" s="187"/>
    </row>
    <row r="94" spans="2:8" s="184" customFormat="1" ht="62.45" customHeight="1" x14ac:dyDescent="0.25">
      <c r="B94" s="259">
        <v>3</v>
      </c>
      <c r="C94" s="318" t="s">
        <v>43</v>
      </c>
      <c r="D94" s="318"/>
      <c r="E94" s="316" t="s">
        <v>235</v>
      </c>
      <c r="F94" s="316"/>
      <c r="G94" s="256"/>
      <c r="H94" s="187"/>
    </row>
    <row r="95" spans="2:8" s="184" customFormat="1" ht="38.450000000000003" customHeight="1" x14ac:dyDescent="0.25">
      <c r="B95" s="259">
        <v>3</v>
      </c>
      <c r="C95" s="318" t="s">
        <v>210</v>
      </c>
      <c r="D95" s="318"/>
      <c r="E95" s="316" t="s">
        <v>211</v>
      </c>
      <c r="F95" s="316"/>
      <c r="G95" s="256"/>
      <c r="H95" s="187"/>
    </row>
    <row r="96" spans="2:8" ht="59.25" customHeight="1" x14ac:dyDescent="0.25">
      <c r="B96" s="260">
        <v>5</v>
      </c>
      <c r="C96" s="318" t="s">
        <v>151</v>
      </c>
      <c r="D96" s="318"/>
      <c r="E96" s="316" t="s">
        <v>230</v>
      </c>
      <c r="F96" s="316"/>
      <c r="G96" s="248"/>
      <c r="H96" s="244"/>
    </row>
    <row r="97" spans="2:8" ht="59.25" customHeight="1" x14ac:dyDescent="0.25">
      <c r="B97" s="260">
        <v>5</v>
      </c>
      <c r="C97" s="318" t="s">
        <v>69</v>
      </c>
      <c r="D97" s="318"/>
      <c r="E97" s="316" t="s">
        <v>212</v>
      </c>
      <c r="F97" s="316"/>
      <c r="G97" s="248"/>
      <c r="H97" s="244"/>
    </row>
    <row r="98" spans="2:8" ht="59.25" customHeight="1" x14ac:dyDescent="0.25">
      <c r="B98" s="260">
        <v>5</v>
      </c>
      <c r="C98" s="318" t="s">
        <v>70</v>
      </c>
      <c r="D98" s="318"/>
      <c r="E98" s="316" t="s">
        <v>214</v>
      </c>
      <c r="F98" s="316"/>
      <c r="G98" s="248"/>
      <c r="H98" s="244"/>
    </row>
    <row r="99" spans="2:8" ht="59.25" customHeight="1" x14ac:dyDescent="0.25">
      <c r="B99" s="260">
        <v>5</v>
      </c>
      <c r="C99" s="318" t="s">
        <v>92</v>
      </c>
      <c r="D99" s="318"/>
      <c r="E99" s="316" t="s">
        <v>214</v>
      </c>
      <c r="F99" s="316"/>
      <c r="G99" s="248"/>
      <c r="H99" s="244"/>
    </row>
    <row r="100" spans="2:8" ht="47.45" customHeight="1" x14ac:dyDescent="0.25">
      <c r="B100" s="260">
        <v>5</v>
      </c>
      <c r="C100" s="318" t="s">
        <v>71</v>
      </c>
      <c r="D100" s="318"/>
      <c r="E100" s="316" t="s">
        <v>215</v>
      </c>
      <c r="F100" s="316"/>
      <c r="G100" s="248"/>
      <c r="H100" s="244"/>
    </row>
    <row r="101" spans="2:8" ht="45.6" customHeight="1" x14ac:dyDescent="0.25">
      <c r="B101" s="260">
        <v>5</v>
      </c>
      <c r="C101" s="318" t="s">
        <v>72</v>
      </c>
      <c r="D101" s="318"/>
      <c r="E101" s="316" t="s">
        <v>213</v>
      </c>
      <c r="F101" s="316"/>
      <c r="G101" s="248"/>
      <c r="H101" s="244"/>
    </row>
    <row r="102" spans="2:8" ht="66" customHeight="1" x14ac:dyDescent="0.25">
      <c r="B102" s="260">
        <v>5</v>
      </c>
      <c r="C102" s="318" t="s">
        <v>88</v>
      </c>
      <c r="D102" s="318"/>
      <c r="E102" s="316" t="s">
        <v>218</v>
      </c>
      <c r="F102" s="316"/>
      <c r="G102" s="248"/>
      <c r="H102" s="244"/>
    </row>
    <row r="103" spans="2:8" ht="33.6" customHeight="1" x14ac:dyDescent="0.25">
      <c r="B103" s="260">
        <v>5</v>
      </c>
      <c r="C103" s="318" t="s">
        <v>91</v>
      </c>
      <c r="D103" s="318"/>
      <c r="E103" s="316" t="s">
        <v>216</v>
      </c>
      <c r="F103" s="316"/>
      <c r="G103" s="248"/>
      <c r="H103" s="244"/>
    </row>
    <row r="104" spans="2:8" ht="39" customHeight="1" x14ac:dyDescent="0.25">
      <c r="B104" s="260">
        <v>5</v>
      </c>
      <c r="C104" s="318" t="s">
        <v>95</v>
      </c>
      <c r="D104" s="318"/>
      <c r="E104" s="316" t="s">
        <v>217</v>
      </c>
      <c r="F104" s="316"/>
      <c r="G104" s="248"/>
      <c r="H104" s="244"/>
    </row>
    <row r="105" spans="2:8" ht="27.75" customHeight="1" x14ac:dyDescent="0.25">
      <c r="B105" s="260">
        <v>5</v>
      </c>
      <c r="C105" s="318" t="s">
        <v>10</v>
      </c>
      <c r="D105" s="318"/>
      <c r="E105" s="316" t="s">
        <v>179</v>
      </c>
      <c r="F105" s="316"/>
      <c r="G105" s="248"/>
      <c r="H105" s="244"/>
    </row>
    <row r="106" spans="2:8" ht="24.95" customHeight="1" x14ac:dyDescent="0.25">
      <c r="B106" s="260">
        <v>8</v>
      </c>
      <c r="C106" s="318" t="s">
        <v>102</v>
      </c>
      <c r="D106" s="318"/>
      <c r="E106" s="316" t="s">
        <v>219</v>
      </c>
      <c r="F106" s="316"/>
      <c r="G106" s="248"/>
      <c r="H106" s="244"/>
    </row>
    <row r="107" spans="2:8" ht="46.5" customHeight="1" x14ac:dyDescent="0.25">
      <c r="B107" s="260">
        <v>8</v>
      </c>
      <c r="C107" s="318" t="s">
        <v>103</v>
      </c>
      <c r="D107" s="318"/>
      <c r="E107" s="316" t="s">
        <v>220</v>
      </c>
      <c r="F107" s="316"/>
      <c r="G107" s="248"/>
      <c r="H107" s="244"/>
    </row>
    <row r="108" spans="2:8" ht="46.5" customHeight="1" x14ac:dyDescent="0.25">
      <c r="B108" s="260">
        <v>8</v>
      </c>
      <c r="C108" s="318" t="s">
        <v>154</v>
      </c>
      <c r="D108" s="318"/>
      <c r="E108" s="316" t="s">
        <v>221</v>
      </c>
      <c r="F108" s="316"/>
      <c r="G108" s="248"/>
      <c r="H108" s="244"/>
    </row>
    <row r="109" spans="2:8" s="184" customFormat="1" ht="89.25" customHeight="1" x14ac:dyDescent="0.25">
      <c r="B109" s="259">
        <v>8</v>
      </c>
      <c r="C109" s="318" t="s">
        <v>222</v>
      </c>
      <c r="D109" s="318"/>
      <c r="E109" s="316" t="s">
        <v>168</v>
      </c>
      <c r="F109" s="316"/>
      <c r="G109" s="256"/>
      <c r="H109" s="187"/>
    </row>
    <row r="110" spans="2:8" s="184" customFormat="1" ht="33.950000000000003" customHeight="1" x14ac:dyDescent="0.25">
      <c r="B110" s="259">
        <v>8</v>
      </c>
      <c r="C110" s="318" t="s">
        <v>126</v>
      </c>
      <c r="D110" s="318"/>
      <c r="E110" s="316" t="s">
        <v>224</v>
      </c>
      <c r="F110" s="316"/>
      <c r="G110" s="256"/>
      <c r="H110" s="187"/>
    </row>
    <row r="111" spans="2:8" s="184" customFormat="1" ht="33.950000000000003" customHeight="1" x14ac:dyDescent="0.25">
      <c r="B111" s="259">
        <v>8</v>
      </c>
      <c r="C111" s="318" t="s">
        <v>225</v>
      </c>
      <c r="D111" s="318"/>
      <c r="E111" s="316" t="s">
        <v>226</v>
      </c>
      <c r="F111" s="316"/>
      <c r="G111" s="256"/>
      <c r="H111" s="187"/>
    </row>
    <row r="112" spans="2:8" s="184" customFormat="1" ht="36.75" customHeight="1" x14ac:dyDescent="0.25">
      <c r="B112" s="259">
        <v>8</v>
      </c>
      <c r="C112" s="318" t="s">
        <v>227</v>
      </c>
      <c r="D112" s="318"/>
      <c r="E112" s="316" t="s">
        <v>228</v>
      </c>
      <c r="F112" s="316"/>
      <c r="G112" s="256"/>
      <c r="H112" s="187"/>
    </row>
    <row r="113" spans="2:8" s="184" customFormat="1" ht="67.5" customHeight="1" x14ac:dyDescent="0.25">
      <c r="B113" s="259">
        <v>8</v>
      </c>
      <c r="C113" s="318" t="s">
        <v>110</v>
      </c>
      <c r="D113" s="318"/>
      <c r="E113" s="316" t="s">
        <v>223</v>
      </c>
      <c r="F113" s="316"/>
      <c r="G113" s="256"/>
      <c r="H113" s="187"/>
    </row>
    <row r="114" spans="2:8" ht="6.75" customHeight="1" thickBot="1" x14ac:dyDescent="0.3">
      <c r="B114" s="243"/>
      <c r="C114" s="337"/>
      <c r="D114" s="338"/>
      <c r="E114" s="339"/>
      <c r="F114" s="340"/>
      <c r="G114" s="248"/>
      <c r="H114" s="244"/>
    </row>
    <row r="115" spans="2:8" ht="15.75" thickTop="1" x14ac:dyDescent="0.25">
      <c r="B115" s="243"/>
      <c r="C115" s="257"/>
      <c r="D115" s="257"/>
      <c r="E115" s="258"/>
      <c r="F115" s="258"/>
      <c r="G115" s="248"/>
      <c r="H115" s="244"/>
    </row>
    <row r="116" spans="2:8" ht="15.75" thickBot="1" x14ac:dyDescent="0.3">
      <c r="B116" s="245"/>
      <c r="C116" s="246"/>
      <c r="D116" s="246"/>
      <c r="E116" s="246"/>
      <c r="F116" s="246"/>
      <c r="G116" s="246"/>
      <c r="H116" s="247"/>
    </row>
  </sheetData>
  <autoFilter ref="B81:H113">
    <filterColumn colId="1" showButton="0"/>
    <filterColumn colId="3" showButton="0"/>
  </autoFilter>
  <mergeCells count="159">
    <mergeCell ref="B2:H2"/>
    <mergeCell ref="B4:H5"/>
    <mergeCell ref="B6:H6"/>
    <mergeCell ref="B7:H7"/>
    <mergeCell ref="C81:D81"/>
    <mergeCell ref="E81:F81"/>
    <mergeCell ref="B9:H9"/>
    <mergeCell ref="B11:H11"/>
    <mergeCell ref="B43:H43"/>
    <mergeCell ref="B15:H15"/>
    <mergeCell ref="B17:H17"/>
    <mergeCell ref="B13:H13"/>
    <mergeCell ref="B19:H19"/>
    <mergeCell ref="B14:H14"/>
    <mergeCell ref="B33:H33"/>
    <mergeCell ref="C29:D29"/>
    <mergeCell ref="E29:F29"/>
    <mergeCell ref="C30:D30"/>
    <mergeCell ref="E30:F30"/>
    <mergeCell ref="C31:D31"/>
    <mergeCell ref="E31:F31"/>
    <mergeCell ref="C28:D28"/>
    <mergeCell ref="E36:F36"/>
    <mergeCell ref="C37:D37"/>
    <mergeCell ref="B41:H41"/>
    <mergeCell ref="E49:F49"/>
    <mergeCell ref="C113:D113"/>
    <mergeCell ref="E113:F113"/>
    <mergeCell ref="C114:D114"/>
    <mergeCell ref="E114:F114"/>
    <mergeCell ref="C112:D112"/>
    <mergeCell ref="E112:F112"/>
    <mergeCell ref="C111:D111"/>
    <mergeCell ref="E111:F111"/>
    <mergeCell ref="C109:D109"/>
    <mergeCell ref="E109:F109"/>
    <mergeCell ref="C110:D110"/>
    <mergeCell ref="E110:F110"/>
    <mergeCell ref="C104:D104"/>
    <mergeCell ref="E104:F104"/>
    <mergeCell ref="C100:D100"/>
    <mergeCell ref="C63:D63"/>
    <mergeCell ref="E63:F63"/>
    <mergeCell ref="C64:D64"/>
    <mergeCell ref="C108:D108"/>
    <mergeCell ref="E108:F108"/>
    <mergeCell ref="C96:D96"/>
    <mergeCell ref="E96:F96"/>
    <mergeCell ref="C21:D21"/>
    <mergeCell ref="E21:F21"/>
    <mergeCell ref="C22:D22"/>
    <mergeCell ref="E22:F22"/>
    <mergeCell ref="C23:D23"/>
    <mergeCell ref="E23:F23"/>
    <mergeCell ref="B57:H57"/>
    <mergeCell ref="B59:H59"/>
    <mergeCell ref="B61:H61"/>
    <mergeCell ref="E28:F28"/>
    <mergeCell ref="C27:D27"/>
    <mergeCell ref="E27:F27"/>
    <mergeCell ref="C26:D26"/>
    <mergeCell ref="E26:F26"/>
    <mergeCell ref="C25:D25"/>
    <mergeCell ref="E25:F25"/>
    <mergeCell ref="C24:D24"/>
    <mergeCell ref="E24:F24"/>
    <mergeCell ref="C35:D35"/>
    <mergeCell ref="E35:F35"/>
    <mergeCell ref="C36:D36"/>
    <mergeCell ref="C55:D55"/>
    <mergeCell ref="E55:F55"/>
    <mergeCell ref="E37:F37"/>
    <mergeCell ref="C98:D98"/>
    <mergeCell ref="E98:F98"/>
    <mergeCell ref="C99:D99"/>
    <mergeCell ref="E99:F99"/>
    <mergeCell ref="C89:D89"/>
    <mergeCell ref="E89:F89"/>
    <mergeCell ref="C91:D91"/>
    <mergeCell ref="E91:F91"/>
    <mergeCell ref="C90:D90"/>
    <mergeCell ref="C95:D95"/>
    <mergeCell ref="E95:F95"/>
    <mergeCell ref="C94:D94"/>
    <mergeCell ref="E94:F94"/>
    <mergeCell ref="C97:D97"/>
    <mergeCell ref="E97:F97"/>
    <mergeCell ref="C103:D103"/>
    <mergeCell ref="E103:F103"/>
    <mergeCell ref="E86:F86"/>
    <mergeCell ref="C54:D54"/>
    <mergeCell ref="E54:F54"/>
    <mergeCell ref="C45:D45"/>
    <mergeCell ref="E45:F45"/>
    <mergeCell ref="C46:D46"/>
    <mergeCell ref="E46:F46"/>
    <mergeCell ref="E82:F82"/>
    <mergeCell ref="C83:D83"/>
    <mergeCell ref="E83:F83"/>
    <mergeCell ref="C48:D48"/>
    <mergeCell ref="E48:F48"/>
    <mergeCell ref="C49:D49"/>
    <mergeCell ref="C50:D50"/>
    <mergeCell ref="E50:F50"/>
    <mergeCell ref="C51:D51"/>
    <mergeCell ref="E51:F51"/>
    <mergeCell ref="C52:D52"/>
    <mergeCell ref="E52:F52"/>
    <mergeCell ref="C65:D65"/>
    <mergeCell ref="E65:F65"/>
    <mergeCell ref="C66:D66"/>
    <mergeCell ref="E102:F102"/>
    <mergeCell ref="C105:D105"/>
    <mergeCell ref="E90:F90"/>
    <mergeCell ref="C38:D38"/>
    <mergeCell ref="E38:F38"/>
    <mergeCell ref="C39:D39"/>
    <mergeCell ref="E39:F39"/>
    <mergeCell ref="C53:D53"/>
    <mergeCell ref="E53:F53"/>
    <mergeCell ref="E105:F105"/>
    <mergeCell ref="C93:D93"/>
    <mergeCell ref="E93:F93"/>
    <mergeCell ref="C68:D68"/>
    <mergeCell ref="E68:F68"/>
    <mergeCell ref="C47:D47"/>
    <mergeCell ref="E47:F47"/>
    <mergeCell ref="C92:D92"/>
    <mergeCell ref="E92:F92"/>
    <mergeCell ref="E88:F88"/>
    <mergeCell ref="C84:D84"/>
    <mergeCell ref="E84:F84"/>
    <mergeCell ref="C85:D85"/>
    <mergeCell ref="E85:F85"/>
    <mergeCell ref="C86:D86"/>
    <mergeCell ref="E64:F64"/>
    <mergeCell ref="C82:D82"/>
    <mergeCell ref="E87:F87"/>
    <mergeCell ref="C88:D88"/>
    <mergeCell ref="E66:F66"/>
    <mergeCell ref="C67:D67"/>
    <mergeCell ref="E67:F67"/>
    <mergeCell ref="B73:H73"/>
    <mergeCell ref="C107:D107"/>
    <mergeCell ref="E107:F107"/>
    <mergeCell ref="C106:D106"/>
    <mergeCell ref="E106:F106"/>
    <mergeCell ref="C69:D69"/>
    <mergeCell ref="E69:F69"/>
    <mergeCell ref="C70:D70"/>
    <mergeCell ref="E70:F70"/>
    <mergeCell ref="C71:D71"/>
    <mergeCell ref="E71:F71"/>
    <mergeCell ref="B75:H75"/>
    <mergeCell ref="C87:D87"/>
    <mergeCell ref="E100:F100"/>
    <mergeCell ref="C101:D101"/>
    <mergeCell ref="E101:F101"/>
    <mergeCell ref="C102:D10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4"/>
  <sheetViews>
    <sheetView showGridLines="0" zoomScale="70" zoomScaleNormal="70" workbookViewId="0">
      <selection activeCell="J14" sqref="J14"/>
    </sheetView>
  </sheetViews>
  <sheetFormatPr baseColWidth="10" defaultColWidth="11.42578125" defaultRowHeight="14.25" x14ac:dyDescent="0.25"/>
  <cols>
    <col min="1" max="1" width="21.42578125" style="10" customWidth="1" collapsed="1"/>
    <col min="2" max="2" width="34" style="10" customWidth="1" collapsed="1"/>
    <col min="3" max="3" width="26" style="10" customWidth="1" collapsed="1"/>
    <col min="4" max="4" width="28.42578125" style="10" customWidth="1" collapsed="1"/>
    <col min="5" max="5" width="35" style="10" customWidth="1" collapsed="1"/>
    <col min="6" max="6" width="27.85546875" style="10" customWidth="1" collapsed="1"/>
    <col min="7" max="7" width="30.85546875" style="10" customWidth="1" collapsed="1"/>
    <col min="8" max="8" width="30" style="10" customWidth="1" collapsed="1"/>
    <col min="9" max="9" width="26.28515625" style="10" customWidth="1" collapsed="1"/>
    <col min="10" max="29" width="11.42578125" style="10" customWidth="1" collapsed="1"/>
    <col min="30" max="30" width="8.140625" style="10" customWidth="1" collapsed="1"/>
    <col min="31" max="35" width="32.28515625" style="10" customWidth="1" collapsed="1"/>
    <col min="36" max="16377" width="11.42578125" style="10" collapsed="1"/>
    <col min="16378" max="16384" width="25.42578125" style="10" customWidth="1" collapsed="1"/>
  </cols>
  <sheetData>
    <row r="1" spans="1:9" s="9" customFormat="1" ht="21" customHeight="1" x14ac:dyDescent="0.2">
      <c r="A1" s="362"/>
      <c r="B1" s="364" t="s">
        <v>252</v>
      </c>
      <c r="C1" s="364"/>
      <c r="D1" s="364"/>
      <c r="E1" s="364"/>
      <c r="F1" s="364"/>
      <c r="G1" s="364"/>
      <c r="H1" s="364"/>
      <c r="I1" s="213" t="s">
        <v>256</v>
      </c>
    </row>
    <row r="2" spans="1:9" s="9" customFormat="1" ht="21" customHeight="1" x14ac:dyDescent="0.2">
      <c r="A2" s="362"/>
      <c r="B2" s="364"/>
      <c r="C2" s="364"/>
      <c r="D2" s="364"/>
      <c r="E2" s="364"/>
      <c r="F2" s="364"/>
      <c r="G2" s="364"/>
      <c r="H2" s="364"/>
      <c r="I2" s="213" t="s">
        <v>257</v>
      </c>
    </row>
    <row r="3" spans="1:9" s="9" customFormat="1" ht="21" customHeight="1" x14ac:dyDescent="0.2">
      <c r="A3" s="362"/>
      <c r="B3" s="364"/>
      <c r="C3" s="364"/>
      <c r="D3" s="364"/>
      <c r="E3" s="364"/>
      <c r="F3" s="364"/>
      <c r="G3" s="364"/>
      <c r="H3" s="364"/>
      <c r="I3" s="213" t="s">
        <v>255</v>
      </c>
    </row>
    <row r="4" spans="1:9" s="9" customFormat="1" ht="21" customHeight="1" x14ac:dyDescent="0.2">
      <c r="A4" s="362"/>
      <c r="B4" s="364"/>
      <c r="C4" s="364"/>
      <c r="D4" s="364"/>
      <c r="E4" s="364"/>
      <c r="F4" s="364"/>
      <c r="G4" s="364"/>
      <c r="H4" s="364"/>
      <c r="I4" s="213" t="s">
        <v>250</v>
      </c>
    </row>
    <row r="5" spans="1:9" s="9" customFormat="1" ht="3.95" customHeight="1" x14ac:dyDescent="0.2">
      <c r="A5" s="210"/>
      <c r="B5" s="210"/>
      <c r="C5" s="211"/>
      <c r="D5" s="212"/>
      <c r="G5" s="159"/>
      <c r="H5" s="159"/>
      <c r="I5" s="159"/>
    </row>
    <row r="6" spans="1:9" ht="27" customHeight="1" x14ac:dyDescent="0.25">
      <c r="A6" s="16" t="s">
        <v>133</v>
      </c>
      <c r="B6" s="365" t="s">
        <v>261</v>
      </c>
      <c r="C6" s="366"/>
      <c r="D6" s="366"/>
      <c r="E6" s="366"/>
      <c r="F6" s="366"/>
      <c r="G6" s="366"/>
      <c r="H6" s="366"/>
      <c r="I6" s="367"/>
    </row>
    <row r="7" spans="1:9" ht="37.5" customHeight="1" x14ac:dyDescent="0.25">
      <c r="A7" s="16" t="s">
        <v>134</v>
      </c>
      <c r="B7" s="365"/>
      <c r="C7" s="366"/>
      <c r="D7" s="366"/>
      <c r="E7" s="366"/>
      <c r="F7" s="366"/>
      <c r="G7" s="366"/>
      <c r="H7" s="366"/>
      <c r="I7" s="367"/>
    </row>
    <row r="8" spans="1:9" ht="15" x14ac:dyDescent="0.25">
      <c r="A8" s="205"/>
      <c r="B8" s="207"/>
      <c r="C8" s="207"/>
      <c r="D8" s="208"/>
      <c r="E8" s="209"/>
      <c r="F8" s="206"/>
      <c r="G8" s="209"/>
    </row>
    <row r="9" spans="1:9" ht="21" customHeight="1" x14ac:dyDescent="0.25">
      <c r="A9" s="363" t="s">
        <v>195</v>
      </c>
      <c r="B9" s="363" t="s">
        <v>57</v>
      </c>
      <c r="C9" s="363" t="s">
        <v>115</v>
      </c>
      <c r="D9" s="363" t="s">
        <v>114</v>
      </c>
      <c r="E9" s="363" t="s">
        <v>29</v>
      </c>
      <c r="F9" s="363" t="s">
        <v>30</v>
      </c>
      <c r="G9" s="363"/>
    </row>
    <row r="10" spans="1:9" ht="42" customHeight="1" x14ac:dyDescent="0.25">
      <c r="A10" s="363"/>
      <c r="B10" s="363"/>
      <c r="C10" s="363"/>
      <c r="D10" s="363"/>
      <c r="E10" s="363"/>
      <c r="F10" s="144" t="s">
        <v>8</v>
      </c>
      <c r="G10" s="144" t="s">
        <v>144</v>
      </c>
      <c r="H10" s="144" t="s">
        <v>145</v>
      </c>
      <c r="I10" s="144" t="s">
        <v>143</v>
      </c>
    </row>
    <row r="11" spans="1:9" s="11" customFormat="1" ht="116.25" customHeight="1" x14ac:dyDescent="0.25">
      <c r="A11" s="2" t="s">
        <v>11</v>
      </c>
      <c r="B11" s="2" t="s">
        <v>118</v>
      </c>
      <c r="C11" s="2" t="s">
        <v>262</v>
      </c>
      <c r="D11" s="2" t="s">
        <v>263</v>
      </c>
      <c r="E11" s="298" t="str">
        <f>+CONCATENATE(B11," ",C11," ",D11)</f>
        <v>Posibilidad de pérdida Económica y Reputacional por sobrecostos por adquisición (incluyendo expropiacion) y compensaciones  socioeconómicas  debido a la falta de un adecuado avalúo</v>
      </c>
      <c r="F11" s="3" t="s">
        <v>138</v>
      </c>
      <c r="G11" s="3"/>
      <c r="H11" s="160" t="str">
        <f>+IF(F11='11 FORMULAS'!$B$4,'11 FORMULAS'!$C$4,IF(F11='11 FORMULAS'!$B$6,'11 FORMULAS'!$C$6,IF(F11='11 FORMULAS'!$B$8,'11 FORMULAS'!$C$8,IF(F11='11 FORMULAS'!$B$10,'11 FORMULAS'!$C$10,""))))</f>
        <v>Talento_Humano</v>
      </c>
      <c r="I11" s="160" t="str">
        <f>+G11&amp;H11</f>
        <v>Talento_Humano</v>
      </c>
    </row>
    <row r="12" spans="1:9" s="313" customFormat="1" ht="163.5" customHeight="1" x14ac:dyDescent="0.25">
      <c r="A12" s="2" t="s">
        <v>12</v>
      </c>
      <c r="B12" s="2" t="s">
        <v>117</v>
      </c>
      <c r="C12" s="2" t="s">
        <v>264</v>
      </c>
      <c r="D12" s="2" t="s">
        <v>265</v>
      </c>
      <c r="E12" s="298" t="str">
        <f>+CONCATENATE(B12," ",C12," ",D12)</f>
        <v>Posibilidad de pérdida Reputacional por falta de inscripción de expropiaciones o compraventa por tener un gravamen inscrito en el folio de matrícula correspondiente debido a la falta en la realizacion de un estudio de título</v>
      </c>
      <c r="F12" s="3" t="s">
        <v>138</v>
      </c>
      <c r="G12" s="3"/>
      <c r="H12" s="160" t="s">
        <v>56</v>
      </c>
      <c r="I12" s="160" t="str">
        <f>+G12&amp;H12</f>
        <v>Talento_Humano</v>
      </c>
    </row>
    <row r="13" spans="1:9" x14ac:dyDescent="0.25">
      <c r="A13" s="302"/>
      <c r="B13" s="302"/>
      <c r="C13" s="302"/>
      <c r="D13" s="303"/>
      <c r="E13" s="304"/>
      <c r="F13" s="305"/>
      <c r="G13" s="305"/>
      <c r="H13" s="306"/>
      <c r="I13" s="306"/>
    </row>
    <row r="14" spans="1:9" ht="35.1" customHeight="1" x14ac:dyDescent="0.25">
      <c r="A14" s="302"/>
      <c r="B14" s="302"/>
      <c r="C14" s="302"/>
      <c r="D14" s="302"/>
      <c r="E14" s="307" t="str">
        <f t="shared" ref="E14:E30" si="0">+CONCATENATE(B14," ",C14," ",D14)</f>
        <v xml:space="preserve">  </v>
      </c>
      <c r="F14" s="305"/>
      <c r="G14" s="305"/>
      <c r="H14" s="306" t="str">
        <f>+IF(F14='11 FORMULAS'!$B$4,'11 FORMULAS'!$C$4,IF(F14='11 FORMULAS'!$B$6,'11 FORMULAS'!$C$6,IF(F14='11 FORMULAS'!$B$8,'11 FORMULAS'!$C$8,IF(F14='11 FORMULAS'!$B$10,'11 FORMULAS'!$C$10,""))))</f>
        <v/>
      </c>
      <c r="I14" s="306" t="str">
        <f t="shared" ref="I14:I30" si="1">+G14&amp;H14</f>
        <v/>
      </c>
    </row>
    <row r="15" spans="1:9" ht="35.1" customHeight="1" x14ac:dyDescent="0.25">
      <c r="A15" s="302"/>
      <c r="B15" s="302"/>
      <c r="C15" s="302"/>
      <c r="D15" s="302"/>
      <c r="E15" s="307" t="str">
        <f t="shared" si="0"/>
        <v xml:space="preserve">  </v>
      </c>
      <c r="F15" s="305"/>
      <c r="G15" s="305"/>
      <c r="H15" s="306" t="str">
        <f>+IF(F15='11 FORMULAS'!$B$4,'11 FORMULAS'!$C$4,IF(F15='11 FORMULAS'!$B$6,'11 FORMULAS'!$C$6,IF(F15='11 FORMULAS'!$B$8,'11 FORMULAS'!$C$8,IF(F15='11 FORMULAS'!$B$10,'11 FORMULAS'!$C$10,""))))</f>
        <v/>
      </c>
      <c r="I15" s="306" t="str">
        <f t="shared" si="1"/>
        <v/>
      </c>
    </row>
    <row r="16" spans="1:9" ht="35.1" customHeight="1" x14ac:dyDescent="0.25">
      <c r="A16" s="302"/>
      <c r="B16" s="302"/>
      <c r="C16" s="302"/>
      <c r="D16" s="302"/>
      <c r="E16" s="307" t="str">
        <f t="shared" si="0"/>
        <v xml:space="preserve">  </v>
      </c>
      <c r="F16" s="305"/>
      <c r="G16" s="305"/>
      <c r="H16" s="306" t="str">
        <f>+IF(F16='11 FORMULAS'!$B$4,'11 FORMULAS'!$C$4,IF(F16='11 FORMULAS'!$B$6,'11 FORMULAS'!$C$6,IF(F16='11 FORMULAS'!$B$8,'11 FORMULAS'!$C$8,IF(F16='11 FORMULAS'!$B$10,'11 FORMULAS'!$C$10,""))))</f>
        <v/>
      </c>
      <c r="I16" s="306" t="str">
        <f t="shared" si="1"/>
        <v/>
      </c>
    </row>
    <row r="17" spans="1:9" ht="35.1" customHeight="1" x14ac:dyDescent="0.25">
      <c r="A17" s="302"/>
      <c r="B17" s="302"/>
      <c r="C17" s="302"/>
      <c r="D17" s="302"/>
      <c r="E17" s="307" t="str">
        <f t="shared" si="0"/>
        <v xml:space="preserve">  </v>
      </c>
      <c r="F17" s="305"/>
      <c r="G17" s="305"/>
      <c r="H17" s="306" t="str">
        <f>+IF(F17='11 FORMULAS'!$B$4,'11 FORMULAS'!$C$4,IF(F17='11 FORMULAS'!$B$6,'11 FORMULAS'!$C$6,IF(F17='11 FORMULAS'!$B$8,'11 FORMULAS'!$C$8,IF(F17='11 FORMULAS'!$B$10,'11 FORMULAS'!$C$10,""))))</f>
        <v/>
      </c>
      <c r="I17" s="306" t="str">
        <f t="shared" si="1"/>
        <v/>
      </c>
    </row>
    <row r="18" spans="1:9" ht="35.1" customHeight="1" x14ac:dyDescent="0.25">
      <c r="A18" s="302"/>
      <c r="B18" s="302"/>
      <c r="C18" s="302"/>
      <c r="D18" s="302"/>
      <c r="E18" s="307" t="str">
        <f t="shared" si="0"/>
        <v xml:space="preserve">  </v>
      </c>
      <c r="F18" s="305"/>
      <c r="G18" s="305"/>
      <c r="H18" s="306" t="str">
        <f>+IF(F18='11 FORMULAS'!$B$4,'11 FORMULAS'!$C$4,IF(F18='11 FORMULAS'!$B$6,'11 FORMULAS'!$C$6,IF(F18='11 FORMULAS'!$B$8,'11 FORMULAS'!$C$8,IF(F18='11 FORMULAS'!$B$10,'11 FORMULAS'!$C$10,""))))</f>
        <v/>
      </c>
      <c r="I18" s="306" t="str">
        <f t="shared" si="1"/>
        <v/>
      </c>
    </row>
    <row r="19" spans="1:9" s="12" customFormat="1" ht="35.1" customHeight="1" x14ac:dyDescent="0.25">
      <c r="A19" s="302"/>
      <c r="B19" s="302"/>
      <c r="C19" s="302"/>
      <c r="D19" s="302"/>
      <c r="E19" s="307" t="str">
        <f t="shared" si="0"/>
        <v xml:space="preserve">  </v>
      </c>
      <c r="F19" s="305"/>
      <c r="G19" s="305"/>
      <c r="H19" s="306" t="str">
        <f>+IF(F19='11 FORMULAS'!$B$4,'11 FORMULAS'!$C$4,IF(F19='11 FORMULAS'!$B$6,'11 FORMULAS'!$C$6,IF(F19='11 FORMULAS'!$B$8,'11 FORMULAS'!$C$8,IF(F19='11 FORMULAS'!$B$10,'11 FORMULAS'!$C$10,""))))</f>
        <v/>
      </c>
      <c r="I19" s="306" t="str">
        <f t="shared" si="1"/>
        <v/>
      </c>
    </row>
    <row r="20" spans="1:9" s="12" customFormat="1" ht="35.1" customHeight="1" x14ac:dyDescent="0.25">
      <c r="A20" s="302"/>
      <c r="B20" s="302"/>
      <c r="C20" s="302"/>
      <c r="D20" s="302"/>
      <c r="E20" s="307" t="str">
        <f t="shared" si="0"/>
        <v xml:space="preserve">  </v>
      </c>
      <c r="F20" s="305"/>
      <c r="G20" s="305"/>
      <c r="H20" s="306" t="str">
        <f>+IF(F20='11 FORMULAS'!$B$4,'11 FORMULAS'!$C$4,IF(F20='11 FORMULAS'!$B$6,'11 FORMULAS'!$C$6,IF(F20='11 FORMULAS'!$B$8,'11 FORMULAS'!$C$8,IF(F20='11 FORMULAS'!$B$10,'11 FORMULAS'!$C$10,""))))</f>
        <v/>
      </c>
      <c r="I20" s="306" t="str">
        <f t="shared" si="1"/>
        <v/>
      </c>
    </row>
    <row r="21" spans="1:9" s="12" customFormat="1" ht="35.1" customHeight="1" x14ac:dyDescent="0.25">
      <c r="A21" s="302"/>
      <c r="B21" s="302"/>
      <c r="C21" s="302"/>
      <c r="D21" s="302"/>
      <c r="E21" s="307" t="str">
        <f t="shared" si="0"/>
        <v xml:space="preserve">  </v>
      </c>
      <c r="F21" s="305"/>
      <c r="G21" s="305"/>
      <c r="H21" s="306" t="str">
        <f>+IF(F21='11 FORMULAS'!$B$4,'11 FORMULAS'!$C$4,IF(F21='11 FORMULAS'!$B$6,'11 FORMULAS'!$C$6,IF(F21='11 FORMULAS'!$B$8,'11 FORMULAS'!$C$8,IF(F21='11 FORMULAS'!$B$10,'11 FORMULAS'!$C$10,""))))</f>
        <v/>
      </c>
      <c r="I21" s="306" t="str">
        <f t="shared" si="1"/>
        <v/>
      </c>
    </row>
    <row r="22" spans="1:9" s="12" customFormat="1" ht="35.1" customHeight="1" x14ac:dyDescent="0.25">
      <c r="A22" s="302"/>
      <c r="B22" s="302"/>
      <c r="C22" s="302"/>
      <c r="D22" s="302"/>
      <c r="E22" s="307" t="str">
        <f t="shared" si="0"/>
        <v xml:space="preserve">  </v>
      </c>
      <c r="F22" s="305"/>
      <c r="G22" s="305"/>
      <c r="H22" s="306" t="str">
        <f>+IF(F22='11 FORMULAS'!$B$4,'11 FORMULAS'!$C$4,IF(F22='11 FORMULAS'!$B$6,'11 FORMULAS'!$C$6,IF(F22='11 FORMULAS'!$B$8,'11 FORMULAS'!$C$8,IF(F22='11 FORMULAS'!$B$10,'11 FORMULAS'!$C$10,""))))</f>
        <v/>
      </c>
      <c r="I22" s="306" t="str">
        <f t="shared" si="1"/>
        <v/>
      </c>
    </row>
    <row r="23" spans="1:9" s="12" customFormat="1" ht="35.1" customHeight="1" x14ac:dyDescent="0.25">
      <c r="A23" s="302"/>
      <c r="B23" s="302"/>
      <c r="C23" s="302"/>
      <c r="D23" s="302"/>
      <c r="E23" s="307" t="str">
        <f t="shared" si="0"/>
        <v xml:space="preserve">  </v>
      </c>
      <c r="F23" s="305"/>
      <c r="G23" s="305"/>
      <c r="H23" s="306" t="str">
        <f>+IF(F23='11 FORMULAS'!$B$4,'11 FORMULAS'!$C$4,IF(F23='11 FORMULAS'!$B$6,'11 FORMULAS'!$C$6,IF(F23='11 FORMULAS'!$B$8,'11 FORMULAS'!$C$8,IF(F23='11 FORMULAS'!$B$10,'11 FORMULAS'!$C$10,""))))</f>
        <v/>
      </c>
      <c r="I23" s="306" t="str">
        <f t="shared" si="1"/>
        <v/>
      </c>
    </row>
    <row r="24" spans="1:9" s="12" customFormat="1" ht="35.1" customHeight="1" x14ac:dyDescent="0.25">
      <c r="A24" s="302"/>
      <c r="B24" s="302"/>
      <c r="C24" s="302"/>
      <c r="D24" s="302"/>
      <c r="E24" s="307" t="str">
        <f t="shared" si="0"/>
        <v xml:space="preserve">  </v>
      </c>
      <c r="F24" s="305"/>
      <c r="G24" s="305"/>
      <c r="H24" s="306" t="str">
        <f>+IF(F24='11 FORMULAS'!$B$4,'11 FORMULAS'!$C$4,IF(F24='11 FORMULAS'!$B$6,'11 FORMULAS'!$C$6,IF(F24='11 FORMULAS'!$B$8,'11 FORMULAS'!$C$8,IF(F24='11 FORMULAS'!$B$10,'11 FORMULAS'!$C$10,""))))</f>
        <v/>
      </c>
      <c r="I24" s="306" t="str">
        <f t="shared" si="1"/>
        <v/>
      </c>
    </row>
    <row r="25" spans="1:9" s="12" customFormat="1" ht="35.1" customHeight="1" x14ac:dyDescent="0.25">
      <c r="A25" s="302"/>
      <c r="B25" s="302"/>
      <c r="C25" s="302"/>
      <c r="D25" s="302"/>
      <c r="E25" s="307" t="str">
        <f t="shared" si="0"/>
        <v xml:space="preserve">  </v>
      </c>
      <c r="F25" s="305"/>
      <c r="G25" s="305"/>
      <c r="H25" s="306" t="str">
        <f>+IF(F25='11 FORMULAS'!$B$4,'11 FORMULAS'!$C$4,IF(F25='11 FORMULAS'!$B$6,'11 FORMULAS'!$C$6,IF(F25='11 FORMULAS'!$B$8,'11 FORMULAS'!$C$8,IF(F25='11 FORMULAS'!$B$10,'11 FORMULAS'!$C$10,""))))</f>
        <v/>
      </c>
      <c r="I25" s="306" t="str">
        <f t="shared" si="1"/>
        <v/>
      </c>
    </row>
    <row r="26" spans="1:9" s="12" customFormat="1" ht="35.1" customHeight="1" x14ac:dyDescent="0.25">
      <c r="A26" s="302"/>
      <c r="B26" s="302"/>
      <c r="C26" s="302"/>
      <c r="D26" s="302"/>
      <c r="E26" s="307" t="str">
        <f t="shared" si="0"/>
        <v xml:space="preserve">  </v>
      </c>
      <c r="F26" s="305"/>
      <c r="G26" s="305"/>
      <c r="H26" s="306" t="str">
        <f>+IF(F26='11 FORMULAS'!$B$4,'11 FORMULAS'!$C$4,IF(F26='11 FORMULAS'!$B$6,'11 FORMULAS'!$C$6,IF(F26='11 FORMULAS'!$B$8,'11 FORMULAS'!$C$8,IF(F26='11 FORMULAS'!$B$10,'11 FORMULAS'!$C$10,""))))</f>
        <v/>
      </c>
      <c r="I26" s="306" t="str">
        <f t="shared" si="1"/>
        <v/>
      </c>
    </row>
    <row r="27" spans="1:9" s="12" customFormat="1" ht="35.1" customHeight="1" x14ac:dyDescent="0.25">
      <c r="A27" s="302"/>
      <c r="B27" s="302"/>
      <c r="C27" s="302"/>
      <c r="D27" s="302"/>
      <c r="E27" s="307" t="str">
        <f t="shared" si="0"/>
        <v xml:space="preserve">  </v>
      </c>
      <c r="F27" s="305"/>
      <c r="G27" s="305"/>
      <c r="H27" s="306" t="str">
        <f>+IF(F27='11 FORMULAS'!$B$4,'11 FORMULAS'!$C$4,IF(F27='11 FORMULAS'!$B$6,'11 FORMULAS'!$C$6,IF(F27='11 FORMULAS'!$B$8,'11 FORMULAS'!$C$8,IF(F27='11 FORMULAS'!$B$10,'11 FORMULAS'!$C$10,""))))</f>
        <v/>
      </c>
      <c r="I27" s="306" t="str">
        <f t="shared" si="1"/>
        <v/>
      </c>
    </row>
    <row r="28" spans="1:9" s="12" customFormat="1" ht="35.1" customHeight="1" x14ac:dyDescent="0.25">
      <c r="A28" s="302"/>
      <c r="B28" s="302"/>
      <c r="C28" s="302"/>
      <c r="D28" s="302"/>
      <c r="E28" s="307" t="str">
        <f t="shared" si="0"/>
        <v xml:space="preserve">  </v>
      </c>
      <c r="F28" s="305"/>
      <c r="G28" s="305"/>
      <c r="H28" s="306" t="str">
        <f>+IF(F28='11 FORMULAS'!$B$4,'11 FORMULAS'!$C$4,IF(F28='11 FORMULAS'!$B$6,'11 FORMULAS'!$C$6,IF(F28='11 FORMULAS'!$B$8,'11 FORMULAS'!$C$8,IF(F28='11 FORMULAS'!$B$10,'11 FORMULAS'!$C$10,""))))</f>
        <v/>
      </c>
      <c r="I28" s="306" t="str">
        <f t="shared" si="1"/>
        <v/>
      </c>
    </row>
    <row r="29" spans="1:9" s="12" customFormat="1" ht="35.1" customHeight="1" x14ac:dyDescent="0.25">
      <c r="A29" s="302"/>
      <c r="B29" s="302"/>
      <c r="C29" s="302"/>
      <c r="D29" s="302"/>
      <c r="E29" s="307" t="str">
        <f t="shared" si="0"/>
        <v xml:space="preserve">  </v>
      </c>
      <c r="F29" s="305"/>
      <c r="G29" s="305"/>
      <c r="H29" s="306" t="str">
        <f>+IF(F29='11 FORMULAS'!$B$4,'11 FORMULAS'!$C$4,IF(F29='11 FORMULAS'!$B$6,'11 FORMULAS'!$C$6,IF(F29='11 FORMULAS'!$B$8,'11 FORMULAS'!$C$8,IF(F29='11 FORMULAS'!$B$10,'11 FORMULAS'!$C$10,""))))</f>
        <v/>
      </c>
      <c r="I29" s="306" t="str">
        <f t="shared" si="1"/>
        <v/>
      </c>
    </row>
    <row r="30" spans="1:9" s="12" customFormat="1" ht="35.1" customHeight="1" x14ac:dyDescent="0.25">
      <c r="A30" s="302"/>
      <c r="B30" s="302"/>
      <c r="C30" s="302"/>
      <c r="D30" s="302"/>
      <c r="E30" s="307" t="str">
        <f t="shared" si="0"/>
        <v xml:space="preserve">  </v>
      </c>
      <c r="F30" s="305"/>
      <c r="G30" s="305"/>
      <c r="H30" s="306" t="str">
        <f>+IF(F30='11 FORMULAS'!$B$4,'11 FORMULAS'!$C$4,IF(F30='11 FORMULAS'!$B$6,'11 FORMULAS'!$C$6,IF(F30='11 FORMULAS'!$B$8,'11 FORMULAS'!$C$8,IF(F30='11 FORMULAS'!$B$10,'11 FORMULAS'!$C$10,""))))</f>
        <v/>
      </c>
      <c r="I30" s="306" t="str">
        <f t="shared" si="1"/>
        <v/>
      </c>
    </row>
    <row r="31" spans="1:9" s="12" customFormat="1" ht="18" x14ac:dyDescent="0.25">
      <c r="A31" s="308"/>
      <c r="B31" s="308"/>
      <c r="C31" s="308"/>
      <c r="D31" s="308"/>
      <c r="E31" s="309"/>
      <c r="F31" s="310"/>
      <c r="G31" s="310"/>
    </row>
    <row r="32" spans="1:9" x14ac:dyDescent="0.2">
      <c r="A32" s="311"/>
      <c r="B32" s="311"/>
      <c r="C32" s="311"/>
      <c r="D32" s="311"/>
      <c r="F32" s="311"/>
      <c r="G32" s="312"/>
    </row>
    <row r="33" spans="1:31" x14ac:dyDescent="0.2">
      <c r="A33" s="311"/>
      <c r="B33" s="311"/>
      <c r="C33" s="311"/>
      <c r="D33" s="311"/>
      <c r="F33" s="311"/>
      <c r="G33" s="312"/>
    </row>
    <row r="34" spans="1:31" x14ac:dyDescent="0.25">
      <c r="A34" s="13"/>
      <c r="B34" s="13"/>
      <c r="C34" s="13"/>
      <c r="D34" s="13"/>
      <c r="F34" s="13"/>
      <c r="G34" s="13"/>
    </row>
    <row r="35" spans="1:31" x14ac:dyDescent="0.2">
      <c r="A35" s="9"/>
      <c r="B35" s="9"/>
      <c r="C35" s="9"/>
      <c r="D35" s="9"/>
      <c r="F35" s="9"/>
      <c r="G35" s="159"/>
    </row>
    <row r="36" spans="1:31" x14ac:dyDescent="0.2">
      <c r="A36" s="9"/>
      <c r="B36" s="9"/>
      <c r="C36" s="9"/>
      <c r="D36" s="9"/>
      <c r="F36" s="9"/>
      <c r="G36" s="159"/>
    </row>
    <row r="37" spans="1:31" x14ac:dyDescent="0.2">
      <c r="A37" s="9"/>
      <c r="B37" s="9"/>
      <c r="C37" s="9"/>
      <c r="D37" s="9"/>
      <c r="F37" s="9"/>
      <c r="G37" s="159"/>
    </row>
    <row r="41" spans="1:31" ht="14.25" customHeight="1" x14ac:dyDescent="0.25"/>
    <row r="45" spans="1:31" ht="14.25" customHeight="1" x14ac:dyDescent="0.25">
      <c r="AC45" s="14"/>
    </row>
    <row r="46" spans="1:31" x14ac:dyDescent="0.25">
      <c r="AE46" s="14"/>
    </row>
    <row r="47" spans="1:31" x14ac:dyDescent="0.25">
      <c r="AE47" s="14"/>
    </row>
    <row r="48" spans="1:31" x14ac:dyDescent="0.25">
      <c r="AE48" s="14"/>
    </row>
    <row r="49" spans="31:31" x14ac:dyDescent="0.25">
      <c r="AE49" s="14"/>
    </row>
    <row r="50" spans="31:31" x14ac:dyDescent="0.25">
      <c r="AE50" s="14"/>
    </row>
    <row r="51" spans="31:31" x14ac:dyDescent="0.25">
      <c r="AE51" s="14"/>
    </row>
    <row r="52" spans="31:31" x14ac:dyDescent="0.25">
      <c r="AE52" s="14"/>
    </row>
    <row r="53" spans="31:31" ht="14.25" customHeight="1" x14ac:dyDescent="0.25">
      <c r="AE53" s="14"/>
    </row>
    <row r="54" spans="31:31" x14ac:dyDescent="0.25">
      <c r="AE54" s="14"/>
    </row>
  </sheetData>
  <autoFilter ref="A9:I10">
    <filterColumn colId="5" showButton="0"/>
  </autoFilter>
  <mergeCells count="10">
    <mergeCell ref="A1:A4"/>
    <mergeCell ref="A9:A10"/>
    <mergeCell ref="E9:E10"/>
    <mergeCell ref="B1:H4"/>
    <mergeCell ref="B6:I6"/>
    <mergeCell ref="B7:I7"/>
    <mergeCell ref="F9:G9"/>
    <mergeCell ref="B9:B10"/>
    <mergeCell ref="C9:C10"/>
    <mergeCell ref="D9:D10"/>
  </mergeCells>
  <phoneticPr fontId="16" type="noConversion"/>
  <dataValidations count="2">
    <dataValidation type="list" allowBlank="1" showInputMessage="1" showErrorMessage="1" sqref="F31 F11">
      <formula1>Tipo</formula1>
    </dataValidation>
    <dataValidation type="list" allowBlank="1" showInputMessage="1" showErrorMessage="1" sqref="G11:G30">
      <formula1>INDIRECT(F11)</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oddHeader>&amp;R
&amp;P  de &amp;N</oddHeader>
    <oddFooter>&amp;Cdigo Postal.630004 - Tel–(6) 741 71 00 Ext. 308, 320
Línea Gratuita: 01 8000 189264 - Correo Electrónico: planeacion@armenia.gov.co</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'11 FORMULAS'!$T$3:$T$6</xm:f>
          </x14:formula1>
          <xm:sqref>B11:B30</xm:sqref>
        </x14:dataValidation>
        <x14:dataValidation type="list" allowBlank="1" showInputMessage="1" showErrorMessage="1">
          <x14:formula1>
            <xm:f>'11 FORMULAS'!$A$4:$A$12</xm:f>
          </x14:formula1>
          <xm:sqref>F12:F30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Y32"/>
  <sheetViews>
    <sheetView showGridLines="0" zoomScale="85" zoomScaleNormal="85" zoomScaleSheetLayoutView="70" workbookViewId="0">
      <pane ySplit="10" topLeftCell="A11" activePane="bottomLeft" state="frozen"/>
      <selection pane="bottomLeft" activeCell="A13" sqref="A13:XFD32"/>
    </sheetView>
  </sheetViews>
  <sheetFormatPr baseColWidth="10" defaultColWidth="14.28515625" defaultRowHeight="14.25" x14ac:dyDescent="0.25"/>
  <cols>
    <col min="1" max="1" width="15.42578125" style="10" customWidth="1" collapsed="1"/>
    <col min="2" max="2" width="32.140625" style="43" customWidth="1" collapsed="1"/>
    <col min="3" max="3" width="20.28515625" style="43" customWidth="1" collapsed="1"/>
    <col min="4" max="4" width="21.140625" style="10" customWidth="1" collapsed="1"/>
    <col min="5" max="5" width="14" style="18" customWidth="1" collapsed="1"/>
    <col min="6" max="6" width="14.28515625" style="10" customWidth="1" collapsed="1"/>
    <col min="7" max="7" width="13.5703125" style="18" customWidth="1" collapsed="1"/>
    <col min="8" max="8" width="11.140625" style="18" customWidth="1" collapsed="1"/>
    <col min="9" max="9" width="10.5703125" style="18" customWidth="1" collapsed="1"/>
    <col min="10" max="10" width="26.7109375" style="18" customWidth="1" collapsed="1"/>
    <col min="11" max="12" width="10.140625" style="18" customWidth="1" collapsed="1"/>
    <col min="13" max="14" width="16.140625" style="197" customWidth="1" collapsed="1"/>
    <col min="15" max="15" width="40.85546875" style="10" customWidth="1" collapsed="1"/>
    <col min="16" max="16" width="21.7109375" style="10" customWidth="1" collapsed="1"/>
    <col min="17" max="17" width="32.85546875" style="10" customWidth="1" collapsed="1"/>
    <col min="18" max="18" width="9.5703125" style="43" customWidth="1" collapsed="1"/>
    <col min="19" max="19" width="8.85546875" style="43" customWidth="1" collapsed="1"/>
    <col min="20" max="20" width="17.85546875" style="10" customWidth="1" collapsed="1"/>
    <col min="21" max="21" width="5.5703125" style="10" customWidth="1" collapsed="1"/>
    <col min="22" max="22" width="14.140625" style="10" bestFit="1" customWidth="1" collapsed="1"/>
    <col min="23" max="23" width="14.85546875" style="10" bestFit="1" customWidth="1" collapsed="1"/>
    <col min="24" max="24" width="24.140625" style="10" customWidth="1" collapsed="1"/>
    <col min="25" max="25" width="54.42578125" style="10" customWidth="1" collapsed="1"/>
    <col min="26" max="29" width="24.140625" style="10" customWidth="1" collapsed="1"/>
    <col min="30" max="256" width="11.42578125" style="10" customWidth="1" collapsed="1"/>
    <col min="257" max="257" width="12.7109375" style="10" customWidth="1" collapsed="1"/>
    <col min="258" max="258" width="47" style="10" customWidth="1" collapsed="1"/>
    <col min="259" max="259" width="35" style="10" customWidth="1" collapsed="1"/>
    <col min="260" max="16384" width="14.28515625" style="10" collapsed="1"/>
  </cols>
  <sheetData>
    <row r="1" spans="1:25" ht="18" customHeight="1" x14ac:dyDescent="0.25">
      <c r="A1" s="375"/>
      <c r="B1" s="382" t="str">
        <f>+'2 CONTEXTO E IDENTIFICACIÓN'!B1</f>
        <v>MAPA RIESGOS OPERATIVOS  POR PROCESOS</v>
      </c>
      <c r="C1" s="382"/>
      <c r="D1" s="382"/>
      <c r="E1" s="382"/>
      <c r="F1" s="382"/>
      <c r="G1" s="382"/>
      <c r="H1" s="382"/>
      <c r="I1" s="382"/>
      <c r="J1" s="382"/>
      <c r="K1" s="382"/>
      <c r="L1" s="382"/>
      <c r="M1" s="384" t="str">
        <f>+'2 CONTEXTO E IDENTIFICACIÓN'!I1</f>
        <v xml:space="preserve">Código: </v>
      </c>
      <c r="N1" s="384"/>
    </row>
    <row r="2" spans="1:25" ht="18" customHeight="1" x14ac:dyDescent="0.25">
      <c r="A2" s="375"/>
      <c r="B2" s="382"/>
      <c r="C2" s="382"/>
      <c r="D2" s="382"/>
      <c r="E2" s="382"/>
      <c r="F2" s="382"/>
      <c r="G2" s="382"/>
      <c r="H2" s="382"/>
      <c r="I2" s="382"/>
      <c r="J2" s="382"/>
      <c r="K2" s="382"/>
      <c r="L2" s="382"/>
      <c r="M2" s="384" t="str">
        <f>+'2 CONTEXTO E IDENTIFICACIÓN'!I2</f>
        <v xml:space="preserve">Fecha: </v>
      </c>
      <c r="N2" s="384"/>
    </row>
    <row r="3" spans="1:25" ht="18" customHeight="1" x14ac:dyDescent="0.25">
      <c r="A3" s="375"/>
      <c r="B3" s="382"/>
      <c r="C3" s="382"/>
      <c r="D3" s="382"/>
      <c r="E3" s="382"/>
      <c r="F3" s="382"/>
      <c r="G3" s="382"/>
      <c r="H3" s="382"/>
      <c r="I3" s="382"/>
      <c r="J3" s="382"/>
      <c r="K3" s="382"/>
      <c r="L3" s="382"/>
      <c r="M3" s="384" t="str">
        <f>+'2 CONTEXTO E IDENTIFICACIÓN'!I3</f>
        <v>Versión: 001</v>
      </c>
      <c r="N3" s="384"/>
    </row>
    <row r="4" spans="1:25" s="9" customFormat="1" ht="18" customHeight="1" x14ac:dyDescent="0.2">
      <c r="A4" s="375"/>
      <c r="B4" s="382"/>
      <c r="C4" s="382"/>
      <c r="D4" s="382"/>
      <c r="E4" s="382"/>
      <c r="F4" s="382"/>
      <c r="G4" s="382"/>
      <c r="H4" s="382"/>
      <c r="I4" s="382"/>
      <c r="J4" s="382"/>
      <c r="K4" s="382"/>
      <c r="L4" s="382"/>
      <c r="M4" s="384" t="str">
        <f>+'2 CONTEXTO E IDENTIFICACIÓN'!I4</f>
        <v>Página:</v>
      </c>
      <c r="N4" s="384"/>
      <c r="R4" s="167"/>
      <c r="S4" s="167"/>
    </row>
    <row r="5" spans="1:25" s="9" customFormat="1" ht="15" x14ac:dyDescent="0.2">
      <c r="A5" s="214"/>
      <c r="B5" s="19"/>
      <c r="C5" s="202"/>
      <c r="D5" s="45"/>
      <c r="E5" s="17"/>
      <c r="F5" s="10"/>
      <c r="G5" s="17"/>
      <c r="H5" s="17"/>
      <c r="I5" s="10"/>
      <c r="J5" s="17"/>
      <c r="K5" s="17"/>
      <c r="L5" s="17"/>
      <c r="M5" s="192"/>
      <c r="N5" s="192"/>
      <c r="R5" s="167"/>
      <c r="S5" s="167"/>
    </row>
    <row r="6" spans="1:25" s="9" customFormat="1" ht="17.25" customHeight="1" x14ac:dyDescent="0.2">
      <c r="A6" s="16" t="s">
        <v>133</v>
      </c>
      <c r="B6" s="383" t="str">
        <f>+IF('2 CONTEXTO E IDENTIFICACIÓN'!$B$6="","",'2 CONTEXTO E IDENTIFICACIÓN'!$B$6)</f>
        <v xml:space="preserve">ADQUISICION PREDIAL </v>
      </c>
      <c r="C6" s="383"/>
      <c r="D6" s="383"/>
      <c r="E6" s="383"/>
      <c r="F6" s="383"/>
      <c r="G6" s="383"/>
      <c r="H6" s="383"/>
      <c r="I6" s="383"/>
      <c r="J6" s="383"/>
      <c r="K6" s="383"/>
      <c r="L6" s="383"/>
      <c r="M6" s="383"/>
      <c r="N6" s="383"/>
      <c r="R6" s="167"/>
      <c r="S6" s="167"/>
    </row>
    <row r="7" spans="1:25" s="9" customFormat="1" ht="17.25" customHeight="1" thickBot="1" x14ac:dyDescent="0.25">
      <c r="A7" s="45"/>
      <c r="B7" s="45"/>
      <c r="C7" s="45"/>
      <c r="D7" s="45"/>
      <c r="E7" s="17"/>
      <c r="F7" s="10"/>
      <c r="G7" s="17"/>
      <c r="H7" s="17"/>
      <c r="I7" s="10"/>
      <c r="J7" s="17"/>
      <c r="K7" s="17"/>
      <c r="R7" s="167"/>
      <c r="S7" s="167"/>
    </row>
    <row r="8" spans="1:25" s="9" customFormat="1" ht="15" thickBot="1" x14ac:dyDescent="0.25">
      <c r="A8" s="204"/>
      <c r="B8" s="204"/>
      <c r="C8" s="204"/>
      <c r="D8" s="204"/>
      <c r="E8" s="20"/>
      <c r="F8" s="20"/>
      <c r="G8" s="376" t="s">
        <v>55</v>
      </c>
      <c r="H8" s="377"/>
      <c r="I8" s="377"/>
      <c r="J8" s="377"/>
      <c r="K8" s="377"/>
      <c r="L8" s="377"/>
      <c r="M8" s="377"/>
      <c r="N8" s="378"/>
      <c r="R8" s="167"/>
      <c r="S8" s="167"/>
    </row>
    <row r="9" spans="1:25" s="21" customFormat="1" ht="14.1" customHeight="1" thickBot="1" x14ac:dyDescent="0.3">
      <c r="A9" s="284"/>
      <c r="B9" s="285"/>
      <c r="C9" s="376" t="s">
        <v>61</v>
      </c>
      <c r="D9" s="377"/>
      <c r="E9" s="377"/>
      <c r="F9" s="378"/>
      <c r="G9" s="379" t="s">
        <v>148</v>
      </c>
      <c r="H9" s="380"/>
      <c r="I9" s="381"/>
      <c r="J9" s="379" t="s">
        <v>43</v>
      </c>
      <c r="K9" s="380"/>
      <c r="L9" s="381"/>
      <c r="M9" s="379" t="s">
        <v>175</v>
      </c>
      <c r="N9" s="381"/>
      <c r="P9" s="371" t="s">
        <v>2</v>
      </c>
      <c r="Q9" s="372"/>
      <c r="R9" s="373"/>
      <c r="S9" s="373"/>
      <c r="T9" s="374"/>
      <c r="V9" s="368" t="s">
        <v>4</v>
      </c>
      <c r="W9" s="369"/>
      <c r="X9" s="369"/>
      <c r="Y9" s="370"/>
    </row>
    <row r="10" spans="1:25" s="178" customFormat="1" ht="45" x14ac:dyDescent="0.25">
      <c r="A10" s="286" t="s">
        <v>173</v>
      </c>
      <c r="B10" s="287" t="s">
        <v>172</v>
      </c>
      <c r="C10" s="288" t="s">
        <v>176</v>
      </c>
      <c r="D10" s="289" t="s">
        <v>32</v>
      </c>
      <c r="E10" s="290" t="s">
        <v>171</v>
      </c>
      <c r="F10" s="291" t="s">
        <v>174</v>
      </c>
      <c r="G10" s="292" t="s">
        <v>148</v>
      </c>
      <c r="H10" s="293" t="s">
        <v>233</v>
      </c>
      <c r="I10" s="294" t="s">
        <v>31</v>
      </c>
      <c r="J10" s="292" t="s">
        <v>43</v>
      </c>
      <c r="K10" s="293" t="s">
        <v>233</v>
      </c>
      <c r="L10" s="294" t="s">
        <v>31</v>
      </c>
      <c r="M10" s="292" t="s">
        <v>150</v>
      </c>
      <c r="N10" s="295" t="s">
        <v>149</v>
      </c>
      <c r="P10" s="22" t="s">
        <v>31</v>
      </c>
      <c r="Q10" s="23" t="s">
        <v>32</v>
      </c>
      <c r="R10" s="164" t="s">
        <v>147</v>
      </c>
      <c r="S10" s="164" t="s">
        <v>146</v>
      </c>
      <c r="T10" s="24" t="s">
        <v>33</v>
      </c>
      <c r="V10" s="22" t="s">
        <v>31</v>
      </c>
      <c r="W10" s="23" t="s">
        <v>42</v>
      </c>
      <c r="X10" s="23" t="s">
        <v>60</v>
      </c>
      <c r="Y10" s="24" t="s">
        <v>43</v>
      </c>
    </row>
    <row r="11" spans="1:25" ht="99.75" x14ac:dyDescent="0.25">
      <c r="A11" s="25" t="str">
        <f>'2 CONTEXTO E IDENTIFICACIÓN'!A11</f>
        <v>R1</v>
      </c>
      <c r="B11" s="188" t="str">
        <f>+'2 CONTEXTO E IDENTIFICACIÓN'!E11</f>
        <v>Posibilidad de pérdida Económica y Reputacional por sobrecostos por adquisición (incluyendo expropiacion) y compensaciones  socioeconómicas  debido a la falta de un adecuado avalúo</v>
      </c>
      <c r="C11" s="189">
        <v>2</v>
      </c>
      <c r="D11" s="168" t="str">
        <f t="shared" ref="D11:D30" si="0">+IF(C11="","",IF(C11&lt;=$S$11,$Q$11,IF(C11&lt;=$S$12,$Q$12,IF(C11&lt;=$S$13,$Q$13,IF(C11&lt;=$S$14,$Q$14,IF(C11&gt;=$R$15,$Q$15,""))))))</f>
        <v>La actividad que conlleva el riesgo se ejecuta como máximos 2 veces por año</v>
      </c>
      <c r="E11" s="169">
        <f t="shared" ref="E11:E30" si="1">+IF(D11="","",IF(D11=$Q$11,$T$11,IF(D11=$Q$12,$T$12,IF(D11=$Q$13,$T$13,IF(D11=$Q$14,$T$14,IF(D11=$Q$15,$T$15))))))</f>
        <v>0.2</v>
      </c>
      <c r="F11" s="26" t="str">
        <f t="shared" ref="F11:F30" si="2">+IF(D11="","",IF(D11=$Q$11,$P$11,IF(D11=$Q$12,$P$12,IF(D11=$Q$13,$P$13,IF(D11=$Q$14,$P$14,IF(D11=$Q$15,$P$15))))))</f>
        <v>Muy Baja</v>
      </c>
      <c r="G11" s="175" t="s">
        <v>46</v>
      </c>
      <c r="H11" s="171">
        <f>+IF(G11="","",IF(G11="N/A","",IF(OR(G11=$X$11,G11=$Y$11),$W$11,IF(OR(G11=$X$12,G11=$Y$12),$W$12,IF(OR(G11=$X$13,G11=$Y$13),$W$13,IF(OR(G11=$X$14,G11=$Y$14),$W$14,IF(OR(G11=$X$15,G11=$Y$15),$W$15)))))))</f>
        <v>0.4</v>
      </c>
      <c r="I11" s="173" t="str">
        <f t="shared" ref="I11:I30" si="3">+IF(G11="","",IF(G11="N/A","",IF(OR(G11=$X$11,G11=$Y$11),$V$11,IF(OR(G11=$X$12,G11=$Y$12),$V$12,IF(OR(G11=$X$13,G11=$Y$13),$V$13,IF(OR(G11=$X$14,G11=$Y$14),$V$14,IF(OR(G11=$X$15,G11=$Y$15),$V$15)))))))</f>
        <v>Menor</v>
      </c>
      <c r="J11" s="175" t="s">
        <v>45</v>
      </c>
      <c r="K11" s="171">
        <f t="shared" ref="K11:K30" si="4">+IF(J11="","",IF(J11="N/A","",IF(OR(J11=$X$11,J11=$Y$11),$W$11,IF(OR(J11=$X$12,J11=$Y$12),$W$12,IF(OR(J11=$X$13,J11=$Y$13),$W$13,IF(OR(J11=$X$14,J11=$Y$14),$W$14,IF(OR(J11=$X$15,J11=$Y$15),$W$15)))))))</f>
        <v>0.2</v>
      </c>
      <c r="L11" s="173" t="str">
        <f t="shared" ref="L11:L30" si="5">+IF(J11="","",IF(J11="N/A","",IF(OR(J11=$X$11,J11=$Y$11),$V$11,IF(OR(J11=$X$12,J11=$Y$12),$V$12,IF(OR(J11=$X$13,J11=$Y$13),$V$13,IF(OR(J11=$X$14,J11=$Y$14),$V$14,IF(OR(J11=$X$15,J11=$Y$15),$V$15)))))))</f>
        <v>Leve</v>
      </c>
      <c r="M11" s="193">
        <f>+IF(H11="",K11,IF(K11="",H11,IF(H11&gt;K11,H11,K11)))</f>
        <v>0.4</v>
      </c>
      <c r="N11" s="194" t="str">
        <f>+IF(M11="","",IF(M11=$W$11,$V$11,IF(M11=$W$12,$V$12,IF(M11=$W$13,$V$13,IF(M11=$W$14,$V$14,IF(M11=$W$15,$V$15))))))</f>
        <v>Menor</v>
      </c>
      <c r="P11" s="27" t="s">
        <v>34</v>
      </c>
      <c r="Q11" s="28" t="s">
        <v>35</v>
      </c>
      <c r="R11" s="165">
        <v>0</v>
      </c>
      <c r="S11" s="165">
        <v>2</v>
      </c>
      <c r="T11" s="29">
        <v>0.2</v>
      </c>
      <c r="V11" s="27" t="s">
        <v>44</v>
      </c>
      <c r="W11" s="30">
        <v>0.2</v>
      </c>
      <c r="X11" s="28" t="s">
        <v>62</v>
      </c>
      <c r="Y11" s="31" t="s">
        <v>45</v>
      </c>
    </row>
    <row r="12" spans="1:25" ht="139.5" customHeight="1" x14ac:dyDescent="0.25">
      <c r="A12" s="25" t="str">
        <f>'2 CONTEXTO E IDENTIFICACIÓN'!A12</f>
        <v>R2</v>
      </c>
      <c r="B12" s="188" t="str">
        <f>+'2 CONTEXTO E IDENTIFICACIÓN'!E12</f>
        <v>Posibilidad de pérdida Reputacional por falta de inscripción de expropiaciones o compraventa por tener un gravamen inscrito en el folio de matrícula correspondiente debido a la falta en la realizacion de un estudio de título</v>
      </c>
      <c r="C12" s="190">
        <v>2</v>
      </c>
      <c r="D12" s="168" t="str">
        <f t="shared" si="0"/>
        <v>La actividad que conlleva el riesgo se ejecuta como máximos 2 veces por año</v>
      </c>
      <c r="E12" s="169">
        <f t="shared" si="1"/>
        <v>0.2</v>
      </c>
      <c r="F12" s="26" t="str">
        <f t="shared" si="2"/>
        <v>Muy Baja</v>
      </c>
      <c r="G12" s="175" t="s">
        <v>46</v>
      </c>
      <c r="H12" s="171">
        <f t="shared" ref="H12:H30" si="6">+IF(G12="","",IF(G12="N/A","",IF(OR(G12=$X$11,G12=$Y$11),$W$11,IF(OR(G12=$X$12,G12=$Y$12),$W$12,IF(OR(G12=$X$13,G12=$Y$13),$W$13,IF(OR(G12=$X$14,G12=$Y$14),$W$14,IF(OR(G12=$X$15,G12=$Y$15),$W$15)))))))</f>
        <v>0.4</v>
      </c>
      <c r="I12" s="173" t="str">
        <f t="shared" si="3"/>
        <v>Menor</v>
      </c>
      <c r="J12" s="175" t="s">
        <v>49</v>
      </c>
      <c r="K12" s="171">
        <f t="shared" si="4"/>
        <v>0.6</v>
      </c>
      <c r="L12" s="173" t="str">
        <f t="shared" si="5"/>
        <v>Moderado</v>
      </c>
      <c r="M12" s="193">
        <f>+IF(H12="",K12,IF(K12="",H12,IF(H12&gt;K12,H12,K12)))</f>
        <v>0.6</v>
      </c>
      <c r="N12" s="194" t="str">
        <f t="shared" ref="N12:N30" si="7">+IF(M12="","",IF(M12=$W$11,$V$11,IF(M12=$W$12,$V$12,IF(M12=$W$13,$V$13,IF(M12=$W$14,$V$14,IF(M12=$W$15,$V$15))))))</f>
        <v>Moderado</v>
      </c>
      <c r="P12" s="32" t="s">
        <v>36</v>
      </c>
      <c r="Q12" s="33" t="s">
        <v>37</v>
      </c>
      <c r="R12" s="165">
        <v>3</v>
      </c>
      <c r="S12" s="165">
        <v>24</v>
      </c>
      <c r="T12" s="29">
        <v>0.4</v>
      </c>
      <c r="V12" s="32" t="s">
        <v>7</v>
      </c>
      <c r="W12" s="30">
        <v>0.4</v>
      </c>
      <c r="X12" s="33" t="s">
        <v>46</v>
      </c>
      <c r="Y12" s="34" t="s">
        <v>47</v>
      </c>
    </row>
    <row r="13" spans="1:25" ht="168" hidden="1" customHeight="1" x14ac:dyDescent="0.25">
      <c r="A13" s="25">
        <f>'2 CONTEXTO E IDENTIFICACIÓN'!A13</f>
        <v>0</v>
      </c>
      <c r="B13" s="188">
        <f>+'2 CONTEXTO E IDENTIFICACIÓN'!E13</f>
        <v>0</v>
      </c>
      <c r="C13" s="190">
        <v>2</v>
      </c>
      <c r="D13" s="168" t="str">
        <f t="shared" si="0"/>
        <v>La actividad que conlleva el riesgo se ejecuta como máximos 2 veces por año</v>
      </c>
      <c r="E13" s="169">
        <f t="shared" si="1"/>
        <v>0.2</v>
      </c>
      <c r="F13" s="26" t="str">
        <f t="shared" si="2"/>
        <v>Muy Baja</v>
      </c>
      <c r="G13" s="175" t="s">
        <v>46</v>
      </c>
      <c r="H13" s="171">
        <f t="shared" si="6"/>
        <v>0.4</v>
      </c>
      <c r="I13" s="173" t="str">
        <f t="shared" si="3"/>
        <v>Menor</v>
      </c>
      <c r="J13" s="175" t="s">
        <v>49</v>
      </c>
      <c r="K13" s="171">
        <f t="shared" si="4"/>
        <v>0.6</v>
      </c>
      <c r="L13" s="173" t="str">
        <f t="shared" si="5"/>
        <v>Moderado</v>
      </c>
      <c r="M13" s="193">
        <f t="shared" ref="M13:M30" si="8">+IF(H13="",K13,IF(K13="",H13,IF(H13&gt;K13,H13,K13)))</f>
        <v>0.6</v>
      </c>
      <c r="N13" s="194" t="str">
        <f t="shared" si="7"/>
        <v>Moderado</v>
      </c>
      <c r="P13" s="35" t="s">
        <v>38</v>
      </c>
      <c r="Q13" s="33" t="s">
        <v>39</v>
      </c>
      <c r="R13" s="165">
        <v>25</v>
      </c>
      <c r="S13" s="165">
        <v>500</v>
      </c>
      <c r="T13" s="29">
        <v>0.6</v>
      </c>
      <c r="V13" s="35" t="s">
        <v>5</v>
      </c>
      <c r="W13" s="30">
        <v>0.6</v>
      </c>
      <c r="X13" s="33" t="s">
        <v>48</v>
      </c>
      <c r="Y13" s="34" t="s">
        <v>49</v>
      </c>
    </row>
    <row r="14" spans="1:25" ht="73.5" hidden="1" customHeight="1" x14ac:dyDescent="0.25">
      <c r="A14" s="25">
        <f>'2 CONTEXTO E IDENTIFICACIÓN'!A14</f>
        <v>0</v>
      </c>
      <c r="B14" s="188" t="str">
        <f>+'2 CONTEXTO E IDENTIFICACIÓN'!E14</f>
        <v xml:space="preserve">  </v>
      </c>
      <c r="C14" s="190"/>
      <c r="D14" s="168" t="str">
        <f t="shared" si="0"/>
        <v/>
      </c>
      <c r="E14" s="169" t="str">
        <f t="shared" si="1"/>
        <v/>
      </c>
      <c r="F14" s="26" t="str">
        <f t="shared" si="2"/>
        <v/>
      </c>
      <c r="G14" s="175"/>
      <c r="H14" s="171" t="str">
        <f t="shared" si="6"/>
        <v/>
      </c>
      <c r="I14" s="173" t="str">
        <f t="shared" si="3"/>
        <v/>
      </c>
      <c r="J14" s="175"/>
      <c r="K14" s="171" t="str">
        <f t="shared" si="4"/>
        <v/>
      </c>
      <c r="L14" s="173" t="str">
        <f t="shared" si="5"/>
        <v/>
      </c>
      <c r="M14" s="193" t="str">
        <f t="shared" si="8"/>
        <v/>
      </c>
      <c r="N14" s="194" t="str">
        <f t="shared" si="7"/>
        <v/>
      </c>
      <c r="P14" s="36" t="s">
        <v>40</v>
      </c>
      <c r="Q14" s="33" t="s">
        <v>58</v>
      </c>
      <c r="R14" s="165">
        <v>5001</v>
      </c>
      <c r="S14" s="165">
        <v>5000</v>
      </c>
      <c r="T14" s="29">
        <v>0.8</v>
      </c>
      <c r="V14" s="36" t="s">
        <v>6</v>
      </c>
      <c r="W14" s="30">
        <v>0.8</v>
      </c>
      <c r="X14" s="33" t="s">
        <v>50</v>
      </c>
      <c r="Y14" s="34" t="s">
        <v>51</v>
      </c>
    </row>
    <row r="15" spans="1:25" ht="73.5" hidden="1" customHeight="1" x14ac:dyDescent="0.25">
      <c r="A15" s="25">
        <f>'2 CONTEXTO E IDENTIFICACIÓN'!A15</f>
        <v>0</v>
      </c>
      <c r="B15" s="188" t="str">
        <f>+'2 CONTEXTO E IDENTIFICACIÓN'!E15</f>
        <v xml:space="preserve">  </v>
      </c>
      <c r="C15" s="190"/>
      <c r="D15" s="168" t="str">
        <f t="shared" si="0"/>
        <v/>
      </c>
      <c r="E15" s="169" t="str">
        <f t="shared" si="1"/>
        <v/>
      </c>
      <c r="F15" s="26" t="str">
        <f t="shared" si="2"/>
        <v/>
      </c>
      <c r="G15" s="175"/>
      <c r="H15" s="171" t="str">
        <f t="shared" si="6"/>
        <v/>
      </c>
      <c r="I15" s="173" t="str">
        <f t="shared" si="3"/>
        <v/>
      </c>
      <c r="J15" s="175"/>
      <c r="K15" s="171" t="str">
        <f t="shared" si="4"/>
        <v/>
      </c>
      <c r="L15" s="173" t="str">
        <f t="shared" si="5"/>
        <v/>
      </c>
      <c r="M15" s="193" t="str">
        <f t="shared" si="8"/>
        <v/>
      </c>
      <c r="N15" s="194" t="str">
        <f t="shared" si="7"/>
        <v/>
      </c>
      <c r="P15" s="37" t="s">
        <v>41</v>
      </c>
      <c r="Q15" s="33" t="s">
        <v>59</v>
      </c>
      <c r="R15" s="165">
        <v>5001</v>
      </c>
      <c r="S15" s="165"/>
      <c r="T15" s="29">
        <v>1</v>
      </c>
      <c r="V15" s="37" t="s">
        <v>52</v>
      </c>
      <c r="W15" s="30">
        <v>1</v>
      </c>
      <c r="X15" s="33" t="s">
        <v>53</v>
      </c>
      <c r="Y15" s="34" t="s">
        <v>54</v>
      </c>
    </row>
    <row r="16" spans="1:25" ht="73.5" hidden="1" customHeight="1" thickBot="1" x14ac:dyDescent="0.3">
      <c r="A16" s="25">
        <f>'2 CONTEXTO E IDENTIFICACIÓN'!A16</f>
        <v>0</v>
      </c>
      <c r="B16" s="188" t="str">
        <f>+'2 CONTEXTO E IDENTIFICACIÓN'!E16</f>
        <v xml:space="preserve">  </v>
      </c>
      <c r="C16" s="190"/>
      <c r="D16" s="168" t="str">
        <f t="shared" si="0"/>
        <v/>
      </c>
      <c r="E16" s="169" t="str">
        <f t="shared" si="1"/>
        <v/>
      </c>
      <c r="F16" s="26" t="str">
        <f t="shared" si="2"/>
        <v/>
      </c>
      <c r="G16" s="175"/>
      <c r="H16" s="171" t="str">
        <f t="shared" si="6"/>
        <v/>
      </c>
      <c r="I16" s="173" t="str">
        <f t="shared" si="3"/>
        <v/>
      </c>
      <c r="J16" s="175"/>
      <c r="K16" s="171" t="str">
        <f t="shared" si="4"/>
        <v/>
      </c>
      <c r="L16" s="173" t="str">
        <f t="shared" si="5"/>
        <v/>
      </c>
      <c r="M16" s="193" t="str">
        <f t="shared" si="8"/>
        <v/>
      </c>
      <c r="N16" s="194" t="str">
        <f t="shared" si="7"/>
        <v/>
      </c>
      <c r="P16" s="38"/>
      <c r="Q16" s="39"/>
      <c r="R16" s="166"/>
      <c r="S16" s="166"/>
      <c r="T16" s="40"/>
      <c r="V16" s="38"/>
      <c r="W16" s="39"/>
      <c r="X16" s="39" t="s">
        <v>120</v>
      </c>
      <c r="Y16" s="40" t="s">
        <v>120</v>
      </c>
    </row>
    <row r="17" spans="1:14" ht="73.5" hidden="1" customHeight="1" x14ac:dyDescent="0.25">
      <c r="A17" s="25">
        <f>'2 CONTEXTO E IDENTIFICACIÓN'!A17</f>
        <v>0</v>
      </c>
      <c r="B17" s="188" t="str">
        <f>+'2 CONTEXTO E IDENTIFICACIÓN'!E17</f>
        <v xml:space="preserve">  </v>
      </c>
      <c r="C17" s="190"/>
      <c r="D17" s="168" t="str">
        <f t="shared" si="0"/>
        <v/>
      </c>
      <c r="E17" s="169" t="str">
        <f t="shared" si="1"/>
        <v/>
      </c>
      <c r="F17" s="26" t="str">
        <f t="shared" si="2"/>
        <v/>
      </c>
      <c r="G17" s="175"/>
      <c r="H17" s="171" t="str">
        <f t="shared" si="6"/>
        <v/>
      </c>
      <c r="I17" s="173" t="str">
        <f t="shared" si="3"/>
        <v/>
      </c>
      <c r="J17" s="175"/>
      <c r="K17" s="171" t="str">
        <f t="shared" si="4"/>
        <v/>
      </c>
      <c r="L17" s="173" t="str">
        <f t="shared" si="5"/>
        <v/>
      </c>
      <c r="M17" s="193" t="str">
        <f t="shared" si="8"/>
        <v/>
      </c>
      <c r="N17" s="194" t="str">
        <f t="shared" si="7"/>
        <v/>
      </c>
    </row>
    <row r="18" spans="1:14" ht="73.5" hidden="1" customHeight="1" x14ac:dyDescent="0.25">
      <c r="A18" s="25">
        <f>'2 CONTEXTO E IDENTIFICACIÓN'!A18</f>
        <v>0</v>
      </c>
      <c r="B18" s="188" t="str">
        <f>+'2 CONTEXTO E IDENTIFICACIÓN'!E18</f>
        <v xml:space="preserve">  </v>
      </c>
      <c r="C18" s="190"/>
      <c r="D18" s="168" t="str">
        <f t="shared" si="0"/>
        <v/>
      </c>
      <c r="E18" s="169" t="str">
        <f t="shared" si="1"/>
        <v/>
      </c>
      <c r="F18" s="26" t="str">
        <f t="shared" si="2"/>
        <v/>
      </c>
      <c r="G18" s="175"/>
      <c r="H18" s="171" t="str">
        <f t="shared" si="6"/>
        <v/>
      </c>
      <c r="I18" s="173" t="str">
        <f t="shared" si="3"/>
        <v/>
      </c>
      <c r="J18" s="175"/>
      <c r="K18" s="171" t="str">
        <f t="shared" si="4"/>
        <v/>
      </c>
      <c r="L18" s="173" t="str">
        <f t="shared" si="5"/>
        <v/>
      </c>
      <c r="M18" s="193" t="str">
        <f t="shared" si="8"/>
        <v/>
      </c>
      <c r="N18" s="194" t="str">
        <f t="shared" si="7"/>
        <v/>
      </c>
    </row>
    <row r="19" spans="1:14" ht="73.5" hidden="1" customHeight="1" x14ac:dyDescent="0.25">
      <c r="A19" s="25">
        <f>'2 CONTEXTO E IDENTIFICACIÓN'!A19</f>
        <v>0</v>
      </c>
      <c r="B19" s="188" t="str">
        <f>+'2 CONTEXTO E IDENTIFICACIÓN'!E19</f>
        <v xml:space="preserve">  </v>
      </c>
      <c r="C19" s="190"/>
      <c r="D19" s="168" t="str">
        <f t="shared" si="0"/>
        <v/>
      </c>
      <c r="E19" s="169" t="str">
        <f t="shared" si="1"/>
        <v/>
      </c>
      <c r="F19" s="26" t="str">
        <f t="shared" si="2"/>
        <v/>
      </c>
      <c r="G19" s="175"/>
      <c r="H19" s="171" t="str">
        <f t="shared" si="6"/>
        <v/>
      </c>
      <c r="I19" s="173" t="str">
        <f t="shared" si="3"/>
        <v/>
      </c>
      <c r="J19" s="175"/>
      <c r="K19" s="171" t="str">
        <f t="shared" si="4"/>
        <v/>
      </c>
      <c r="L19" s="173" t="str">
        <f t="shared" si="5"/>
        <v/>
      </c>
      <c r="M19" s="193" t="str">
        <f t="shared" si="8"/>
        <v/>
      </c>
      <c r="N19" s="194" t="str">
        <f t="shared" si="7"/>
        <v/>
      </c>
    </row>
    <row r="20" spans="1:14" ht="73.5" hidden="1" customHeight="1" x14ac:dyDescent="0.25">
      <c r="A20" s="25">
        <f>'2 CONTEXTO E IDENTIFICACIÓN'!A20</f>
        <v>0</v>
      </c>
      <c r="B20" s="188" t="str">
        <f>+'2 CONTEXTO E IDENTIFICACIÓN'!E20</f>
        <v xml:space="preserve">  </v>
      </c>
      <c r="C20" s="190"/>
      <c r="D20" s="168" t="str">
        <f t="shared" si="0"/>
        <v/>
      </c>
      <c r="E20" s="169" t="str">
        <f t="shared" si="1"/>
        <v/>
      </c>
      <c r="F20" s="26" t="str">
        <f t="shared" si="2"/>
        <v/>
      </c>
      <c r="G20" s="175"/>
      <c r="H20" s="171" t="str">
        <f t="shared" si="6"/>
        <v/>
      </c>
      <c r="I20" s="173" t="str">
        <f t="shared" si="3"/>
        <v/>
      </c>
      <c r="J20" s="175"/>
      <c r="K20" s="171" t="str">
        <f t="shared" si="4"/>
        <v/>
      </c>
      <c r="L20" s="173" t="str">
        <f t="shared" si="5"/>
        <v/>
      </c>
      <c r="M20" s="193" t="str">
        <f t="shared" si="8"/>
        <v/>
      </c>
      <c r="N20" s="194" t="str">
        <f t="shared" si="7"/>
        <v/>
      </c>
    </row>
    <row r="21" spans="1:14" ht="73.5" hidden="1" customHeight="1" x14ac:dyDescent="0.25">
      <c r="A21" s="25">
        <f>'2 CONTEXTO E IDENTIFICACIÓN'!A21</f>
        <v>0</v>
      </c>
      <c r="B21" s="188" t="str">
        <f>+'2 CONTEXTO E IDENTIFICACIÓN'!E21</f>
        <v xml:space="preserve">  </v>
      </c>
      <c r="C21" s="190"/>
      <c r="D21" s="168" t="str">
        <f t="shared" si="0"/>
        <v/>
      </c>
      <c r="E21" s="169" t="str">
        <f t="shared" si="1"/>
        <v/>
      </c>
      <c r="F21" s="26" t="str">
        <f t="shared" si="2"/>
        <v/>
      </c>
      <c r="G21" s="175"/>
      <c r="H21" s="171" t="str">
        <f t="shared" si="6"/>
        <v/>
      </c>
      <c r="I21" s="173" t="str">
        <f t="shared" si="3"/>
        <v/>
      </c>
      <c r="J21" s="175"/>
      <c r="K21" s="171" t="str">
        <f t="shared" si="4"/>
        <v/>
      </c>
      <c r="L21" s="173" t="str">
        <f t="shared" si="5"/>
        <v/>
      </c>
      <c r="M21" s="193" t="str">
        <f t="shared" si="8"/>
        <v/>
      </c>
      <c r="N21" s="194" t="str">
        <f t="shared" si="7"/>
        <v/>
      </c>
    </row>
    <row r="22" spans="1:14" ht="73.5" hidden="1" customHeight="1" x14ac:dyDescent="0.25">
      <c r="A22" s="25">
        <f>'2 CONTEXTO E IDENTIFICACIÓN'!A22</f>
        <v>0</v>
      </c>
      <c r="B22" s="188" t="str">
        <f>+'2 CONTEXTO E IDENTIFICACIÓN'!E22</f>
        <v xml:space="preserve">  </v>
      </c>
      <c r="C22" s="190"/>
      <c r="D22" s="168" t="str">
        <f t="shared" si="0"/>
        <v/>
      </c>
      <c r="E22" s="169" t="str">
        <f t="shared" si="1"/>
        <v/>
      </c>
      <c r="F22" s="26" t="str">
        <f t="shared" si="2"/>
        <v/>
      </c>
      <c r="G22" s="175"/>
      <c r="H22" s="171" t="str">
        <f t="shared" si="6"/>
        <v/>
      </c>
      <c r="I22" s="173" t="str">
        <f t="shared" si="3"/>
        <v/>
      </c>
      <c r="J22" s="175"/>
      <c r="K22" s="171" t="str">
        <f t="shared" si="4"/>
        <v/>
      </c>
      <c r="L22" s="173" t="str">
        <f t="shared" si="5"/>
        <v/>
      </c>
      <c r="M22" s="193" t="str">
        <f t="shared" si="8"/>
        <v/>
      </c>
      <c r="N22" s="194" t="str">
        <f t="shared" si="7"/>
        <v/>
      </c>
    </row>
    <row r="23" spans="1:14" ht="73.5" hidden="1" customHeight="1" x14ac:dyDescent="0.25">
      <c r="A23" s="25">
        <f>'2 CONTEXTO E IDENTIFICACIÓN'!A23</f>
        <v>0</v>
      </c>
      <c r="B23" s="188" t="str">
        <f>+'2 CONTEXTO E IDENTIFICACIÓN'!E23</f>
        <v xml:space="preserve">  </v>
      </c>
      <c r="C23" s="190"/>
      <c r="D23" s="168" t="str">
        <f t="shared" si="0"/>
        <v/>
      </c>
      <c r="E23" s="169" t="str">
        <f t="shared" si="1"/>
        <v/>
      </c>
      <c r="F23" s="26" t="str">
        <f t="shared" si="2"/>
        <v/>
      </c>
      <c r="G23" s="175"/>
      <c r="H23" s="171" t="str">
        <f t="shared" si="6"/>
        <v/>
      </c>
      <c r="I23" s="173" t="str">
        <f t="shared" si="3"/>
        <v/>
      </c>
      <c r="J23" s="175"/>
      <c r="K23" s="171" t="str">
        <f t="shared" si="4"/>
        <v/>
      </c>
      <c r="L23" s="173" t="str">
        <f t="shared" si="5"/>
        <v/>
      </c>
      <c r="M23" s="193" t="str">
        <f t="shared" si="8"/>
        <v/>
      </c>
      <c r="N23" s="194" t="str">
        <f t="shared" si="7"/>
        <v/>
      </c>
    </row>
    <row r="24" spans="1:14" ht="73.5" hidden="1" customHeight="1" x14ac:dyDescent="0.25">
      <c r="A24" s="25">
        <f>'2 CONTEXTO E IDENTIFICACIÓN'!A24</f>
        <v>0</v>
      </c>
      <c r="B24" s="188" t="str">
        <f>+'2 CONTEXTO E IDENTIFICACIÓN'!E24</f>
        <v xml:space="preserve">  </v>
      </c>
      <c r="C24" s="190"/>
      <c r="D24" s="168" t="str">
        <f t="shared" si="0"/>
        <v/>
      </c>
      <c r="E24" s="169" t="str">
        <f t="shared" si="1"/>
        <v/>
      </c>
      <c r="F24" s="26" t="str">
        <f t="shared" si="2"/>
        <v/>
      </c>
      <c r="G24" s="175"/>
      <c r="H24" s="171" t="str">
        <f t="shared" si="6"/>
        <v/>
      </c>
      <c r="I24" s="173" t="str">
        <f t="shared" si="3"/>
        <v/>
      </c>
      <c r="J24" s="175"/>
      <c r="K24" s="171" t="str">
        <f t="shared" si="4"/>
        <v/>
      </c>
      <c r="L24" s="173" t="str">
        <f t="shared" si="5"/>
        <v/>
      </c>
      <c r="M24" s="193" t="str">
        <f t="shared" si="8"/>
        <v/>
      </c>
      <c r="N24" s="194" t="str">
        <f t="shared" si="7"/>
        <v/>
      </c>
    </row>
    <row r="25" spans="1:14" ht="73.5" hidden="1" customHeight="1" x14ac:dyDescent="0.25">
      <c r="A25" s="25">
        <f>'2 CONTEXTO E IDENTIFICACIÓN'!A25</f>
        <v>0</v>
      </c>
      <c r="B25" s="188" t="str">
        <f>+'2 CONTEXTO E IDENTIFICACIÓN'!E25</f>
        <v xml:space="preserve">  </v>
      </c>
      <c r="C25" s="190"/>
      <c r="D25" s="168" t="str">
        <f t="shared" si="0"/>
        <v/>
      </c>
      <c r="E25" s="169" t="str">
        <f t="shared" si="1"/>
        <v/>
      </c>
      <c r="F25" s="26" t="str">
        <f t="shared" si="2"/>
        <v/>
      </c>
      <c r="G25" s="175"/>
      <c r="H25" s="171" t="str">
        <f t="shared" si="6"/>
        <v/>
      </c>
      <c r="I25" s="173" t="str">
        <f t="shared" si="3"/>
        <v/>
      </c>
      <c r="J25" s="175"/>
      <c r="K25" s="171" t="str">
        <f t="shared" si="4"/>
        <v/>
      </c>
      <c r="L25" s="173" t="str">
        <f t="shared" si="5"/>
        <v/>
      </c>
      <c r="M25" s="193" t="str">
        <f t="shared" si="8"/>
        <v/>
      </c>
      <c r="N25" s="194" t="str">
        <f t="shared" si="7"/>
        <v/>
      </c>
    </row>
    <row r="26" spans="1:14" ht="73.5" hidden="1" customHeight="1" x14ac:dyDescent="0.25">
      <c r="A26" s="25">
        <f>'2 CONTEXTO E IDENTIFICACIÓN'!A26</f>
        <v>0</v>
      </c>
      <c r="B26" s="188" t="str">
        <f>+'2 CONTEXTO E IDENTIFICACIÓN'!E26</f>
        <v xml:space="preserve">  </v>
      </c>
      <c r="C26" s="190"/>
      <c r="D26" s="168" t="str">
        <f t="shared" si="0"/>
        <v/>
      </c>
      <c r="E26" s="169" t="str">
        <f t="shared" si="1"/>
        <v/>
      </c>
      <c r="F26" s="26" t="str">
        <f t="shared" si="2"/>
        <v/>
      </c>
      <c r="G26" s="175"/>
      <c r="H26" s="171" t="str">
        <f t="shared" si="6"/>
        <v/>
      </c>
      <c r="I26" s="173" t="str">
        <f t="shared" si="3"/>
        <v/>
      </c>
      <c r="J26" s="175"/>
      <c r="K26" s="171" t="str">
        <f t="shared" si="4"/>
        <v/>
      </c>
      <c r="L26" s="173" t="str">
        <f t="shared" si="5"/>
        <v/>
      </c>
      <c r="M26" s="193" t="str">
        <f t="shared" si="8"/>
        <v/>
      </c>
      <c r="N26" s="194" t="str">
        <f t="shared" si="7"/>
        <v/>
      </c>
    </row>
    <row r="27" spans="1:14" ht="73.5" hidden="1" customHeight="1" x14ac:dyDescent="0.25">
      <c r="A27" s="25">
        <f>'2 CONTEXTO E IDENTIFICACIÓN'!A27</f>
        <v>0</v>
      </c>
      <c r="B27" s="188" t="str">
        <f>+'2 CONTEXTO E IDENTIFICACIÓN'!E27</f>
        <v xml:space="preserve">  </v>
      </c>
      <c r="C27" s="190"/>
      <c r="D27" s="168" t="str">
        <f t="shared" si="0"/>
        <v/>
      </c>
      <c r="E27" s="169" t="str">
        <f t="shared" si="1"/>
        <v/>
      </c>
      <c r="F27" s="26" t="str">
        <f t="shared" si="2"/>
        <v/>
      </c>
      <c r="G27" s="175"/>
      <c r="H27" s="171" t="str">
        <f t="shared" si="6"/>
        <v/>
      </c>
      <c r="I27" s="173" t="str">
        <f t="shared" si="3"/>
        <v/>
      </c>
      <c r="J27" s="175"/>
      <c r="K27" s="171" t="str">
        <f t="shared" si="4"/>
        <v/>
      </c>
      <c r="L27" s="173" t="str">
        <f t="shared" si="5"/>
        <v/>
      </c>
      <c r="M27" s="193" t="str">
        <f t="shared" si="8"/>
        <v/>
      </c>
      <c r="N27" s="194" t="str">
        <f t="shared" si="7"/>
        <v/>
      </c>
    </row>
    <row r="28" spans="1:14" ht="73.5" hidden="1" customHeight="1" x14ac:dyDescent="0.25">
      <c r="A28" s="25">
        <f>'2 CONTEXTO E IDENTIFICACIÓN'!A28</f>
        <v>0</v>
      </c>
      <c r="B28" s="188" t="str">
        <f>+'2 CONTEXTO E IDENTIFICACIÓN'!E28</f>
        <v xml:space="preserve">  </v>
      </c>
      <c r="C28" s="190"/>
      <c r="D28" s="168" t="str">
        <f t="shared" si="0"/>
        <v/>
      </c>
      <c r="E28" s="169" t="str">
        <f t="shared" si="1"/>
        <v/>
      </c>
      <c r="F28" s="26" t="str">
        <f t="shared" si="2"/>
        <v/>
      </c>
      <c r="G28" s="175"/>
      <c r="H28" s="171" t="str">
        <f t="shared" si="6"/>
        <v/>
      </c>
      <c r="I28" s="173" t="str">
        <f t="shared" si="3"/>
        <v/>
      </c>
      <c r="J28" s="175"/>
      <c r="K28" s="171" t="str">
        <f t="shared" si="4"/>
        <v/>
      </c>
      <c r="L28" s="173" t="str">
        <f t="shared" si="5"/>
        <v/>
      </c>
      <c r="M28" s="193" t="str">
        <f t="shared" si="8"/>
        <v/>
      </c>
      <c r="N28" s="194" t="str">
        <f t="shared" si="7"/>
        <v/>
      </c>
    </row>
    <row r="29" spans="1:14" ht="73.5" hidden="1" customHeight="1" x14ac:dyDescent="0.25">
      <c r="A29" s="25">
        <f>'2 CONTEXTO E IDENTIFICACIÓN'!A29</f>
        <v>0</v>
      </c>
      <c r="B29" s="188" t="str">
        <f>+'2 CONTEXTO E IDENTIFICACIÓN'!E29</f>
        <v xml:space="preserve">  </v>
      </c>
      <c r="C29" s="190"/>
      <c r="D29" s="168" t="str">
        <f t="shared" si="0"/>
        <v/>
      </c>
      <c r="E29" s="169" t="str">
        <f t="shared" si="1"/>
        <v/>
      </c>
      <c r="F29" s="26" t="str">
        <f t="shared" si="2"/>
        <v/>
      </c>
      <c r="G29" s="175"/>
      <c r="H29" s="171" t="str">
        <f t="shared" si="6"/>
        <v/>
      </c>
      <c r="I29" s="173" t="str">
        <f t="shared" si="3"/>
        <v/>
      </c>
      <c r="J29" s="175"/>
      <c r="K29" s="171" t="str">
        <f t="shared" si="4"/>
        <v/>
      </c>
      <c r="L29" s="173" t="str">
        <f t="shared" si="5"/>
        <v/>
      </c>
      <c r="M29" s="193" t="str">
        <f t="shared" si="8"/>
        <v/>
      </c>
      <c r="N29" s="194" t="str">
        <f t="shared" si="7"/>
        <v/>
      </c>
    </row>
    <row r="30" spans="1:14" ht="73.5" hidden="1" customHeight="1" thickBot="1" x14ac:dyDescent="0.3">
      <c r="A30" s="41">
        <f>'2 CONTEXTO E IDENTIFICACIÓN'!A30</f>
        <v>0</v>
      </c>
      <c r="B30" s="188" t="str">
        <f>+'2 CONTEXTO E IDENTIFICACIÓN'!E30</f>
        <v xml:space="preserve">  </v>
      </c>
      <c r="C30" s="191"/>
      <c r="D30" s="177" t="str">
        <f t="shared" si="0"/>
        <v/>
      </c>
      <c r="E30" s="170" t="str">
        <f t="shared" si="1"/>
        <v/>
      </c>
      <c r="F30" s="42" t="str">
        <f t="shared" si="2"/>
        <v/>
      </c>
      <c r="G30" s="176"/>
      <c r="H30" s="172" t="str">
        <f t="shared" si="6"/>
        <v/>
      </c>
      <c r="I30" s="174" t="str">
        <f t="shared" si="3"/>
        <v/>
      </c>
      <c r="J30" s="176"/>
      <c r="K30" s="172" t="str">
        <f t="shared" si="4"/>
        <v/>
      </c>
      <c r="L30" s="174" t="str">
        <f t="shared" si="5"/>
        <v/>
      </c>
      <c r="M30" s="195" t="str">
        <f t="shared" si="8"/>
        <v/>
      </c>
      <c r="N30" s="196" t="str">
        <f t="shared" si="7"/>
        <v/>
      </c>
    </row>
    <row r="31" spans="1:14" hidden="1" x14ac:dyDescent="0.25"/>
    <row r="32" spans="1:14" hidden="1" x14ac:dyDescent="0.25"/>
  </sheetData>
  <autoFilter ref="A10:N10"/>
  <dataConsolidate/>
  <mergeCells count="14">
    <mergeCell ref="V9:Y9"/>
    <mergeCell ref="P9:T9"/>
    <mergeCell ref="A1:A4"/>
    <mergeCell ref="C9:F9"/>
    <mergeCell ref="G9:I9"/>
    <mergeCell ref="J9:L9"/>
    <mergeCell ref="M9:N9"/>
    <mergeCell ref="G8:N8"/>
    <mergeCell ref="B1:L4"/>
    <mergeCell ref="B6:N6"/>
    <mergeCell ref="M1:N1"/>
    <mergeCell ref="M2:N2"/>
    <mergeCell ref="M3:N3"/>
    <mergeCell ref="M4:N4"/>
  </mergeCells>
  <conditionalFormatting sqref="E11:E30 G11:G30">
    <cfRule type="cellIs" dxfId="118" priority="1" operator="equal">
      <formula>$T$11</formula>
    </cfRule>
    <cfRule type="cellIs" dxfId="117" priority="2" operator="equal">
      <formula>$T$12</formula>
    </cfRule>
    <cfRule type="cellIs" dxfId="116" priority="3" operator="equal">
      <formula>$T$13</formula>
    </cfRule>
    <cfRule type="cellIs" dxfId="115" priority="4" operator="equal">
      <formula>$T$14</formula>
    </cfRule>
    <cfRule type="cellIs" dxfId="114" priority="5" operator="equal">
      <formula>$T$15</formula>
    </cfRule>
  </conditionalFormatting>
  <conditionalFormatting sqref="F11:F30">
    <cfRule type="cellIs" dxfId="113" priority="159" operator="equal">
      <formula>$P$11</formula>
    </cfRule>
    <cfRule type="cellIs" dxfId="112" priority="160" operator="equal">
      <formula>$P$12</formula>
    </cfRule>
    <cfRule type="cellIs" dxfId="111" priority="161" operator="equal">
      <formula>$P$13</formula>
    </cfRule>
    <cfRule type="cellIs" dxfId="110" priority="162" operator="equal">
      <formula>$P$14</formula>
    </cfRule>
    <cfRule type="cellIs" dxfId="109" priority="163" operator="equal">
      <formula>$P$15</formula>
    </cfRule>
  </conditionalFormatting>
  <conditionalFormatting sqref="H11:H30">
    <cfRule type="cellIs" dxfId="108" priority="76" operator="equal">
      <formula>$W$11</formula>
    </cfRule>
    <cfRule type="cellIs" dxfId="107" priority="77" operator="equal">
      <formula>$W$12</formula>
    </cfRule>
    <cfRule type="cellIs" dxfId="106" priority="78" operator="equal">
      <formula>$W$13</formula>
    </cfRule>
    <cfRule type="cellIs" dxfId="105" priority="79" operator="equal">
      <formula>$W$14</formula>
    </cfRule>
    <cfRule type="cellIs" dxfId="104" priority="80" operator="equal">
      <formula>$W$15</formula>
    </cfRule>
  </conditionalFormatting>
  <conditionalFormatting sqref="I11:J30">
    <cfRule type="cellIs" dxfId="103" priority="81" operator="equal">
      <formula>$V$11</formula>
    </cfRule>
    <cfRule type="cellIs" dxfId="102" priority="82" operator="equal">
      <formula>$V$12</formula>
    </cfRule>
    <cfRule type="cellIs" dxfId="101" priority="83" operator="equal">
      <formula>$V$13</formula>
    </cfRule>
    <cfRule type="cellIs" dxfId="100" priority="84" operator="equal">
      <formula>$V$14</formula>
    </cfRule>
    <cfRule type="cellIs" dxfId="99" priority="85" operator="equal">
      <formula>$V$15</formula>
    </cfRule>
  </conditionalFormatting>
  <conditionalFormatting sqref="K11:K30">
    <cfRule type="cellIs" dxfId="98" priority="61" operator="equal">
      <formula>$W$11</formula>
    </cfRule>
    <cfRule type="cellIs" dxfId="97" priority="62" operator="equal">
      <formula>$W$12</formula>
    </cfRule>
    <cfRule type="cellIs" dxfId="96" priority="63" operator="equal">
      <formula>$W$13</formula>
    </cfRule>
    <cfRule type="cellIs" dxfId="95" priority="64" operator="equal">
      <formula>$W$14</formula>
    </cfRule>
    <cfRule type="cellIs" dxfId="94" priority="65" operator="equal">
      <formula>$W$15</formula>
    </cfRule>
  </conditionalFormatting>
  <conditionalFormatting sqref="L11:L30">
    <cfRule type="cellIs" dxfId="93" priority="96" operator="equal">
      <formula>$V$11</formula>
    </cfRule>
    <cfRule type="cellIs" dxfId="92" priority="97" operator="equal">
      <formula>$V$12</formula>
    </cfRule>
    <cfRule type="cellIs" dxfId="91" priority="98" operator="equal">
      <formula>$V$13</formula>
    </cfRule>
    <cfRule type="cellIs" dxfId="90" priority="99" operator="equal">
      <formula>$V$14</formula>
    </cfRule>
    <cfRule type="cellIs" dxfId="89" priority="100" operator="equal">
      <formula>$V$15</formula>
    </cfRule>
  </conditionalFormatting>
  <conditionalFormatting sqref="M11:M30">
    <cfRule type="cellIs" dxfId="88" priority="6" operator="equal">
      <formula>$W$11</formula>
    </cfRule>
    <cfRule type="cellIs" dxfId="87" priority="7" operator="equal">
      <formula>$W$12</formula>
    </cfRule>
    <cfRule type="cellIs" dxfId="86" priority="8" operator="equal">
      <formula>$W$13</formula>
    </cfRule>
    <cfRule type="cellIs" dxfId="85" priority="9" operator="equal">
      <formula>$W$14</formula>
    </cfRule>
    <cfRule type="cellIs" dxfId="84" priority="10" operator="equal">
      <formula>$W$15</formula>
    </cfRule>
  </conditionalFormatting>
  <conditionalFormatting sqref="N11:N30">
    <cfRule type="cellIs" dxfId="83" priority="31" operator="equal">
      <formula>$V$11</formula>
    </cfRule>
    <cfRule type="cellIs" dxfId="82" priority="32" operator="equal">
      <formula>$V$12</formula>
    </cfRule>
    <cfRule type="cellIs" dxfId="81" priority="33" operator="equal">
      <formula>$V$13</formula>
    </cfRule>
    <cfRule type="cellIs" dxfId="80" priority="34" operator="equal">
      <formula>$V$14</formula>
    </cfRule>
    <cfRule type="cellIs" dxfId="79" priority="35" operator="equal">
      <formula>$V$15</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10"/>
    <dataValidation allowBlank="1" showInputMessage="1" showErrorMessage="1" prompt="Es la materialización del riesgo y las consecuencias de su aparición. Su escala es: 5 bajo impacto, 10 medio, 20 alto impacto._x000a_" sqref="IP10:JA10"/>
    <dataValidation type="list" allowBlank="1" showInputMessage="1" showErrorMessage="1" sqref="IU14:JA14 IP11:JA13">
      <formula1>#REF!</formula1>
    </dataValidation>
    <dataValidation type="list" allowBlank="1" showInputMessage="1" showErrorMessage="1" sqref="G11:G30">
      <formula1>Afectación_Económica</formula1>
    </dataValidation>
    <dataValidation type="list" allowBlank="1" showInputMessage="1" showErrorMessage="1" sqref="J11:J30">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7"/>
  <sheetViews>
    <sheetView showGridLines="0" zoomScaleNormal="100" workbookViewId="0">
      <pane xSplit="1" ySplit="10" topLeftCell="B11" activePane="bottomRight" state="frozen"/>
      <selection pane="topRight" activeCell="B1" sqref="B1"/>
      <selection pane="bottomLeft" activeCell="A7" sqref="A7"/>
      <selection pane="bottomRight" activeCell="A12" sqref="A12"/>
    </sheetView>
  </sheetViews>
  <sheetFormatPr baseColWidth="10" defaultColWidth="14.28515625" defaultRowHeight="12.75" x14ac:dyDescent="0.25"/>
  <cols>
    <col min="1" max="1" width="12.85546875" style="73" customWidth="1" collapsed="1"/>
    <col min="2" max="2" width="29.42578125" style="78" customWidth="1" collapsed="1"/>
    <col min="3" max="3" width="21.28515625" style="73" customWidth="1" collapsed="1"/>
    <col min="4" max="4" width="12.42578125" style="78" customWidth="1" collapsed="1"/>
    <col min="5" max="5" width="21" style="78" customWidth="1" collapsed="1"/>
    <col min="6" max="6" width="3.85546875" style="78" customWidth="1" collapsed="1"/>
    <col min="7" max="7" width="7.42578125" style="78" customWidth="1" collapsed="1"/>
    <col min="8" max="8" width="14" style="78" customWidth="1" collapsed="1"/>
    <col min="9" max="9" width="21.7109375" style="78" customWidth="1" collapsed="1"/>
    <col min="10" max="13" width="12.42578125" style="78" customWidth="1" collapsed="1"/>
    <col min="14" max="14" width="3.85546875" style="78" customWidth="1" collapsed="1"/>
    <col min="15" max="15" width="4.85546875" style="73" customWidth="1" collapsed="1"/>
    <col min="16" max="16" width="6.42578125" style="73" customWidth="1" collapsed="1"/>
    <col min="17" max="17" width="11" style="73" bestFit="1" customWidth="1" collapsed="1"/>
    <col min="18" max="22" width="12" style="73" customWidth="1" collapsed="1"/>
    <col min="23" max="27" width="11.42578125" style="73" customWidth="1" collapsed="1"/>
    <col min="28" max="28" width="5.5703125" style="73" bestFit="1" customWidth="1" collapsed="1"/>
    <col min="29" max="29" width="26.85546875" style="73" customWidth="1" collapsed="1"/>
    <col min="30" max="34" width="22.85546875" style="78" customWidth="1" collapsed="1"/>
    <col min="35" max="35" width="23.42578125" style="73" customWidth="1" collapsed="1"/>
    <col min="36" max="263" width="11.42578125" style="73" customWidth="1" collapsed="1"/>
    <col min="264" max="264" width="12.7109375" style="73" customWidth="1" collapsed="1"/>
    <col min="265" max="265" width="47" style="73" customWidth="1" collapsed="1"/>
    <col min="266" max="266" width="35" style="73" customWidth="1" collapsed="1"/>
    <col min="267" max="16384" width="14.28515625" style="73" collapsed="1"/>
  </cols>
  <sheetData>
    <row r="1" spans="1:36" ht="15" customHeight="1" x14ac:dyDescent="0.25">
      <c r="A1" s="394"/>
      <c r="B1" s="396" t="str">
        <f>+'2 CONTEXTO E IDENTIFICACIÓN'!B1</f>
        <v>MAPA RIESGOS OPERATIVOS  POR PROCESOS</v>
      </c>
      <c r="C1" s="396"/>
      <c r="D1" s="396"/>
      <c r="E1" s="296" t="str">
        <f>+'2 CONTEXTO E IDENTIFICACIÓN'!I1</f>
        <v xml:space="preserve">Código: </v>
      </c>
    </row>
    <row r="2" spans="1:36" ht="15" customHeight="1" x14ac:dyDescent="0.25">
      <c r="A2" s="394"/>
      <c r="B2" s="396"/>
      <c r="C2" s="396"/>
      <c r="D2" s="396"/>
      <c r="E2" s="296" t="str">
        <f>+'2 CONTEXTO E IDENTIFICACIÓN'!I2</f>
        <v xml:space="preserve">Fecha: </v>
      </c>
    </row>
    <row r="3" spans="1:36" s="61" customFormat="1" ht="15" customHeight="1" x14ac:dyDescent="0.2">
      <c r="A3" s="394"/>
      <c r="B3" s="396"/>
      <c r="C3" s="396"/>
      <c r="D3" s="396"/>
      <c r="E3" s="296" t="str">
        <f>+'2 CONTEXTO E IDENTIFICACIÓN'!I3</f>
        <v>Versión: 001</v>
      </c>
      <c r="H3" s="78"/>
      <c r="I3" s="78"/>
      <c r="J3" s="78"/>
      <c r="K3" s="78"/>
      <c r="L3" s="78"/>
      <c r="M3" s="78"/>
      <c r="AD3" s="62"/>
      <c r="AE3" s="62"/>
      <c r="AF3" s="62"/>
      <c r="AG3" s="62"/>
      <c r="AH3" s="62"/>
    </row>
    <row r="4" spans="1:36" s="61" customFormat="1" ht="15" customHeight="1" x14ac:dyDescent="0.2">
      <c r="A4" s="395"/>
      <c r="B4" s="396"/>
      <c r="C4" s="396"/>
      <c r="D4" s="396"/>
      <c r="E4" s="296" t="str">
        <f>+'2 CONTEXTO E IDENTIFICACIÓN'!I4</f>
        <v>Página:</v>
      </c>
      <c r="F4" s="63"/>
      <c r="G4" s="63"/>
      <c r="H4" s="78"/>
      <c r="I4" s="78"/>
      <c r="J4" s="78"/>
      <c r="K4" s="78"/>
      <c r="L4" s="78"/>
      <c r="M4" s="78"/>
      <c r="N4" s="63"/>
      <c r="AD4" s="62"/>
      <c r="AE4" s="62"/>
      <c r="AF4" s="62"/>
      <c r="AG4" s="62"/>
      <c r="AH4" s="62"/>
    </row>
    <row r="5" spans="1:36" s="61" customFormat="1" ht="13.5" customHeight="1" x14ac:dyDescent="0.2">
      <c r="A5" s="65"/>
      <c r="B5" s="63"/>
      <c r="C5" s="45"/>
      <c r="D5" s="64"/>
      <c r="E5" s="63"/>
      <c r="F5" s="63"/>
      <c r="G5" s="63"/>
      <c r="H5" s="78"/>
      <c r="I5" s="78"/>
      <c r="J5" s="78"/>
      <c r="K5" s="78"/>
      <c r="L5" s="78"/>
      <c r="M5" s="78"/>
      <c r="N5" s="63"/>
      <c r="AD5" s="62"/>
      <c r="AE5" s="62"/>
      <c r="AF5" s="62"/>
      <c r="AG5" s="62"/>
      <c r="AH5" s="62"/>
    </row>
    <row r="6" spans="1:36" s="61" customFormat="1" ht="15" x14ac:dyDescent="0.2">
      <c r="A6" s="16" t="s">
        <v>133</v>
      </c>
      <c r="B6" s="383" t="str">
        <f>+IF('2 CONTEXTO E IDENTIFICACIÓN'!$B$6="","",'2 CONTEXTO E IDENTIFICACIÓN'!$B$6)</f>
        <v xml:space="preserve">ADQUISICION PREDIAL </v>
      </c>
      <c r="C6" s="383"/>
      <c r="D6" s="383"/>
      <c r="E6" s="383"/>
      <c r="H6" s="78"/>
      <c r="I6" s="78"/>
      <c r="J6" s="78"/>
      <c r="K6" s="78"/>
      <c r="L6" s="78"/>
      <c r="M6" s="78"/>
      <c r="AD6" s="62"/>
      <c r="AE6" s="62"/>
      <c r="AF6" s="62"/>
      <c r="AG6" s="62"/>
      <c r="AH6" s="62"/>
    </row>
    <row r="7" spans="1:36" s="61" customFormat="1" ht="15.75" thickBot="1" x14ac:dyDescent="0.25">
      <c r="A7" s="205"/>
      <c r="B7" s="204"/>
      <c r="C7" s="205"/>
      <c r="D7" s="204"/>
      <c r="AD7" s="62"/>
      <c r="AE7" s="62"/>
      <c r="AF7" s="62"/>
      <c r="AG7" s="62"/>
      <c r="AH7" s="62"/>
    </row>
    <row r="8" spans="1:36" s="61" customFormat="1" ht="15.75" thickBot="1" x14ac:dyDescent="0.25">
      <c r="A8" s="205"/>
      <c r="B8" s="204"/>
      <c r="C8" s="204"/>
      <c r="D8" s="64"/>
      <c r="G8" s="391" t="s">
        <v>13</v>
      </c>
      <c r="H8" s="392"/>
      <c r="I8" s="392"/>
      <c r="J8" s="392"/>
      <c r="K8" s="392"/>
      <c r="L8" s="392"/>
      <c r="M8" s="393"/>
      <c r="O8" s="66"/>
      <c r="P8" s="66"/>
      <c r="Q8" s="67"/>
      <c r="R8" s="387" t="s">
        <v>66</v>
      </c>
      <c r="S8" s="387"/>
      <c r="T8" s="387"/>
      <c r="U8" s="387"/>
      <c r="V8" s="388"/>
      <c r="AD8" s="62"/>
      <c r="AE8" s="62"/>
      <c r="AF8" s="62"/>
      <c r="AG8" s="62"/>
      <c r="AH8" s="62"/>
    </row>
    <row r="9" spans="1:36" x14ac:dyDescent="0.25">
      <c r="A9" s="68"/>
      <c r="B9" s="69"/>
      <c r="C9" s="397" t="s">
        <v>68</v>
      </c>
      <c r="D9" s="397"/>
      <c r="E9" s="397"/>
      <c r="F9" s="70"/>
      <c r="G9" s="71"/>
      <c r="H9" s="72"/>
      <c r="I9" s="387" t="s">
        <v>66</v>
      </c>
      <c r="J9" s="387"/>
      <c r="K9" s="387"/>
      <c r="L9" s="387"/>
      <c r="M9" s="388"/>
      <c r="N9" s="70"/>
      <c r="O9" s="74"/>
      <c r="P9" s="74"/>
      <c r="R9" s="75">
        <v>0.2</v>
      </c>
      <c r="S9" s="75">
        <v>0.4</v>
      </c>
      <c r="T9" s="75">
        <v>0.6</v>
      </c>
      <c r="U9" s="75">
        <v>0.8</v>
      </c>
      <c r="V9" s="76">
        <v>1</v>
      </c>
      <c r="W9" s="77"/>
      <c r="X9" s="77"/>
      <c r="Y9" s="77"/>
      <c r="Z9" s="77"/>
      <c r="AA9" s="77"/>
      <c r="AB9" s="77"/>
      <c r="AC9" s="77"/>
    </row>
    <row r="10" spans="1:36" ht="25.5" x14ac:dyDescent="0.2">
      <c r="A10" s="79" t="s">
        <v>0</v>
      </c>
      <c r="B10" s="80" t="s">
        <v>1</v>
      </c>
      <c r="C10" s="81" t="s">
        <v>2</v>
      </c>
      <c r="D10" s="81" t="s">
        <v>4</v>
      </c>
      <c r="E10" s="82" t="s">
        <v>102</v>
      </c>
      <c r="F10" s="70"/>
      <c r="G10" s="74"/>
      <c r="H10" s="83"/>
      <c r="I10" s="84" t="s">
        <v>44</v>
      </c>
      <c r="J10" s="84" t="s">
        <v>7</v>
      </c>
      <c r="K10" s="84" t="s">
        <v>5</v>
      </c>
      <c r="L10" s="84" t="s">
        <v>6</v>
      </c>
      <c r="M10" s="85" t="s">
        <v>52</v>
      </c>
      <c r="N10" s="70"/>
      <c r="O10" s="74"/>
      <c r="P10" s="74"/>
      <c r="Q10" s="86"/>
      <c r="R10" s="87" t="s">
        <v>44</v>
      </c>
      <c r="S10" s="87" t="s">
        <v>7</v>
      </c>
      <c r="T10" s="87" t="s">
        <v>5</v>
      </c>
      <c r="U10" s="87" t="s">
        <v>6</v>
      </c>
      <c r="V10" s="88" t="s">
        <v>52</v>
      </c>
      <c r="Y10" s="77"/>
      <c r="Z10" s="77"/>
      <c r="AA10" s="89"/>
      <c r="AB10" s="89"/>
      <c r="AC10" s="89"/>
      <c r="AD10" s="89"/>
      <c r="AE10" s="89"/>
      <c r="AF10" s="89"/>
      <c r="AG10" s="89"/>
      <c r="AH10" s="89"/>
      <c r="AI10" s="89"/>
      <c r="AJ10" s="89"/>
    </row>
    <row r="11" spans="1:36" ht="122.25" customHeight="1" x14ac:dyDescent="0.2">
      <c r="A11" s="90" t="str">
        <f>'2 CONTEXTO E IDENTIFICACIÓN'!A11</f>
        <v>R1</v>
      </c>
      <c r="B11" s="91" t="str">
        <f>+'2 CONTEXTO E IDENTIFICACIÓN'!E11</f>
        <v>Posibilidad de pérdida Económica y Reputacional por sobrecostos por adquisición (incluyendo expropiacion) y compensaciones  socioeconómicas  debido a la falta de un adecuado avalúo</v>
      </c>
      <c r="C11" s="92" t="str">
        <f>+'3 PROBABIL E IMPACTO INHERENTE'!F11</f>
        <v>Muy Baja</v>
      </c>
      <c r="D11" s="92" t="str">
        <f>+'3 PROBABIL E IMPACTO INHERENTE'!N11</f>
        <v>Menor</v>
      </c>
      <c r="E11" s="91" t="str">
        <f>+IF(C11=$Q$11,IF(D11=$R$10,$R$11,IF(D11=$S$10,$S$11,IF(D11=$T$10,$T$11,IF(D11=$U$10,$U$11,IF(D11=$V$10,$V$11))))),IF(C11=$Q$12,IF(D11=$R$10,$R$12,IF(D11=$S$10,$S$12,IF(D11=$T$10,$T$12,IF(D11=$U$10,$U$12,IF(D11=$V$10,$V$12))))),IF(C11=$Q$13,IF(D11=$R$10,$R$13,IF(D11=$S$10,$S$13,IF(D11=$T$10,$T$13,IF(D11=$U$10,$U$13,IF(D11=$V$10,$V$13))))),IF(C11=$Q$14,IF(D11=$R$10,$R$14,IF(D11=$S$10,$S$14,IF(D11=$T$10,$T$14,IF(D11=$U$10,$U$14,IF(D11=$V$10,$V$14))))),IF(C11=$Q$15,IF(D11=$R$10,$R$15,IF(D11=$S$10,$S$15,IF(D11=$T$10,$T$15,IF(D11=$U$10,$U$15,IF(D11=$V$10,$V$15))))),"")))))</f>
        <v>Bajo</v>
      </c>
      <c r="F11" s="93"/>
      <c r="G11" s="389" t="s">
        <v>33</v>
      </c>
      <c r="H11" s="84" t="s">
        <v>41</v>
      </c>
      <c r="I11" s="94" t="str">
        <f>+IF(AND(C11=$Q$11,D11=$R$10),A11,"")&amp;" "&amp;IF(AND(C12=$Q$11,D12=$R$10),A12,"")&amp;" "&amp;IF(AND(C13=$Q$11,D13=$R$10),A13,"")&amp;" "&amp;IF(AND(C14=$Q$11,D14=$R$10),A14,"")&amp;" "&amp;IF(AND(C15=$Q$11,D15=$R$10),A15,"")&amp;" "&amp;IF(AND(C16=$Q$11,D16=$R$10),A16,"")&amp;" "&amp;IF(AND(C17=$Q$11,D17=$R$10),A17,"")&amp;" "&amp;IF(AND(C18=$Q$11,D18=$R$10),A18,"")&amp;" "&amp;IF(AND(C19=$Q$11,D19=$R$10),A19,"")&amp;" "&amp;IF(AND(C20=$Q$11,D20=$R$10),A20,"")&amp;" "&amp;IF(AND(C21=$Q$11,D21=$R$10),A21,"")&amp;" "&amp;IF(AND(C22=$Q$11,D22=$R$10),A22,"")&amp;" "&amp;IF(AND(C23=$Q$11,D23=$R$10),A23,"")&amp;" "&amp;IF(AND(C24=$Q$11,D24=$R$10),A24,"")&amp;" "&amp;IF(AND(C25=$Q$11,D25=$R$10),A25,"")&amp;" "&amp;IF(AND(C26=$Q$11,D26=$R$10),A26,"")&amp;" "&amp;IF(AND(C27=$Q$11,D27=$R$10),A27,"")&amp;" "&amp;IF(AND(C28=$Q$11,D28=$R$10),A28,"")&amp;" "&amp;IF(AND(C29=$Q$11,D29=$R$10),A29,"")&amp;" "&amp;IF(AND(C30=$Q$11,D30=$R$10),A30,"")</f>
        <v xml:space="preserve">                   </v>
      </c>
      <c r="J11" s="94" t="str">
        <f>+IF(AND(C11=$Q$11,D11=$S$10),A11,"")&amp;" "&amp;IF(AND(C12=$Q$11,D12=$S$10),A12,"")&amp;" "&amp;IF(AND(C13=$Q$11,D13=$S$10),A13,"")&amp;" "&amp;IF(AND(C14=$Q$11,D14=$S$10),A14,"")&amp;" "&amp;IF(AND(C15=$Q$11,D15=$S$10),A15,"")&amp;" "&amp;IF(AND(C16=$Q$11,D16=$S$10),A16,"")&amp;" "&amp;IF(AND(C17=$Q$11,D17=$S$10),A17,"")&amp;" "&amp;IF(AND(C18=$Q$11,D18=$S$10),A18,"")&amp;" "&amp;IF(AND(C19=$Q$11,D19=$S$10),A19,"")&amp;" "&amp;IF(AND(C20=$Q$11,D20=$S$10),A20,"")&amp;" "&amp;IF(AND(C21=$Q$11,D21=$S$10),A21,"")&amp;" "&amp;IF(AND(C22=$Q$11,D22=$S$10),A22,"")&amp;" "&amp;IF(AND(C23=$Q$11,D23=$S$10),A23,"")&amp;" "&amp;IF(AND(C24=$Q$11,D24=$S$10),A24,"")&amp;" "&amp;IF(AND(C25=$Q$11,D25=$S$10),A25,"")&amp;" "&amp;IF(AND(C26=$Q$11,D26=$S$10),A26,"")&amp;" "&amp;IF(AND(C27=$Q$11,D27=$S$10),A27,"")&amp;" "&amp;IF(AND(C28=$Q$11,D28=$S$10),A28,"")&amp;" "&amp;IF(AND(C29=$Q$11,D29=$S$10),A29,"")&amp;" "&amp;IF(AND(C30=$Q$11,D30=$S$10),A30,"")</f>
        <v xml:space="preserve">                   </v>
      </c>
      <c r="K11" s="94" t="str">
        <f>+IF(AND(C11=$Q$11,D11=$T$10),A11,"")&amp;" "&amp;IF(AND(C12=$Q$11,D12=$T$10),A12,"")&amp;" "&amp;IF(AND(C13=$Q$11,D13=$T$10),A13,"")&amp;" "&amp;IF(AND(C14=$Q$11,D14=$T$10),A14,"")&amp;" "&amp;IF(AND(C15=$Q$11,D15=$T$10),A15,"")&amp;" "&amp;IF(AND(C16=$Q$11,D16=$T$10),A16,"")&amp;" "&amp;IF(AND(C17=$Q$11,D17=$T$10),A17,"")&amp;" "&amp;IF(AND(C18=$Q$11,D18=$T$10),A18,"")&amp;" "&amp;IF(AND(C19=$Q$11,D19=$T$10),A19,"")&amp;" "&amp;IF(AND(C20=$Q$11,D20=$T$10),A20,"")&amp;" "&amp;IF(AND(C21=$Q$11,D21=$T$10),A21,"")&amp;" "&amp;IF(AND(C22=$Q$11,D22=$T$10),A22,"")&amp;" "&amp;IF(AND(C23=$Q$11,D23=$T$10),A23,"")&amp;" "&amp;IF(AND(C24=$Q$11,D24=$T$10),A24,"")&amp;" "&amp;IF(AND(C25=$Q$11,D25=$T$10),A25,"")&amp;" "&amp;IF(AND(C26=$Q$11,D26=$T$10),A26,"")&amp;" "&amp;IF(AND(C27=$Q$11,D27=$T$10),A27,"")&amp;" "&amp;IF(AND(C28=$Q$11,D28=$T$10),A28,"")&amp;" "&amp;IF(AND(C29=$Q$11,D29=$T$10),A29,"")&amp;" "&amp;IF(AND(C30=$Q$11,D30=$T$10),A30,"")</f>
        <v xml:space="preserve">                   </v>
      </c>
      <c r="L11" s="94" t="str">
        <f>+IF(AND(C11=$Q$11,D11=$U$10),A11,"")&amp;" "&amp;IF(AND(C12=$Q$11,D12=$U$10),A12,"")&amp;" "&amp;IF(AND(C13=$Q$11,D13=$U$10),A13,"")&amp;" "&amp;IF(AND(C14=$Q$11,D14=$U$10),A14,"")&amp;" "&amp;IF(AND(C15=$Q$11,D15=$U$10),A15,"")&amp;" "&amp;IF(AND(C16=$Q$11,D16=$U$10),A16,"")&amp;" "&amp;IF(AND(C17=$Q$11,D17=$U$10),A17,"")&amp;" "&amp;IF(AND(C18=$Q$11,D18=$U$10),A18,"")&amp;" "&amp;IF(AND(C19=$Q$11,D19=$U$10),A19,"")&amp;" "&amp;IF(AND(C20=$Q$11,D20=$U$10),A20,"")&amp;" "&amp;IF(AND(C21=$Q$11,D21=$U$10),A21,"")&amp;" "&amp;IF(AND(C22=$Q$11,D22=$U$10),A22,"")&amp;" "&amp;IF(AND(C23=$Q$11,D23=$U$10),A23,"")&amp;" "&amp;IF(AND(C24=$Q$11,D24=$U$10),A24,"")&amp;" "&amp;IF(AND(C25=$Q$11,D25=$U$10),A25,"")&amp;" "&amp;IF(AND(C26=$Q$11,D26=$U$10),A26,"")&amp;" "&amp;IF(AND(C27=$Q$11,D27=$U$10),A27,"")&amp;" "&amp;IF(AND(C28=$Q$11,D28=$U$10),A28,"")&amp;" "&amp;IF(AND(C29=$Q$11,D29=$U$10),A29,"")&amp;" "&amp;IF(AND(C30=$Q$11,D30=$U$10),A30,"")</f>
        <v xml:space="preserve">                   </v>
      </c>
      <c r="M11" s="95" t="str">
        <f>+IF(AND(C11=$Q$11,D11=$V$10),A11,"")&amp;" "&amp;IF(AND(C12=$Q$11,D12=$V$10),A12,"")&amp;" "&amp;IF(AND(C13=$Q$11,D13=$V$10),A13,"")&amp;" "&amp;IF(AND(C14=$Q$11,D14=$V$10),A14,"")&amp;" "&amp;IF(AND(C15=$Q$11,D15=$V$10),A15,"")&amp;" "&amp;IF(AND(C16=$Q$11,D16=$V$10),A16,"")&amp;" "&amp;IF(AND(C17=$Q$11,D17=$V$10),A17,"")&amp;" "&amp;IF(AND(C18=$Q$11,D18=$V$10),A18,"")&amp;" "&amp;IF(AND(C19=$Q$11,D19=$V$10),A19,"")&amp;" "&amp;IF(AND(C20=$Q$11,D20=$V$10),A20,"")&amp;" "&amp;IF(AND(C21=$Q$11,D21=$V$10),A21,"")&amp;" "&amp;IF(AND(C22=$Q$11,D22=$V$10),A22,"")&amp;" "&amp;IF(AND(C23=$Q$11,D23=$V$10),A23,"")&amp;" "&amp;IF(AND(C24=$Q$11,D24=$V$10),A24,"")&amp;" "&amp;IF(AND(C25=$Q$11,D25=$V$10),A25,"")&amp;" "&amp;IF(AND(C26=$Q$11,D26=$V$10),A26,"")&amp;" "&amp;IF(AND(C27=$Q$11,D27=$V$10),A27,"")&amp;" "&amp;IF(AND(C28=$Q$11,D28=$V$10),A28,"")&amp;" "&amp;IF(AND(C29=$Q$11,D29=$V$10),A29,"")&amp;" "&amp;IF(AND(C30=$Q$11,D30=$V$10),A30,"")</f>
        <v xml:space="preserve">                   </v>
      </c>
      <c r="N11" s="93"/>
      <c r="O11" s="385" t="s">
        <v>33</v>
      </c>
      <c r="P11" s="96">
        <v>1</v>
      </c>
      <c r="Q11" s="87" t="s">
        <v>41</v>
      </c>
      <c r="R11" s="94" t="s">
        <v>64</v>
      </c>
      <c r="S11" s="94" t="s">
        <v>64</v>
      </c>
      <c r="T11" s="94" t="s">
        <v>64</v>
      </c>
      <c r="U11" s="94" t="s">
        <v>64</v>
      </c>
      <c r="V11" s="95" t="s">
        <v>63</v>
      </c>
      <c r="Y11" s="77"/>
      <c r="Z11" s="77"/>
      <c r="AA11" s="89"/>
      <c r="AB11" s="89"/>
      <c r="AC11" s="89"/>
      <c r="AD11" s="97"/>
      <c r="AE11" s="97"/>
      <c r="AF11" s="97"/>
      <c r="AG11" s="97"/>
      <c r="AH11" s="97"/>
      <c r="AI11" s="89"/>
      <c r="AJ11" s="89"/>
    </row>
    <row r="12" spans="1:36" ht="138.75" customHeight="1" x14ac:dyDescent="0.2">
      <c r="A12" s="90" t="str">
        <f>'2 CONTEXTO E IDENTIFICACIÓN'!A12</f>
        <v>R2</v>
      </c>
      <c r="B12" s="91" t="str">
        <f>+'2 CONTEXTO E IDENTIFICACIÓN'!E12</f>
        <v>Posibilidad de pérdida Reputacional por falta de inscripción de expropiaciones o compraventa por tener un gravamen inscrito en el folio de matrícula correspondiente debido a la falta en la realizacion de un estudio de título</v>
      </c>
      <c r="C12" s="92" t="str">
        <f>+'3 PROBABIL E IMPACTO INHERENTE'!F12</f>
        <v>Muy Baja</v>
      </c>
      <c r="D12" s="92" t="str">
        <f>+'3 PROBABIL E IMPACTO INHERENTE'!N12</f>
        <v>Moderado</v>
      </c>
      <c r="E12" s="91" t="str">
        <f>+IF(C12=$Q$11,IF(D12=$R$10,$R$11,IF(D12=$S$10,$S$11,IF(D12=$T$10,$T$11,IF(D12=$U$10,$U$11,IF(D12=$V$10,$V$11))))),IF(C12=$Q$12,IF(D12=$R$10,$R$12,IF(D12=$S$10,$S$12,IF(D12=$T$10,$T$12,IF(D12=$U$10,$U$12,IF(D12=$V$10,$V$12))))),IF(C12=$Q$13,IF(D12=$R$10,$R$13,IF(D12=$S$10,$S$13,IF(D12=$T$10,$T$13,IF(D12=$U$10,$U$13,IF(D12=$V$10,$V$13))))),IF(C12=$Q$14,IF(D12=$R$10,$R$14,IF(D12=$S$10,$S$14,IF(D12=$T$10,$T$14,IF(D12=$U$10,$U$14,IF(D12=$V$10,$V$14))))),IF(C12=$Q$15,IF(D12=$R$10,$R$15,IF(D12=$S$10,$S$15,IF(D12=$T$10,$T$15,IF(D12=$U$10,$U$15,IF(D12=$V$10,$V$15))))),"")))))</f>
        <v>Moderado</v>
      </c>
      <c r="F12" s="93"/>
      <c r="G12" s="389"/>
      <c r="H12" s="84" t="s">
        <v>40</v>
      </c>
      <c r="I12" s="98" t="str">
        <f>+IF(AND(C11=$Q$12,D11=$R$10),A11,"")&amp;" "&amp;IF(AND(C12=$Q$12,D12=$R$10),A12,"")&amp;" "&amp;IF(AND(C13=$Q$12,D13=$R$10),A13,"")&amp;" "&amp;IF(AND(C14=$Q$12,D14=$R$10),A14,"")&amp;" "&amp;IF(AND(C15=$Q$12,D15=$R$10),A15,"")&amp;" "&amp;IF(AND(C16=$Q$12,D16=$R$10),A16,"")&amp;" "&amp;IF(AND(C17=$Q$12,D17=$R$10),A17,"")&amp;" "&amp;IF(AND(C18=$Q$12,D18=$R$10),A18,"")&amp;" "&amp;IF(AND(C19=$Q$12,D19=$R$10),A19,"")&amp;" "&amp;IF(AND(C20=$Q$12,D20=$R$10),A20,"")&amp;" "&amp;IF(AND(C21=$Q$12,D21=$R$10),A21,"")&amp;" "&amp;IF(AND(C22=$Q$12,D22=$R$10),A22,"")&amp;" "&amp;IF(AND(C23=$Q$12,D23=$R$10),A23,"")&amp;" "&amp;IF(AND(C24=$Q$12,D24=$R$10),A24,"")&amp;" "&amp;IF(AND(C25=$Q$12,D25=$R$10),A25,"")&amp;" "&amp;IF(AND(C26=$Q$12,D26=$R$10),A26,"")&amp;" "&amp;IF(AND(C27=$Q$12,D27=$R$10),A27,"")&amp;" "&amp;IF(AND(C28=$Q$12,D28=$R$10),A28,"")&amp;" "&amp;IF(AND(C29=$Q$12,D29=$R$10),A29,"")&amp;" "&amp;IF(AND(C30=$Q$12,D30=$R$10),A30,"")</f>
        <v xml:space="preserve">                   </v>
      </c>
      <c r="J12" s="98" t="str">
        <f>+IF(AND(C11=$Q$12,D11=$S$10),A11,"")&amp;" "&amp;IF(AND(C12=$Q$12,D12=$S$10),A12,"")&amp;" "&amp;IF(AND(C13=$Q$12,D13=$S$10),A13,"")&amp;" "&amp;IF(AND(C14=$Q$12,D14=$S$10),A14,"")&amp;" "&amp;IF(AND(C15=$Q$12,D15=$S$10),A15,"")&amp;" "&amp;IF(AND(C16=$Q$12,D16=$S$10),A16,"")&amp;" "&amp;IF(AND(C17=$Q$12,D17=$S$10),A17,"")&amp;" "&amp;IF(AND(C18=$Q$12,D18=$S$10),A18,"")&amp;" "&amp;IF(AND(C19=$Q$12,D19=$S$10),A19,"")&amp;" "&amp;IF(AND(C20=$Q$12,D20=$S$10),A20,"")&amp;" "&amp;IF(AND(C21=$Q$12,D21=$S$10),A21,"")&amp;" "&amp;IF(AND(C22=$Q$12,D22=$S$10),A22,"")&amp;" "&amp;IF(AND(C23=$Q$12,D23=$S$10),A23,"")&amp;" "&amp;IF(AND(C24=$Q$12,D24=$S$10),A24,"")&amp;" "&amp;IF(AND(C25=$Q$12,D25=$S$10),A25,"")&amp;" "&amp;IF(AND(C26=$Q$12,D26=$S$10),A26,"")&amp;" "&amp;IF(AND(C27=$Q$12,D27=$S$10),A27,"")&amp;" "&amp;IF(AND(C28=$Q$12,D28=$S$10),A28,"")&amp;" "&amp;IF(AND(C29=$Q$12,D29=$S$10),A29,"")&amp;" "&amp;IF(AND(C30=$Q$12,D30=$S$10),A30,"")</f>
        <v xml:space="preserve">                   </v>
      </c>
      <c r="K12" s="94" t="str">
        <f>+IF(AND(C11=$Q$12,D11=$T$10),A11,"")&amp;" "&amp;IF(AND(C12=$Q$12,D12=$T$10),A12,"")&amp;" "&amp;IF(AND(C13=$Q$12,D13=$T$10),A13,"")&amp;" "&amp;IF(AND(C14=$Q$12,D14=$T$10),A14,"")&amp;" "&amp;IF(AND(C15=$Q$12,D15=$T$10),A15,"")&amp;" "&amp;IF(AND(C16=$Q$12,D16=$T$10),A16,"")&amp;" "&amp;IF(AND(C17=$Q$12,D17=$T$10),A17,"")&amp;" "&amp;IF(AND(C18=$Q$12,D18=$T$10),A18,"")&amp;" "&amp;IF(AND(C19=$Q$12,D19=$T$10),A19,"")&amp;" "&amp;IF(AND(C20=$Q$12,D20=$T$10),A20,"")&amp;" "&amp;IF(AND(C21=$Q$12,D21=$T$10),A21,"")&amp;" "&amp;IF(AND(C22=$Q$12,D22=$T$10),A22,"")&amp;" "&amp;IF(AND(C23=$Q$12,D23=$T$10),A23,"")&amp;" "&amp;IF(AND(C24=$Q$12,D24=$T$10),A24,"")&amp;" "&amp;IF(AND(C25=$Q$12,D25=$T$10),A25,"")&amp;" "&amp;IF(AND(C26=$Q$12,D26=$T$10),A26,"")&amp;" "&amp;IF(AND(C27=$Q$12,D27=$T$10),A27,"")&amp;" "&amp;IF(AND(C28=$Q$12,D28=$T$10),A28,"")&amp;" "&amp;IF(AND(C29=$Q$12,D29=$T$10),A29,"")&amp;" "&amp;IF(AND(C30=$Q$12,D30=$T$10),A30,"")</f>
        <v xml:space="preserve">                   </v>
      </c>
      <c r="L12" s="94" t="str">
        <f>+IF(AND(C11=$Q$12,D11=$U$10),A11,"")&amp;" "&amp;IF(AND(C12=$Q$12,D12=$U$10),A12,"")&amp;" "&amp;IF(AND(C13=$Q$12,D13=$U$10),A13,"")&amp;" "&amp;IF(AND(C14=$Q$12,D14=$U$10),A14,"")&amp;" "&amp;IF(AND(C15=$Q$12,D15=$U$10),A15,"")&amp;" "&amp;IF(AND(C16=$Q$12,D16=$U$10),A16,"")&amp;" "&amp;IF(AND(C17=$Q$12,D17=$U$10),A17,"")&amp;" "&amp;IF(AND(C18=$Q$12,D18=$U$10),A18,"")&amp;" "&amp;IF(AND(C19=$Q$12,D19=$U$10),A19,"")&amp;" "&amp;IF(AND(C20=$Q$12,D20=$U$10),A20,"")&amp;" "&amp;IF(AND(C21=$Q$12,D21=$U$10),A21,"")&amp;" "&amp;IF(AND(C22=$Q$12,D22=$U$10),A22,"")&amp;" "&amp;IF(AND(C23=$Q$12,D23=$U$10),A23,"")&amp;" "&amp;IF(AND(C24=$Q$12,D24=$U$10),A24,"")&amp;" "&amp;IF(AND(C25=$Q$12,D25=$U$10),A25,"")&amp;" "&amp;IF(AND(C26=$Q$12,D26=$U$10),A26,"")&amp;" "&amp;IF(AND(C27=$Q$12,D27=$U$10),A27,"")&amp;" "&amp;IF(AND(C28=$Q$12,D28=$U$10),A28,"")&amp;" "&amp;IF(AND(C29=$Q$12,D29=$U$10),A29,"")&amp;" "&amp;IF(AND(C30=$Q$12,D30=$U$10),A30,"")</f>
        <v xml:space="preserve">                   </v>
      </c>
      <c r="M12" s="95" t="str">
        <f>+IF(AND(C11=$Q$12,D11=$V$10),A11,"")&amp;" "&amp;IF(AND(C12=$Q$12,D12=$V$10),A12,"")&amp;" "&amp;IF(AND(C13=$Q$12,D13=$V$10),A13,"")&amp;" "&amp;IF(AND(C14=$Q$12,D14=$V$10),A14,"")&amp;" "&amp;IF(AND(C15=$Q$12,D15=$V$10),A15,"")&amp;" "&amp;IF(AND(C16=$Q$12,D16=$V$10),A16,"")&amp;" "&amp;IF(AND(C17=$Q$12,D17=$V$10),A17,"")&amp;" "&amp;IF(AND(C18=$Q$12,D18=$V$10),A18,"")&amp;" "&amp;IF(AND(C19=$Q$12,D19=$V$10),A19,"")&amp;" "&amp;IF(AND(C20=$Q$12,D20=$V$10),A20,"")&amp;" "&amp;IF(AND(C21=$Q$12,D21=$V$10),A21,"")&amp;" "&amp;IF(AND(C22=$Q$12,D22=$V$10),A22,"")&amp;" "&amp;IF(AND(C23=$Q$12,D23=$V$10),A23,"")&amp;" "&amp;IF(AND(C24=$Q$12,D24=$V$10),A24,"")&amp;" "&amp;IF(AND(C25=$Q$12,D25=$V$10),A25,"")&amp;" "&amp;IF(AND(C26=$Q$12,D26=$V$10),A26,"")&amp;" "&amp;IF(AND(C27=$Q$12,D27=$V$10),A27,"")&amp;" "&amp;IF(AND(C28=$Q$12,D28=$V$10),A28,"")&amp;" "&amp;IF(AND(C29=$Q$12,D29=$V$10),A29,"")&amp;" "&amp;IF(AND(C30=$Q$12,D30=$V$10),A30,"")</f>
        <v xml:space="preserve">                   </v>
      </c>
      <c r="N12" s="93"/>
      <c r="O12" s="385"/>
      <c r="P12" s="96">
        <v>0.8</v>
      </c>
      <c r="Q12" s="87" t="s">
        <v>40</v>
      </c>
      <c r="R12" s="98" t="s">
        <v>5</v>
      </c>
      <c r="S12" s="98" t="s">
        <v>5</v>
      </c>
      <c r="T12" s="94" t="s">
        <v>64</v>
      </c>
      <c r="U12" s="94" t="s">
        <v>64</v>
      </c>
      <c r="V12" s="95" t="s">
        <v>63</v>
      </c>
      <c r="Y12" s="77"/>
      <c r="Z12" s="77"/>
      <c r="AA12" s="89"/>
      <c r="AB12" s="99"/>
      <c r="AC12" s="100"/>
      <c r="AD12" s="97"/>
      <c r="AE12" s="97"/>
      <c r="AF12" s="97"/>
      <c r="AG12" s="97"/>
      <c r="AH12" s="97"/>
      <c r="AI12" s="89"/>
      <c r="AJ12" s="89"/>
    </row>
    <row r="13" spans="1:36" ht="33.75" customHeight="1" x14ac:dyDescent="0.2">
      <c r="A13" s="90">
        <f>'2 CONTEXTO E IDENTIFICACIÓN'!A13</f>
        <v>0</v>
      </c>
      <c r="B13" s="91">
        <f>+'2 CONTEXTO E IDENTIFICACIÓN'!E13</f>
        <v>0</v>
      </c>
      <c r="C13" s="92" t="str">
        <f>+'3 PROBABIL E IMPACTO INHERENTE'!F13</f>
        <v>Muy Baja</v>
      </c>
      <c r="D13" s="92" t="str">
        <f>+'3 PROBABIL E IMPACTO INHERENTE'!N13</f>
        <v>Moderado</v>
      </c>
      <c r="E13" s="91" t="str">
        <f>+IF(C13=$Q$11,IF(D13=$R$10,$R$11,IF(D13=$S$10,$S$11,IF(D13=$T$10,$T$11,IF(D13=$U$10,$U$11,IF(D13=$V$10,$V$11))))),IF(C13=$Q$12,IF(D13=$R$10,$R$12,IF(D13=$S$10,$S$12,IF(D13=$T$10,$T$12,IF(D13=$U$10,$U$12,IF(D13=$V$10,$V$12))))),IF(C13=$Q$13,IF(D13=$R$10,$R$13,IF(D13=$S$10,$S$13,IF(D13=$T$10,$T$13,IF(D13=$U$10,$U$13,IF(D13=$V$10,$V$13))))),IF(C13=$Q$14,IF(D13=$R$10,$R$14,IF(D13=$S$10,$S$14,IF(D13=$T$10,$T$14,IF(D13=$U$10,$U$14,IF(D13=$V$10,$V$14))))),IF(C13=$Q$15,IF(D13=$R$10,$R$15,IF(D13=$S$10,$S$15,IF(D13=$T$10,$T$15,IF(D13=$U$10,$U$15,IF(D13=$V$10,$V$15))))),"")))))</f>
        <v>Moderado</v>
      </c>
      <c r="F13" s="93"/>
      <c r="G13" s="389"/>
      <c r="H13" s="84" t="s">
        <v>38</v>
      </c>
      <c r="I13" s="98" t="str">
        <f>+IF(AND(C11=$Q$13,D11=$R$10),A11,"")&amp;" "&amp;IF(AND(C12=$Q$13,D12=$R$10),A12,"")&amp;" "&amp;IF(AND(C13=$Q$13,D13=$R$10),A13,"")&amp;" "&amp;IF(AND(C14=$Q$13,D14=$R$10),A14,"")&amp;" "&amp;IF(AND(C15=$Q$13,D15=$R$10),A15,"")&amp;" "&amp;IF(AND(C16=$Q$13,D16=$R$10),A16,"")&amp;" "&amp;IF(AND(C17=$Q$13,D17=$R$10),A17,"")&amp;" "&amp;IF(AND(C18=$Q$13,D18=$R$10),A18,"")&amp;" "&amp;IF(AND(C19=$Q$13,D19=$R$10),A19,"")&amp;" "&amp;IF(AND(C20=$Q$13,D20=$R$10),A20,"")&amp;" "&amp;IF(AND(C21=$Q$13,D21=$R$10),A21,"")&amp;" "&amp;IF(AND(C22=$Q$13,D22=$R$10),A22,"")&amp;" "&amp;IF(AND(C23=$Q$13,D23=$R$10),A23,"")&amp;" "&amp;IF(AND(C24=$Q$13,D24=$R$10),A24,"")&amp;" "&amp;IF(AND(C25=$Q$13,D25=$R$10),A25,"")&amp;" "&amp;IF(AND(C26=$Q$13,D26=$R$10),A26,"")&amp;" "&amp;IF(AND(C27=$Q$13,D27=$R$10),A27,"")&amp;" "&amp;IF(AND(C28=$Q$13,D28=$R$10),A28,"")&amp;" "&amp;IF(AND(C29=$Q$13,D29=$R$10),A29,"")&amp;" "&amp;IF(AND(C30=$Q$13,D30=$R$10),A30,"")</f>
        <v xml:space="preserve">                   </v>
      </c>
      <c r="J13" s="98" t="str">
        <f>+IF(AND(C11=$Q$13,D11=$S$10),A11,"")&amp;" "&amp;IF(AND(C12=$Q$13,D12=$S$10),A12,"")&amp;" "&amp;IF(AND(C13=$Q$13,D13=$S$10),A13,"")&amp;" "&amp;IF(AND(C14=$Q$13,D14=$S$10),A14,"")&amp;" "&amp;IF(AND(C15=$Q$13,D15=$S$10),A15,"")&amp;" "&amp;IF(AND(C16=$Q$13,D16=$S$10),A16,"")&amp;" "&amp;IF(AND(C17=$Q$13,D17=$S$10),A17,"")&amp;" "&amp;IF(AND(C18=$Q$13,D18=$S$10),A18,"")&amp;" "&amp;IF(AND(C19=$Q$13,D19=$S$10),A19,"")&amp;" "&amp;IF(AND(C20=$Q$13,D20=$S$10),A20,"")&amp;" "&amp;IF(AND(C21=$Q$13,D21=$S$10),A21,"")&amp;" "&amp;IF(AND(C22=$Q$13,D22=$S$10),A22,"")&amp;" "&amp;IF(AND(C23=$Q$13,D23=$S$10),A23,"")&amp;" "&amp;IF(AND(C24=$Q$13,D24=$S$10),A24,"")&amp;" "&amp;IF(AND(C25=$Q$13,D25=$S$10),A25,"")&amp;" "&amp;IF(AND(C26=$Q$13,D26=$S$10),A26,"")&amp;" "&amp;IF(AND(C27=$Q$13,D27=$S$10),A27,"")&amp;" "&amp;IF(AND(C28=$Q$13,D28=$S$10),A28,"")&amp;" "&amp;IF(AND(C29=$Q$13,D29=$S$10),A29,"")&amp;" "&amp;IF(AND(C30=$Q$13,D30=$S$10),A30,"")</f>
        <v xml:space="preserve">                   </v>
      </c>
      <c r="K13" s="98" t="str">
        <f>+IF(AND(C11=$Q$13,D11=$T$10),A11,"")&amp;" "&amp;IF(AND(C12=$Q$13,D12=$T$10),A12,"")&amp;" "&amp;IF(AND(C13=$Q$13,D13=$T$10),A13,"")&amp;" "&amp;IF(AND(C14=$Q$13,D14=$T$10),A14,"")&amp;" "&amp;IF(AND(C15=$Q$13,D15=$T$10),A15,"")&amp;" "&amp;IF(AND(C16=$Q$13,D16=$T$10),A16,"")&amp;" "&amp;IF(AND(C17=$Q$13,D17=$T$10),A17,"")&amp;" "&amp;IF(AND(C18=$Q$13,D18=$T$10),A18,"")&amp;" "&amp;IF(AND(C19=$Q$13,D19=$T$10),A19,"")&amp;" "&amp;IF(AND(C20=$Q$13,D20=$T$10),A20,"")&amp;" "&amp;IF(AND(C21=$Q$13,D21=$T$10),A21,"")&amp;" "&amp;IF(AND(C22=$Q$13,D22=$T$10),A22,"")&amp;" "&amp;IF(AND(C23=$Q$13,D23=$T$10),A23,"")&amp;" "&amp;IF(AND(C24=$Q$13,D24=$T$10),A24,"")&amp;" "&amp;IF(AND(C25=$Q$13,D25=$T$10),A25,"")&amp;" "&amp;IF(AND(C26=$Q$13,D26=$T$10),A26,"")&amp;" "&amp;IF(AND(C27=$Q$13,D27=$T$10),A27,"")&amp;" "&amp;IF(AND(C28=$Q$13,D28=$T$10),A28,"")&amp;" "&amp;IF(AND(C29=$Q$13,D29=$T$10),A29,"")&amp;" "&amp;IF(AND(C30=$Q$13,D30=$T$10),A30,"")</f>
        <v xml:space="preserve">                   </v>
      </c>
      <c r="L13" s="94" t="str">
        <f>+IF(AND(C11=$Q$13,D11=$U$10),A11,"")&amp;" "&amp;IF(AND(C12=$Q$13,D12=$U$10),A12,"")&amp;" "&amp;IF(AND(C13=$Q$13,D13=$U$10),A13,"")&amp;" "&amp;IF(AND(C14=$Q$13,D14=$U$10),A14,"")&amp;" "&amp;IF(AND(C15=$Q$13,D15=$U$10),A15,"")&amp;" "&amp;IF(AND(C16=$Q$13,D16=$U$10),A16,"")&amp;" "&amp;IF(AND(C17=$Q$13,D17=$U$10),A17,"")&amp;" "&amp;IF(AND(C18=$Q$13,D18=$U$10),A18,"")&amp;" "&amp;IF(AND(C19=$Q$13,D19=$U$10),A19,"")&amp;" "&amp;IF(AND(C20=$Q$13,D20=$U$10),A20,"")&amp;" "&amp;IF(AND(C21=$Q$13,D21=$U$10),A21,"")&amp;" "&amp;IF(AND(C22=$Q$13,D22=$U$10),A22,"")&amp;" "&amp;IF(AND(C23=$Q$13,D23=$U$10),A23,"")&amp;" "&amp;IF(AND(C24=$Q$13,D24=$U$10),A24,"")&amp;" "&amp;IF(AND(C25=$Q$13,D25=$U$10),A25,"")&amp;" "&amp;IF(AND(C26=$Q$13,D26=$U$10),A26,"")&amp;" "&amp;IF(AND(C27=$Q$13,D27=$U$10),A27,"")&amp;" "&amp;IF(AND(C28=$Q$13,D28=$U$10),A28,"")&amp;" "&amp;IF(AND(C29=$Q$13,D29=$U$10),A29,"")&amp;" "&amp;IF(AND(C30=$Q$13,D30=$U$10),A30,"")</f>
        <v xml:space="preserve">                   </v>
      </c>
      <c r="M13" s="95" t="str">
        <f>+IF(AND(C11=$Q$13,D11=$V$10),A11,"")&amp;" "&amp;IF(AND(C12=$Q$13,D12=$V$10),A12,"")&amp;" "&amp;IF(AND(C13=$Q$13,D13=$V$10),A13,"")&amp;" "&amp;IF(AND(C14=$Q$13,D14=$V$10),A14,"")&amp;" "&amp;IF(AND(C15=$Q$13,D15=$V$10),A15,"")&amp;" "&amp;IF(AND(C16=$Q$13,D16=$V$10),A16,"")&amp;" "&amp;IF(AND(C17=$Q$13,D17=$V$10),A17,"")&amp;" "&amp;IF(AND(C18=$Q$13,D18=$V$10),A18,"")&amp;" "&amp;IF(AND(C19=$Q$13,D19=$V$10),A19,"")&amp;" "&amp;IF(AND(C20=$Q$13,D20=$V$10),A20,"")&amp;" "&amp;IF(AND(C21=$Q$13,D21=$V$10),A21,"")&amp;" "&amp;IF(AND(C22=$Q$13,D22=$V$10),A22,"")&amp;" "&amp;IF(AND(C23=$Q$13,D23=$V$10),A23,"")&amp;" "&amp;IF(AND(C24=$Q$13,D24=$V$10),A24,"")&amp;" "&amp;IF(AND(C25=$Q$13,D25=$V$10),A25,"")&amp;" "&amp;IF(AND(C26=$Q$13,D26=$V$10),A26,"")&amp;" "&amp;IF(AND(C27=$Q$13,D27=$V$10),A27,"")&amp;" "&amp;IF(AND(C28=$Q$13,D28=$V$10),A28,"")&amp;" "&amp;IF(AND(C29=$Q$13,D29=$V$10),A29,"")&amp;" "&amp;IF(AND(C30=$Q$13,D30=$V$10),A30,"")</f>
        <v xml:space="preserve">                   </v>
      </c>
      <c r="N13" s="93"/>
      <c r="O13" s="385"/>
      <c r="P13" s="96">
        <v>0.6</v>
      </c>
      <c r="Q13" s="87" t="s">
        <v>38</v>
      </c>
      <c r="R13" s="98" t="s">
        <v>5</v>
      </c>
      <c r="S13" s="98" t="s">
        <v>5</v>
      </c>
      <c r="T13" s="98" t="s">
        <v>5</v>
      </c>
      <c r="U13" s="94" t="s">
        <v>64</v>
      </c>
      <c r="V13" s="95" t="s">
        <v>63</v>
      </c>
      <c r="Y13" s="77"/>
      <c r="Z13" s="77"/>
      <c r="AA13" s="89"/>
      <c r="AB13" s="99"/>
      <c r="AC13" s="100"/>
      <c r="AD13" s="97"/>
      <c r="AE13" s="97"/>
      <c r="AF13" s="97"/>
      <c r="AG13" s="97"/>
      <c r="AH13" s="101"/>
      <c r="AI13" s="89"/>
      <c r="AJ13" s="89"/>
    </row>
    <row r="14" spans="1:36" ht="33.75" customHeight="1" x14ac:dyDescent="0.2">
      <c r="A14" s="90">
        <f>'2 CONTEXTO E IDENTIFICACIÓN'!A14</f>
        <v>0</v>
      </c>
      <c r="B14" s="91" t="str">
        <f>+'2 CONTEXTO E IDENTIFICACIÓN'!E14</f>
        <v xml:space="preserve">  </v>
      </c>
      <c r="C14" s="92" t="str">
        <f>+'3 PROBABIL E IMPACTO INHERENTE'!F14</f>
        <v/>
      </c>
      <c r="D14" s="92" t="str">
        <f>+'3 PROBABIL E IMPACTO INHERENTE'!N14</f>
        <v/>
      </c>
      <c r="E14" s="91" t="str">
        <f t="shared" ref="E14:E30" si="0">+IF(C14=$Q$11,IF(D14=$R$10,$R$11,IF(D14=$S$10,$S$11,IF(D14=$T$10,$T$11,IF(D14=$U$10,$U$11,IF(D14=$V$10,$V$11))))),IF(C14=$Q$12,IF(D14=$R$10,$R$12,IF(D14=$S$10,$S$12,IF(D14=$T$10,$T$12,IF(D14=$U$10,$U$12,IF(D14=$V$10,$V$12))))),IF(C14=$Q$13,IF(D14=$R$10,$R$13,IF(D14=$S$10,$S$13,IF(D14=$T$10,$T$13,IF(D14=$U$10,$U$13,IF(D14=$V$10,$V$13))))),IF(C14=$Q$14,IF(D14=$R$10,$R$14,IF(D14=$S$10,$S$14,IF(D14=$T$10,$T$14,IF(D14=$U$10,$U$14,IF(D14=$V$10,$V$14))))),IF(C14=$Q$15,IF(D14=$R$10,$R$15,IF(D14=$S$10,$S$15,IF(D14=$T$10,$T$15,IF(D14=$U$10,$U$15,IF(D14=$V$10,$V$15))))),"")))))</f>
        <v/>
      </c>
      <c r="F14" s="93"/>
      <c r="G14" s="389"/>
      <c r="H14" s="84" t="s">
        <v>36</v>
      </c>
      <c r="I14" s="102" t="str">
        <f>+IF(AND(C11=$Q$14,D11=$R$10),A11,"")&amp;" "&amp;IF(AND(C12=$Q$14,D12=$R$10),A12,"")&amp;" "&amp;IF(AND(C13=$Q$14,D13=$R$10),A13,"")&amp;" "&amp;IF(AND(C14=$Q$14,D14=$R$10),A14,"")&amp;" "&amp;IF(AND(C15=$Q$14,D15=$R$10),A15,"")&amp;" "&amp;IF(AND(C16=$Q$14,D16=$R$10),A16,"")&amp;" "&amp;IF(AND(C17=$Q$14,D17=$R$10),A17,"")&amp;" "&amp;IF(AND(C18=$Q$14,D18=$R$10),A18,"")&amp;" "&amp;IF(AND(C19=$Q$14,D19=$R$10),A19,"")&amp;" "&amp;IF(AND(C20=$Q$14,D20=$R$10),A20,"")&amp;" "&amp;IF(AND(C21=$Q$14,D21=$R$10),A21,"")&amp;" "&amp;IF(AND(C22=$Q$14,D22=$R$10),A22,"")&amp;" "&amp;IF(AND(C23=$Q$14,D23=$R$10),A23,"")&amp;" "&amp;IF(AND(C24=$Q$14,D24=$R$10),A24,"")&amp;" "&amp;IF(AND(C25=$Q$14,D25=$R$10),A25,"")&amp;" "&amp;IF(AND(C26=$Q$14,D26=$R$10),A26,"")&amp;" "&amp;IF(AND(C27=$Q$14,D27=$R$10),A27,"")&amp;" "&amp;IF(AND(C28=$Q$14,D28=$R$10),A28,"")&amp;" "&amp;IF(AND(C29=$Q$14,D29=$R$10),A29,"")&amp;" "&amp;IF(AND(C30=$Q$14,D30=$R$10),A30,"")</f>
        <v xml:space="preserve">                   </v>
      </c>
      <c r="J14" s="98" t="str">
        <f>+IF(AND(C11=$Q$14,D11=$S$10),A11,"")&amp;" "&amp;IF(AND(C12=$Q$14,D12=$S$10),A12,"")&amp;" "&amp;IF(AND(C13=$Q$14,D13=$S$10),A13,"")&amp;" "&amp;IF(AND(C14=$Q$14,D14=$S$10),A14,"")&amp;" "&amp;IF(AND(C15=$Q$14,D15=$S$10),A15,"")&amp;" "&amp;IF(AND(C16=$Q$14,D16=$S$10),A16,"")&amp;" "&amp;IF(AND(C17=$Q$14,D17=$S$10),A17,"")&amp;" "&amp;IF(AND(C18=$Q$14,D18=$S$10),A18,"")&amp;" "&amp;IF(AND(C19=$Q$14,D19=$S$10),A19,"")&amp;" "&amp;IF(AND(C20=$Q$14,D20=$S$10),A20,"")&amp;" "&amp;IF(AND(C21=$Q$14,D21=$S$10),A21,"")&amp;" "&amp;IF(AND(C22=$Q$14,D22=$S$10),A22,"")&amp;" "&amp;IF(AND(C23=$Q$14,D23=$S$10),A23,"")&amp;" "&amp;IF(AND(C24=$Q$14,D24=$S$10),A24,"")&amp;" "&amp;IF(AND(C25=$Q$14,D25=$S$10),A25,"")&amp;" "&amp;IF(AND(C26=$Q$14,D26=$S$10),A26,"")&amp;" "&amp;IF(AND(C27=$Q$14,D27=$S$10),A27,"")&amp;" "&amp;IF(AND(C28=$Q$14,D28=$S$10),A28,"")&amp;" "&amp;IF(AND(C29=$Q$14,D29=$S$10),A29,"")&amp;" "&amp;IF(AND(C30=$Q$14,D30=$S$10),A30,"")</f>
        <v xml:space="preserve">                   </v>
      </c>
      <c r="K14" s="98" t="str">
        <f>+IF(AND(C11=$Q$14,D11=$T$10),A11,"")&amp;" "&amp;IF(AND(C12=$Q$14,D12=$T$10),A12,"")&amp;" "&amp;IF(AND(C13=$Q$14,D13=$T$10),A13,"")&amp;" "&amp;IF(AND(C14=$Q$14,D14=$T$10),A14,"")&amp;" "&amp;IF(AND(C15=$Q$14,D15=$T$10),A15,"")&amp;" "&amp;IF(AND(C16=$Q$14,D16=$T$10),A16,"")&amp;" "&amp;IF(AND(C17=$Q$14,D17=$T$10),A17,"")&amp;" "&amp;IF(AND(C18=$Q$14,D18=$T$10),A18,"")&amp;" "&amp;IF(AND(C19=$Q$14,D19=$T$10),A19,"")&amp;" "&amp;IF(AND(C20=$Q$14,D20=$T$10),A20,"")&amp;" "&amp;IF(AND(C21=$Q$14,D21=$T$10),A21,"")&amp;" "&amp;IF(AND(C22=$Q$14,D22=$T$10),A22,"")&amp;" "&amp;IF(AND(C23=$Q$14,D23=$T$10),A23,"")&amp;" "&amp;IF(AND(C24=$Q$14,D24=$T$10),A24,"")&amp;" "&amp;IF(AND(C25=$Q$14,D25=$T$10),A25,"")&amp;" "&amp;IF(AND(C26=$Q$14,D26=$T$10),A26,"")&amp;" "&amp;IF(AND(C27=$Q$14,D27=$T$10),A27,"")&amp;" "&amp;IF(AND(C28=$Q$14,D28=$T$10),A28,"")&amp;" "&amp;IF(AND(C29=$Q$14,D29=$T$10),A29,"")&amp;" "&amp;IF(AND(C30=$Q$14,D30=$T$10),A30,"")</f>
        <v xml:space="preserve">                   </v>
      </c>
      <c r="L14" s="94" t="str">
        <f>+IF(AND(C11=$Q$14,D11=$U$10),A11,"")&amp;" "&amp;IF(AND(C12=$Q$14,D12=$U$10),A12,"")&amp;" "&amp;IF(AND(C13=$Q$14,D13=$U$10),A13,"")&amp;" "&amp;IF(AND(C14=$Q$14,D14=$U$10),A14,"")&amp;" "&amp;IF(AND(C15=$Q$14,D15=$U$10),A15,"")&amp;" "&amp;IF(AND(C16=$Q$14,D16=$U$10),A16,"")&amp;" "&amp;IF(AND(C17=$Q$14,D17=$U$10),A17,"")&amp;" "&amp;IF(AND(C18=$Q$14,D18=$U$10),A18,"")&amp;" "&amp;IF(AND(C19=$Q$14,D19=$U$10),A19,"")&amp;" "&amp;IF(AND(C20=$Q$14,D20=$U$10),A20,"")&amp;" "&amp;IF(AND(C21=$Q$14,D21=$U$10),A21,"")&amp;" "&amp;IF(AND(C22=$Q$14,D22=$U$10),A22,"")&amp;" "&amp;IF(AND(C23=$Q$14,D23=$U$10),A23,"")&amp;" "&amp;IF(AND(C24=$Q$14,D24=$U$10),A24,"")&amp;" "&amp;IF(AND(C25=$Q$14,D25=$U$10),A25,"")&amp;" "&amp;IF(AND(C26=$Q$14,D26=$U$10),A26,"")&amp;" "&amp;IF(AND(C27=$Q$14,D27=$U$10),A27,"")&amp;" "&amp;IF(AND(C28=$Q$14,D28=$U$10),A28,"")&amp;" "&amp;IF(AND(C29=$Q$14,D29=$U$10),A29,"")&amp;" "&amp;IF(AND(C30=$Q$14,D30=$U$10),A30,"")</f>
        <v xml:space="preserve">                   </v>
      </c>
      <c r="M14" s="95" t="str">
        <f>+IF(AND(C11=$Q$14,D11=$V$10),A11,"")&amp;" "&amp;IF(AND(C12=$Q$14,D12=$V$10),A12,"")&amp;" "&amp;IF(AND(C13=$Q$14,D13=$V$10),A13,"")&amp;" "&amp;IF(AND(C14=$Q$14,D14=$V$10),A14,"")&amp;" "&amp;IF(AND(C15=$Q$14,D15=$V$10),A15,"")&amp;" "&amp;IF(AND(C16=$Q$14,D16=$V$10),A16,"")&amp;" "&amp;IF(AND(C17=$Q$14,D17=$V$10),A17,"")&amp;" "&amp;IF(AND(C18=$Q$14,D18=$V$10),A18,"")&amp;" "&amp;IF(AND(C19=$Q$14,D19=$V$10),A19,"")&amp;" "&amp;IF(AND(C20=$Q$14,D20=$V$10),A20,"")&amp;" "&amp;IF(AND(C21=$Q$14,D21=$V$10),A21,"")&amp;" "&amp;IF(AND(C22=$Q$14,D22=$V$10),A22,"")&amp;" "&amp;IF(AND(C23=$Q$14,D23=$V$10),A23,"")&amp;" "&amp;IF(AND(C24=$Q$14,D24=$V$10),A24,"")&amp;" "&amp;IF(AND(C25=$Q$14,D25=$V$10),A25,"")&amp;" "&amp;IF(AND(C26=$Q$14,D26=$V$10),A26,"")&amp;" "&amp;IF(AND(C27=$Q$14,D27=$V$10),A27,"")&amp;" "&amp;IF(AND(C28=$Q$14,D28=$V$10),A28,"")&amp;" "&amp;IF(AND(C29=$Q$14,D29=$V$10),A29,"")&amp;" "&amp;IF(AND(C30=$Q$14,D30=$V$10),A30,"")</f>
        <v xml:space="preserve">                   </v>
      </c>
      <c r="N14" s="93"/>
      <c r="O14" s="385"/>
      <c r="P14" s="96">
        <v>0.4</v>
      </c>
      <c r="Q14" s="87" t="s">
        <v>36</v>
      </c>
      <c r="R14" s="102" t="s">
        <v>65</v>
      </c>
      <c r="S14" s="98" t="s">
        <v>5</v>
      </c>
      <c r="T14" s="98" t="s">
        <v>5</v>
      </c>
      <c r="U14" s="94" t="s">
        <v>64</v>
      </c>
      <c r="V14" s="95" t="s">
        <v>63</v>
      </c>
      <c r="Y14" s="77"/>
      <c r="Z14" s="77"/>
      <c r="AA14" s="89"/>
      <c r="AB14" s="99"/>
      <c r="AC14" s="100"/>
      <c r="AD14" s="97"/>
      <c r="AE14" s="97"/>
      <c r="AF14" s="97"/>
      <c r="AG14" s="101"/>
      <c r="AH14" s="97"/>
      <c r="AI14" s="89"/>
      <c r="AJ14" s="89"/>
    </row>
    <row r="15" spans="1:36" ht="33.75" customHeight="1" thickBot="1" x14ac:dyDescent="0.25">
      <c r="A15" s="90">
        <f>'2 CONTEXTO E IDENTIFICACIÓN'!A15</f>
        <v>0</v>
      </c>
      <c r="B15" s="91" t="str">
        <f>+'2 CONTEXTO E IDENTIFICACIÓN'!E15</f>
        <v xml:space="preserve">  </v>
      </c>
      <c r="C15" s="92" t="str">
        <f>+'3 PROBABIL E IMPACTO INHERENTE'!F15</f>
        <v/>
      </c>
      <c r="D15" s="92" t="str">
        <f>+'3 PROBABIL E IMPACTO INHERENTE'!N15</f>
        <v/>
      </c>
      <c r="E15" s="91" t="str">
        <f t="shared" si="0"/>
        <v/>
      </c>
      <c r="F15" s="93"/>
      <c r="G15" s="390"/>
      <c r="H15" s="103" t="s">
        <v>34</v>
      </c>
      <c r="I15" s="104" t="str">
        <f>+IF(AND(C11=$Q$15,D11=$R$10),A11,"")&amp;" "&amp;IF(AND(C12=$Q$15,D12=$R$10),A12,"")&amp;" "&amp;IF(AND(C13=$Q$15,D13=$R$10),A13,"")&amp;" "&amp;IF(AND(C14=$Q$15,D14=$R$10),A14,"")&amp;" "&amp;IF(AND(C15=$Q$15,D15=$R$10),A15,"")&amp;" "&amp;IF(AND(C16=$Q$15,D16=$R$10),A16,"")&amp;" "&amp;IF(AND(C17=$Q$15,D17=$R$10),A17,"")&amp;" "&amp;IF(AND(C18=$Q$15,D18=$R$10),A18,"")&amp;" "&amp;IF(AND(C19=$Q$15,D19=$R$10),A19,"")&amp;" "&amp;IF(AND(C20=$Q$15,D20=$R$10),A20,"")&amp;" "&amp;IF(AND(C21=$Q$15,D21=$R$10),A21,"")&amp;" "&amp;IF(AND(C22=$Q$15,D22=$R$10),A22,"")&amp;" "&amp;IF(AND(C23=$Q$15,D23=$R$10),A23,"")&amp;" "&amp;IF(AND(C24=$Q$15,D24=$R$10),A24,"")&amp;" "&amp;IF(AND(C25=$Q$15,D25=$R$10),A25,"")&amp;" "&amp;IF(AND(C26=$Q$15,D26=$R$10),A26,"")&amp;" "&amp;IF(AND(C27=$Q$15,D27=$R$10),A27,"")&amp;" "&amp;IF(AND(C28=$Q$15,D28=$R$10),A28,"")&amp;" "&amp;IF(AND(C29=$Q$15,D29=$R$10),A29,"")&amp;" "&amp;IF(AND(C30=$Q$15,D30=$R$10),A30,"")</f>
        <v xml:space="preserve">                   </v>
      </c>
      <c r="J15" s="104" t="str">
        <f>+IF(AND(C11=$Q$15,D11=$S$10),A11,"")&amp;" "&amp;IF(AND(C12=$Q$15,D12=$S$10),A12,"")&amp;" "&amp;IF(AND(C13=$Q$15,D13=$S$10),A13,"")&amp;" "&amp;IF(AND(C14=$Q$15,D14=$S$10),A14,"")&amp;" "&amp;IF(AND(C15=$Q$15,D15=$S$10),A15,"")&amp;" "&amp;IF(AND(C16=$Q$15,D16=$S$10),A16,"")&amp;" "&amp;IF(AND(C17=$Q$15,D17=$S$10),A17,"")&amp;" "&amp;IF(AND(C18=$Q$15,D18=$S$10),A18,"")&amp;" "&amp;IF(AND(C19=$Q$15,D19=$S$10),A19,"")&amp;" "&amp;IF(AND(C20=$Q$15,D20=$S$10),A20,"")&amp;" "&amp;IF(AND(C21=$Q$15,D21=$S$10),A21,"")&amp;" "&amp;IF(AND(C22=$Q$15,D22=$S$10),A22,"")&amp;" "&amp;IF(AND(C23=$Q$15,D23=$S$10),A23,"")&amp;" "&amp;IF(AND(C24=$Q$15,D24=$S$10),A24,"")&amp;" "&amp;IF(AND(C25=$Q$15,D25=$S$10),A25,"")&amp;" "&amp;IF(AND(C26=$Q$15,D26=$S$10),A26,"")&amp;" "&amp;IF(AND(C27=$Q$15,D27=$S$10),A27,"")&amp;" "&amp;IF(AND(C28=$Q$15,D28=$S$10),A28,"")&amp;" "&amp;IF(AND(C29=$Q$15,D29=$S$10),A29,"")&amp;" "&amp;IF(AND(C30=$Q$15,D30=$S$10),A30,"")</f>
        <v xml:space="preserve">R1                   </v>
      </c>
      <c r="K15" s="105" t="str">
        <f>+IF(AND(C11=$Q$15,D11=$T$10),A11,"")&amp;" "&amp;IF(AND(C12=$Q$15,D12=$T$10),A12,"")&amp;" "&amp;IF(AND(C13=$Q$15,D13=$T$10),A13,"")&amp;" "&amp;IF(AND(C14=$Q$15,D14=$T$10),A14,"")&amp;" "&amp;IF(AND(C15=$Q$15,D15=$T$10),A15,"")&amp;" "&amp;IF(AND(C16=$Q$15,D16=$T$10),A16,"")&amp;" "&amp;IF(AND(C17=$Q$15,D17=$T$10),A17,"")&amp;" "&amp;IF(AND(C18=$Q$15,D18=$T$10),A18,"")&amp;" "&amp;IF(AND(C19=$Q$15,D19=$T$10),A19,"")&amp;" "&amp;IF(AND(C20=$Q$15,D20=$T$10),A20,"")&amp;" "&amp;IF(AND(C21=$Q$15,D21=$T$10),A21,"")&amp;" "&amp;IF(AND(C22=$Q$15,D22=$T$10),A22,"")&amp;" "&amp;IF(AND(C23=$Q$15,D23=$T$10),A23,"")&amp;" "&amp;IF(AND(C24=$Q$15,D24=$T$10),A24,"")&amp;" "&amp;IF(AND(C25=$Q$15,D25=$T$10),A25,"")&amp;" "&amp;IF(AND(C26=$Q$15,D26=$T$10),A26,"")&amp;" "&amp;IF(AND(C27=$Q$15,D27=$T$10),A27,"")&amp;" "&amp;IF(AND(C28=$Q$15,D28=$T$10),A28,"")&amp;" "&amp;IF(AND(C29=$Q$15,D29=$T$10),A29,"")&amp;" "&amp;IF(AND(C30=$Q$15,D30=$T$10),A30,"")</f>
        <v xml:space="preserve"> R2 0                 </v>
      </c>
      <c r="L15" s="106" t="str">
        <f>+IF(AND(C11=$Q$15,D11=$U$10),A11,"")&amp;" "&amp;IF(AND(C12=$Q$15,D12=$U$10),A12,"")&amp;" "&amp;IF(AND(C13=$Q$15,D13=$U$10),A13,"")&amp;" "&amp;IF(AND(C14=$Q$15,D14=$U$10),A14,"")&amp;" "&amp;IF(AND(C15=$Q$15,D15=$U$10),A15,"")&amp;" "&amp;IF(AND(C16=$Q$15,D16=$U$10),A16,"")&amp;" "&amp;IF(AND(C17=$Q$15,D17=$U$10),A17,"")&amp;" "&amp;IF(AND(C18=$Q$15,D18=$U$10),A18,"")&amp;" "&amp;IF(AND(C19=$Q$15,D19=$U$10),A19,"")&amp;" "&amp;IF(AND(C20=$Q$15,D20=$U$10),A20,"")&amp;" "&amp;IF(AND(C21=$Q$15,D21=$U$10),A21,"")&amp;" "&amp;IF(AND(C22=$Q$15,D22=$U$10),A22,"")&amp;" "&amp;IF(AND(C23=$Q$15,D23=$U$10),A23,"")&amp;" "&amp;IF(AND(C24=$Q$15,D24=$U$10),A24,"")&amp;" "&amp;IF(AND(C25=$Q$15,D25=$U$10),A25,"")&amp;" "&amp;IF(AND(C26=$Q$15,D26=$U$10),A26,"")&amp;" "&amp;IF(AND(C27=$Q$15,D27=$U$10),A27,"")&amp;" "&amp;IF(AND(C28=$Q$15,D28=$U$10),A28,"")&amp;" "&amp;IF(AND(C29=$Q$15,D29=$U$10),A29,"")&amp;" "&amp;IF(AND(C30=$Q$15,D30=$U$10),A30,"")</f>
        <v xml:space="preserve">                   </v>
      </c>
      <c r="M15" s="107" t="str">
        <f>+IF(AND(C11=$Q$15,D11=$V$10),A11,"")&amp;" "&amp;IF(AND(C12=$Q$15,D12=$V$10),A12,"")&amp;" "&amp;IF(AND(C13=$Q$15,D13=$V$10),A13,"")&amp;" "&amp;IF(AND(C14=$Q$15,D14=$V$10),A14,"")&amp;" "&amp;IF(AND(C15=$Q$15,D15=$V$10),A15,"")&amp;" "&amp;IF(AND(C16=$Q$15,D16=$V$10),A16,"")&amp;" "&amp;IF(AND(C17=$Q$15,D17=$V$10),A17,"")&amp;" "&amp;IF(AND(C18=$Q$15,D18=$V$10),A18,"")&amp;" "&amp;IF(AND(C19=$Q$15,D19=$V$10),A19,"")&amp;" "&amp;IF(AND(C20=$Q$15,D20=$V$10),A20,"")&amp;" "&amp;IF(AND(C21=$Q$15,D21=$V$10),A21,"")&amp;" "&amp;IF(AND(C22=$Q$15,D22=$V$10),A22,"")&amp;" "&amp;IF(AND(C23=$Q$15,D23=$V$10),A23,"")&amp;" "&amp;IF(AND(C24=$Q$15,D24=$V$10),A24,"")&amp;" "&amp;IF(AND(C25=$Q$15,D25=$V$10),A25,"")&amp;" "&amp;IF(AND(C26=$Q$15,D26=$V$10),A26,"")&amp;" "&amp;IF(AND(C27=$Q$15,D27=$V$10),A27,"")&amp;" "&amp;IF(AND(C28=$Q$15,D28=$V$10),A28,"")&amp;" "&amp;IF(AND(C29=$Q$15,D29=$V$10),A29,"")&amp;" "&amp;IF(AND(C30=$Q$15,D30=$V$10),A30,"")</f>
        <v xml:space="preserve">                   </v>
      </c>
      <c r="N15" s="93"/>
      <c r="O15" s="386"/>
      <c r="P15" s="108">
        <v>0.2</v>
      </c>
      <c r="Q15" s="109" t="s">
        <v>34</v>
      </c>
      <c r="R15" s="104" t="s">
        <v>65</v>
      </c>
      <c r="S15" s="104" t="s">
        <v>65</v>
      </c>
      <c r="T15" s="105" t="s">
        <v>5</v>
      </c>
      <c r="U15" s="106" t="s">
        <v>64</v>
      </c>
      <c r="V15" s="107" t="s">
        <v>63</v>
      </c>
      <c r="Y15" s="77"/>
      <c r="Z15" s="77"/>
      <c r="AA15" s="89"/>
      <c r="AB15" s="99"/>
      <c r="AC15" s="100"/>
      <c r="AD15" s="97"/>
      <c r="AE15" s="97"/>
      <c r="AF15" s="97"/>
      <c r="AG15" s="110"/>
      <c r="AH15" s="97"/>
      <c r="AI15" s="89"/>
      <c r="AJ15" s="89"/>
    </row>
    <row r="16" spans="1:36" ht="33.75" customHeight="1" x14ac:dyDescent="0.2">
      <c r="A16" s="90">
        <f>'2 CONTEXTO E IDENTIFICACIÓN'!A16</f>
        <v>0</v>
      </c>
      <c r="B16" s="91" t="str">
        <f>+'2 CONTEXTO E IDENTIFICACIÓN'!E16</f>
        <v xml:space="preserve">  </v>
      </c>
      <c r="C16" s="92" t="str">
        <f>+'3 PROBABIL E IMPACTO INHERENTE'!F16</f>
        <v/>
      </c>
      <c r="D16" s="92" t="str">
        <f>+'3 PROBABIL E IMPACTO INHERENTE'!N16</f>
        <v/>
      </c>
      <c r="E16" s="91" t="str">
        <f t="shared" si="0"/>
        <v/>
      </c>
      <c r="F16" s="93"/>
      <c r="G16" s="93"/>
      <c r="H16" s="93"/>
      <c r="I16" s="93"/>
      <c r="J16" s="93"/>
      <c r="K16" s="93"/>
      <c r="L16" s="93"/>
      <c r="M16" s="93"/>
      <c r="N16" s="93"/>
      <c r="Y16" s="77"/>
      <c r="Z16" s="77"/>
      <c r="AA16" s="89"/>
      <c r="AB16" s="99"/>
      <c r="AC16" s="100"/>
      <c r="AD16" s="97"/>
      <c r="AE16" s="97"/>
      <c r="AF16" s="97"/>
      <c r="AG16" s="97"/>
      <c r="AH16" s="97"/>
      <c r="AI16" s="89"/>
      <c r="AJ16" s="89"/>
    </row>
    <row r="17" spans="1:36" ht="33.75" customHeight="1" x14ac:dyDescent="0.2">
      <c r="A17" s="90">
        <f>'2 CONTEXTO E IDENTIFICACIÓN'!A17</f>
        <v>0</v>
      </c>
      <c r="B17" s="91" t="str">
        <f>+'2 CONTEXTO E IDENTIFICACIÓN'!E17</f>
        <v xml:space="preserve">  </v>
      </c>
      <c r="C17" s="92" t="str">
        <f>+'3 PROBABIL E IMPACTO INHERENTE'!F17</f>
        <v/>
      </c>
      <c r="D17" s="92" t="str">
        <f>+'3 PROBABIL E IMPACTO INHERENTE'!N17</f>
        <v/>
      </c>
      <c r="E17" s="91" t="str">
        <f t="shared" si="0"/>
        <v/>
      </c>
      <c r="F17" s="93"/>
      <c r="G17" s="93"/>
      <c r="H17" s="93"/>
      <c r="I17" s="93"/>
      <c r="J17" s="93"/>
      <c r="K17" s="93"/>
      <c r="L17" s="93"/>
      <c r="M17" s="93"/>
      <c r="N17" s="93"/>
      <c r="R17" s="81" t="s">
        <v>67</v>
      </c>
      <c r="T17" s="77"/>
      <c r="U17" s="77"/>
      <c r="V17" s="77"/>
      <c r="W17" s="77"/>
      <c r="X17" s="77"/>
      <c r="Y17" s="77"/>
      <c r="Z17" s="77"/>
      <c r="AA17" s="89"/>
      <c r="AB17" s="99"/>
      <c r="AC17" s="89"/>
      <c r="AD17" s="100"/>
      <c r="AE17" s="100"/>
      <c r="AF17" s="100"/>
      <c r="AG17" s="100"/>
      <c r="AH17" s="100"/>
      <c r="AI17" s="89"/>
      <c r="AJ17" s="89"/>
    </row>
    <row r="18" spans="1:36" ht="33.75" customHeight="1" x14ac:dyDescent="0.2">
      <c r="A18" s="90">
        <f>'2 CONTEXTO E IDENTIFICACIÓN'!A18</f>
        <v>0</v>
      </c>
      <c r="B18" s="91" t="str">
        <f>+'2 CONTEXTO E IDENTIFICACIÓN'!E18</f>
        <v xml:space="preserve">  </v>
      </c>
      <c r="C18" s="92" t="str">
        <f>+'3 PROBABIL E IMPACTO INHERENTE'!F18</f>
        <v/>
      </c>
      <c r="D18" s="92" t="str">
        <f>+'3 PROBABIL E IMPACTO INHERENTE'!N18</f>
        <v/>
      </c>
      <c r="E18" s="91" t="str">
        <f t="shared" si="0"/>
        <v/>
      </c>
      <c r="F18" s="93"/>
      <c r="G18" s="93"/>
      <c r="H18" s="93"/>
      <c r="I18" s="93"/>
      <c r="J18" s="93"/>
      <c r="K18" s="93"/>
      <c r="L18" s="93"/>
      <c r="M18" s="93"/>
      <c r="N18" s="93"/>
      <c r="R18" s="111" t="s">
        <v>63</v>
      </c>
      <c r="T18" s="77"/>
      <c r="U18" s="77"/>
      <c r="V18" s="77"/>
      <c r="W18" s="77"/>
      <c r="X18" s="77"/>
      <c r="Y18" s="77"/>
      <c r="Z18" s="77"/>
      <c r="AA18" s="89"/>
      <c r="AB18" s="89"/>
      <c r="AC18" s="89"/>
      <c r="AD18" s="97"/>
      <c r="AE18" s="97"/>
      <c r="AF18" s="97"/>
      <c r="AG18" s="97"/>
      <c r="AH18" s="97"/>
      <c r="AI18" s="89"/>
      <c r="AJ18" s="89"/>
    </row>
    <row r="19" spans="1:36" ht="33.75" customHeight="1" x14ac:dyDescent="0.2">
      <c r="A19" s="90">
        <f>'2 CONTEXTO E IDENTIFICACIÓN'!A19</f>
        <v>0</v>
      </c>
      <c r="B19" s="91" t="str">
        <f>+'2 CONTEXTO E IDENTIFICACIÓN'!E19</f>
        <v xml:space="preserve">  </v>
      </c>
      <c r="C19" s="92" t="str">
        <f>+'3 PROBABIL E IMPACTO INHERENTE'!F19</f>
        <v/>
      </c>
      <c r="D19" s="92" t="str">
        <f>+'3 PROBABIL E IMPACTO INHERENTE'!N19</f>
        <v/>
      </c>
      <c r="E19" s="91" t="str">
        <f t="shared" si="0"/>
        <v/>
      </c>
      <c r="F19" s="93"/>
      <c r="G19" s="93"/>
      <c r="H19" s="93"/>
      <c r="I19" s="93"/>
      <c r="J19" s="93"/>
      <c r="K19" s="93"/>
      <c r="L19" s="93"/>
      <c r="M19" s="93"/>
      <c r="N19" s="93"/>
      <c r="R19" s="94" t="s">
        <v>64</v>
      </c>
      <c r="S19" s="77"/>
      <c r="T19" s="77"/>
      <c r="U19" s="77"/>
      <c r="V19" s="77"/>
      <c r="W19" s="77"/>
      <c r="X19" s="77"/>
      <c r="Y19" s="77"/>
      <c r="Z19" s="77"/>
      <c r="AA19" s="89"/>
      <c r="AB19" s="89"/>
      <c r="AC19" s="89"/>
      <c r="AD19" s="97"/>
      <c r="AE19" s="97"/>
      <c r="AF19" s="97"/>
      <c r="AG19" s="97"/>
      <c r="AH19" s="97"/>
      <c r="AI19" s="89"/>
      <c r="AJ19" s="89"/>
    </row>
    <row r="20" spans="1:36" ht="33.75" customHeight="1" x14ac:dyDescent="0.2">
      <c r="A20" s="90">
        <f>'2 CONTEXTO E IDENTIFICACIÓN'!A20</f>
        <v>0</v>
      </c>
      <c r="B20" s="91" t="str">
        <f>+'2 CONTEXTO E IDENTIFICACIÓN'!E20</f>
        <v xml:space="preserve">  </v>
      </c>
      <c r="C20" s="92" t="str">
        <f>+'3 PROBABIL E IMPACTO INHERENTE'!F20</f>
        <v/>
      </c>
      <c r="D20" s="92" t="str">
        <f>+'3 PROBABIL E IMPACTO INHERENTE'!N20</f>
        <v/>
      </c>
      <c r="E20" s="91" t="str">
        <f t="shared" si="0"/>
        <v/>
      </c>
      <c r="F20" s="93"/>
      <c r="G20" s="93"/>
      <c r="H20" s="93"/>
      <c r="I20" s="93"/>
      <c r="J20" s="93"/>
      <c r="K20" s="93"/>
      <c r="L20" s="93"/>
      <c r="M20" s="93"/>
      <c r="N20" s="93"/>
      <c r="Q20" s="112"/>
      <c r="R20" s="98" t="s">
        <v>5</v>
      </c>
      <c r="S20" s="112"/>
      <c r="T20" s="112"/>
      <c r="U20" s="112"/>
      <c r="V20" s="112"/>
      <c r="W20" s="112"/>
      <c r="X20" s="112"/>
      <c r="Y20" s="112"/>
      <c r="Z20" s="112"/>
      <c r="AA20" s="89"/>
      <c r="AB20" s="89"/>
      <c r="AC20" s="113"/>
      <c r="AD20" s="113"/>
      <c r="AE20" s="113"/>
      <c r="AF20" s="113"/>
      <c r="AG20" s="113"/>
      <c r="AH20" s="113"/>
      <c r="AI20" s="89"/>
      <c r="AJ20" s="89"/>
    </row>
    <row r="21" spans="1:36" ht="33.75" customHeight="1" x14ac:dyDescent="0.2">
      <c r="A21" s="90">
        <f>'2 CONTEXTO E IDENTIFICACIÓN'!A21</f>
        <v>0</v>
      </c>
      <c r="B21" s="91" t="str">
        <f>+'2 CONTEXTO E IDENTIFICACIÓN'!E21</f>
        <v xml:space="preserve">  </v>
      </c>
      <c r="C21" s="92" t="str">
        <f>+'3 PROBABIL E IMPACTO INHERENTE'!F21</f>
        <v/>
      </c>
      <c r="D21" s="92" t="str">
        <f>+'3 PROBABIL E IMPACTO INHERENTE'!N21</f>
        <v/>
      </c>
      <c r="E21" s="91" t="str">
        <f t="shared" si="0"/>
        <v/>
      </c>
      <c r="F21" s="93"/>
      <c r="G21" s="93"/>
      <c r="H21" s="93"/>
      <c r="I21" s="93"/>
      <c r="J21" s="93"/>
      <c r="K21" s="93"/>
      <c r="L21" s="93"/>
      <c r="M21" s="93"/>
      <c r="N21" s="93"/>
      <c r="Q21" s="112"/>
      <c r="R21" s="102" t="s">
        <v>65</v>
      </c>
      <c r="Y21" s="112"/>
      <c r="Z21" s="112"/>
      <c r="AA21" s="89"/>
      <c r="AB21" s="89"/>
      <c r="AC21" s="89"/>
      <c r="AD21" s="97"/>
      <c r="AE21" s="97"/>
      <c r="AF21" s="97"/>
      <c r="AG21" s="97"/>
      <c r="AH21" s="97"/>
      <c r="AI21" s="89"/>
      <c r="AJ21" s="89"/>
    </row>
    <row r="22" spans="1:36" ht="33.75" customHeight="1" x14ac:dyDescent="0.2">
      <c r="A22" s="90">
        <f>'2 CONTEXTO E IDENTIFICACIÓN'!A22</f>
        <v>0</v>
      </c>
      <c r="B22" s="91" t="str">
        <f>+'2 CONTEXTO E IDENTIFICACIÓN'!E22</f>
        <v xml:space="preserve">  </v>
      </c>
      <c r="C22" s="92" t="str">
        <f>+'3 PROBABIL E IMPACTO INHERENTE'!F22</f>
        <v/>
      </c>
      <c r="D22" s="92" t="str">
        <f>+'3 PROBABIL E IMPACTO INHERENTE'!N22</f>
        <v/>
      </c>
      <c r="E22" s="91" t="str">
        <f t="shared" si="0"/>
        <v/>
      </c>
      <c r="F22" s="93"/>
      <c r="G22" s="93"/>
      <c r="H22" s="93"/>
      <c r="I22" s="93"/>
      <c r="J22" s="93"/>
      <c r="K22" s="93"/>
      <c r="L22" s="93"/>
      <c r="M22" s="93"/>
      <c r="N22" s="93"/>
      <c r="O22" s="114"/>
      <c r="P22" s="114"/>
      <c r="Q22" s="112"/>
      <c r="Y22" s="112"/>
      <c r="Z22" s="112"/>
      <c r="AA22" s="89"/>
      <c r="AB22" s="89"/>
      <c r="AC22" s="89"/>
      <c r="AD22" s="97"/>
      <c r="AE22" s="97"/>
      <c r="AF22" s="97"/>
      <c r="AG22" s="97"/>
      <c r="AH22" s="97"/>
      <c r="AI22" s="89"/>
      <c r="AJ22" s="89"/>
    </row>
    <row r="23" spans="1:36" ht="33.75" customHeight="1" x14ac:dyDescent="0.2">
      <c r="A23" s="90">
        <f>'2 CONTEXTO E IDENTIFICACIÓN'!A23</f>
        <v>0</v>
      </c>
      <c r="B23" s="91" t="str">
        <f>+'2 CONTEXTO E IDENTIFICACIÓN'!E23</f>
        <v xml:space="preserve">  </v>
      </c>
      <c r="C23" s="92" t="str">
        <f>+'3 PROBABIL E IMPACTO INHERENTE'!F23</f>
        <v/>
      </c>
      <c r="D23" s="92" t="str">
        <f>+'3 PROBABIL E IMPACTO INHERENTE'!N23</f>
        <v/>
      </c>
      <c r="E23" s="91" t="str">
        <f t="shared" si="0"/>
        <v/>
      </c>
      <c r="F23" s="93"/>
      <c r="G23" s="93"/>
      <c r="H23" s="93"/>
      <c r="I23" s="93"/>
      <c r="J23" s="93"/>
      <c r="K23" s="93"/>
      <c r="L23" s="93"/>
      <c r="M23" s="93"/>
      <c r="N23" s="93"/>
      <c r="O23" s="114"/>
      <c r="P23" s="114"/>
      <c r="Q23" s="115"/>
      <c r="Y23" s="112"/>
      <c r="Z23" s="112"/>
      <c r="AA23" s="89"/>
      <c r="AB23" s="110"/>
      <c r="AC23" s="110"/>
      <c r="AD23" s="110"/>
      <c r="AE23" s="110"/>
      <c r="AF23" s="110"/>
      <c r="AG23" s="110"/>
      <c r="AH23" s="97"/>
      <c r="AI23" s="89"/>
      <c r="AJ23" s="89"/>
    </row>
    <row r="24" spans="1:36" ht="33.75" customHeight="1" x14ac:dyDescent="0.2">
      <c r="A24" s="90">
        <f>'2 CONTEXTO E IDENTIFICACIÓN'!A24</f>
        <v>0</v>
      </c>
      <c r="B24" s="91" t="str">
        <f>+'2 CONTEXTO E IDENTIFICACIÓN'!E24</f>
        <v xml:space="preserve">  </v>
      </c>
      <c r="C24" s="92" t="str">
        <f>+'3 PROBABIL E IMPACTO INHERENTE'!F24</f>
        <v/>
      </c>
      <c r="D24" s="92" t="str">
        <f>+'3 PROBABIL E IMPACTO INHERENTE'!N24</f>
        <v/>
      </c>
      <c r="E24" s="91" t="str">
        <f t="shared" si="0"/>
        <v/>
      </c>
      <c r="F24" s="93"/>
      <c r="G24" s="93"/>
      <c r="H24" s="93"/>
      <c r="I24" s="93"/>
      <c r="J24" s="93"/>
      <c r="K24" s="93"/>
      <c r="L24" s="93"/>
      <c r="M24" s="93"/>
      <c r="N24" s="93"/>
      <c r="O24" s="114"/>
      <c r="P24" s="114"/>
      <c r="AA24" s="89"/>
      <c r="AB24" s="116"/>
      <c r="AC24" s="116"/>
      <c r="AD24" s="116"/>
      <c r="AE24" s="116"/>
      <c r="AF24" s="116"/>
      <c r="AG24" s="116"/>
      <c r="AH24" s="97"/>
      <c r="AI24" s="89"/>
      <c r="AJ24" s="89"/>
    </row>
    <row r="25" spans="1:36" ht="33.75" customHeight="1" x14ac:dyDescent="0.2">
      <c r="A25" s="90">
        <f>'2 CONTEXTO E IDENTIFICACIÓN'!A25</f>
        <v>0</v>
      </c>
      <c r="B25" s="91" t="str">
        <f>+'2 CONTEXTO E IDENTIFICACIÓN'!E25</f>
        <v xml:space="preserve">  </v>
      </c>
      <c r="C25" s="92" t="str">
        <f>+'3 PROBABIL E IMPACTO INHERENTE'!F25</f>
        <v/>
      </c>
      <c r="D25" s="92" t="str">
        <f>+'3 PROBABIL E IMPACTO INHERENTE'!N25</f>
        <v/>
      </c>
      <c r="E25" s="91" t="str">
        <f t="shared" si="0"/>
        <v/>
      </c>
      <c r="F25" s="93"/>
      <c r="G25" s="93"/>
      <c r="H25" s="93"/>
      <c r="I25" s="93"/>
      <c r="J25" s="93"/>
      <c r="K25" s="93"/>
      <c r="L25" s="93"/>
      <c r="M25" s="93"/>
      <c r="N25" s="93"/>
      <c r="O25" s="114"/>
      <c r="P25" s="114"/>
      <c r="AA25" s="89"/>
      <c r="AB25" s="110"/>
      <c r="AC25" s="110"/>
      <c r="AD25" s="110"/>
      <c r="AE25" s="110"/>
      <c r="AF25" s="110"/>
      <c r="AG25" s="110"/>
      <c r="AH25" s="97"/>
      <c r="AI25" s="89"/>
      <c r="AJ25" s="89"/>
    </row>
    <row r="26" spans="1:36" ht="33.75" customHeight="1" x14ac:dyDescent="0.2">
      <c r="A26" s="90">
        <f>'2 CONTEXTO E IDENTIFICACIÓN'!A26</f>
        <v>0</v>
      </c>
      <c r="B26" s="91" t="str">
        <f>+'2 CONTEXTO E IDENTIFICACIÓN'!E26</f>
        <v xml:space="preserve">  </v>
      </c>
      <c r="C26" s="92" t="str">
        <f>+'3 PROBABIL E IMPACTO INHERENTE'!F26</f>
        <v/>
      </c>
      <c r="D26" s="92" t="str">
        <f>+'3 PROBABIL E IMPACTO INHERENTE'!N26</f>
        <v/>
      </c>
      <c r="E26" s="91" t="str">
        <f t="shared" si="0"/>
        <v/>
      </c>
      <c r="F26" s="93"/>
      <c r="G26" s="93"/>
      <c r="H26" s="93"/>
      <c r="I26" s="93"/>
      <c r="J26" s="93"/>
      <c r="K26" s="93"/>
      <c r="L26" s="93"/>
      <c r="M26" s="93"/>
      <c r="N26" s="93"/>
      <c r="AA26" s="89"/>
      <c r="AB26" s="110"/>
      <c r="AC26" s="110"/>
      <c r="AD26" s="110"/>
      <c r="AE26" s="110"/>
      <c r="AF26" s="110"/>
      <c r="AG26" s="110"/>
      <c r="AH26" s="97"/>
      <c r="AI26" s="89"/>
      <c r="AJ26" s="89"/>
    </row>
    <row r="27" spans="1:36" ht="33.75" customHeight="1" x14ac:dyDescent="0.25">
      <c r="A27" s="90">
        <f>'2 CONTEXTO E IDENTIFICACIÓN'!A27</f>
        <v>0</v>
      </c>
      <c r="B27" s="91" t="str">
        <f>+'2 CONTEXTO E IDENTIFICACIÓN'!E27</f>
        <v xml:space="preserve">  </v>
      </c>
      <c r="C27" s="92" t="str">
        <f>+'3 PROBABIL E IMPACTO INHERENTE'!F27</f>
        <v/>
      </c>
      <c r="D27" s="92" t="str">
        <f>+'3 PROBABIL E IMPACTO INHERENTE'!N27</f>
        <v/>
      </c>
      <c r="E27" s="91" t="str">
        <f t="shared" si="0"/>
        <v/>
      </c>
      <c r="F27" s="93"/>
      <c r="G27" s="93"/>
      <c r="H27" s="93"/>
      <c r="I27" s="93"/>
      <c r="J27" s="93"/>
      <c r="K27" s="93"/>
      <c r="L27" s="93"/>
      <c r="M27" s="93"/>
      <c r="N27" s="93"/>
    </row>
    <row r="28" spans="1:36" ht="33.75" customHeight="1" x14ac:dyDescent="0.25">
      <c r="A28" s="90">
        <f>'2 CONTEXTO E IDENTIFICACIÓN'!A28</f>
        <v>0</v>
      </c>
      <c r="B28" s="91" t="str">
        <f>+'2 CONTEXTO E IDENTIFICACIÓN'!E28</f>
        <v xml:space="preserve">  </v>
      </c>
      <c r="C28" s="92" t="str">
        <f>+'3 PROBABIL E IMPACTO INHERENTE'!F28</f>
        <v/>
      </c>
      <c r="D28" s="92" t="str">
        <f>+'3 PROBABIL E IMPACTO INHERENTE'!N28</f>
        <v/>
      </c>
      <c r="E28" s="91" t="str">
        <f t="shared" si="0"/>
        <v/>
      </c>
      <c r="F28" s="93"/>
      <c r="G28" s="93"/>
      <c r="H28" s="93"/>
      <c r="I28" s="93"/>
      <c r="J28" s="93"/>
      <c r="K28" s="93"/>
      <c r="L28" s="93"/>
      <c r="M28" s="93"/>
      <c r="N28" s="93"/>
    </row>
    <row r="29" spans="1:36" ht="33.75" customHeight="1" x14ac:dyDescent="0.25">
      <c r="A29" s="90">
        <f>'2 CONTEXTO E IDENTIFICACIÓN'!A29</f>
        <v>0</v>
      </c>
      <c r="B29" s="91" t="str">
        <f>+'2 CONTEXTO E IDENTIFICACIÓN'!E29</f>
        <v xml:space="preserve">  </v>
      </c>
      <c r="C29" s="92" t="str">
        <f>+'3 PROBABIL E IMPACTO INHERENTE'!F29</f>
        <v/>
      </c>
      <c r="D29" s="92" t="str">
        <f>+'3 PROBABIL E IMPACTO INHERENTE'!N29</f>
        <v/>
      </c>
      <c r="E29" s="91" t="str">
        <f t="shared" si="0"/>
        <v/>
      </c>
      <c r="F29" s="93"/>
      <c r="G29" s="93"/>
      <c r="H29" s="93"/>
      <c r="I29" s="93"/>
      <c r="J29" s="93"/>
      <c r="K29" s="93"/>
      <c r="L29" s="93"/>
      <c r="M29" s="93"/>
      <c r="N29" s="93"/>
    </row>
    <row r="30" spans="1:36" ht="33.75" customHeight="1" x14ac:dyDescent="0.25">
      <c r="A30" s="90">
        <f>'2 CONTEXTO E IDENTIFICACIÓN'!A30</f>
        <v>0</v>
      </c>
      <c r="B30" s="91" t="str">
        <f>+'2 CONTEXTO E IDENTIFICACIÓN'!E30</f>
        <v xml:space="preserve">  </v>
      </c>
      <c r="C30" s="92" t="str">
        <f>+'3 PROBABIL E IMPACTO INHERENTE'!F30</f>
        <v/>
      </c>
      <c r="D30" s="92" t="str">
        <f>+'3 PROBABIL E IMPACTO INHERENTE'!N30</f>
        <v/>
      </c>
      <c r="E30" s="91" t="str">
        <f t="shared" si="0"/>
        <v/>
      </c>
      <c r="F30" s="93"/>
      <c r="G30" s="93"/>
      <c r="H30" s="93"/>
      <c r="I30" s="93"/>
      <c r="J30" s="93"/>
      <c r="K30" s="93"/>
      <c r="L30" s="93"/>
      <c r="M30" s="93"/>
      <c r="N30" s="93"/>
    </row>
    <row r="31" spans="1:36" ht="14.45" customHeight="1" x14ac:dyDescent="0.25">
      <c r="B31" s="73"/>
      <c r="D31" s="73"/>
      <c r="E31" s="73"/>
      <c r="F31" s="73"/>
      <c r="G31" s="73"/>
      <c r="H31" s="73"/>
      <c r="I31" s="73"/>
      <c r="J31" s="73"/>
      <c r="K31" s="73"/>
      <c r="L31" s="73"/>
      <c r="M31" s="73"/>
      <c r="N31" s="73"/>
      <c r="Y31" s="78"/>
      <c r="Z31" s="78"/>
      <c r="AA31" s="78"/>
      <c r="AB31" s="78"/>
      <c r="AC31" s="78"/>
      <c r="AD31" s="73"/>
      <c r="AE31" s="73"/>
      <c r="AF31" s="73"/>
      <c r="AG31" s="73"/>
      <c r="AH31" s="73"/>
    </row>
    <row r="32" spans="1:36" ht="39" customHeight="1" x14ac:dyDescent="0.25">
      <c r="B32" s="73"/>
      <c r="D32" s="73"/>
      <c r="E32" s="73"/>
      <c r="F32" s="73"/>
      <c r="G32" s="73"/>
      <c r="H32" s="73"/>
      <c r="I32" s="73"/>
      <c r="J32" s="73"/>
      <c r="K32" s="73"/>
      <c r="L32" s="73"/>
      <c r="M32" s="73"/>
      <c r="N32" s="73"/>
      <c r="Y32" s="78"/>
      <c r="Z32" s="78"/>
      <c r="AA32" s="78"/>
      <c r="AB32" s="78"/>
      <c r="AC32" s="78"/>
      <c r="AD32" s="73"/>
      <c r="AE32" s="73"/>
      <c r="AF32" s="73"/>
      <c r="AG32" s="73"/>
      <c r="AH32" s="73"/>
    </row>
    <row r="33" spans="25:29" s="73" customFormat="1" ht="19.5" customHeight="1" x14ac:dyDescent="0.25">
      <c r="Y33" s="78"/>
      <c r="Z33" s="78"/>
      <c r="AA33" s="78"/>
      <c r="AB33" s="78"/>
      <c r="AC33" s="78"/>
    </row>
    <row r="34" spans="25:29" s="73" customFormat="1" ht="19.5" customHeight="1" x14ac:dyDescent="0.25">
      <c r="Y34" s="78"/>
      <c r="Z34" s="78"/>
      <c r="AA34" s="78"/>
      <c r="AB34" s="78"/>
      <c r="AC34" s="78"/>
    </row>
    <row r="35" spans="25:29" s="73" customFormat="1" ht="19.5" customHeight="1" x14ac:dyDescent="0.25">
      <c r="Y35" s="78"/>
      <c r="Z35" s="78"/>
      <c r="AA35" s="78"/>
      <c r="AB35" s="78"/>
      <c r="AC35" s="78"/>
    </row>
    <row r="36" spans="25:29" s="73" customFormat="1" ht="19.5" customHeight="1" x14ac:dyDescent="0.25">
      <c r="Y36" s="78"/>
      <c r="Z36" s="78"/>
      <c r="AA36" s="78"/>
      <c r="AB36" s="78"/>
      <c r="AC36" s="78"/>
    </row>
    <row r="37" spans="25:29" s="73" customFormat="1" ht="19.5" customHeight="1" x14ac:dyDescent="0.25">
      <c r="Y37" s="78"/>
      <c r="Z37" s="78"/>
      <c r="AA37" s="78"/>
      <c r="AB37" s="78"/>
      <c r="AC37" s="78"/>
    </row>
  </sheetData>
  <autoFilter ref="A10:AJ10">
    <filterColumn colId="27" showButton="0"/>
    <filterColumn colId="28" showButton="0"/>
    <filterColumn colId="29" showButton="0"/>
    <filterColumn colId="30" showButton="0"/>
    <filterColumn colId="31" showButton="0"/>
    <filterColumn colId="32" showButton="0"/>
  </autoFilter>
  <dataConsolidate/>
  <mergeCells count="9">
    <mergeCell ref="R8:V8"/>
    <mergeCell ref="B1:D4"/>
    <mergeCell ref="B6:E6"/>
    <mergeCell ref="C9:E9"/>
    <mergeCell ref="O11:O15"/>
    <mergeCell ref="I9:M9"/>
    <mergeCell ref="G11:G15"/>
    <mergeCell ref="G8:M8"/>
    <mergeCell ref="A1:A4"/>
  </mergeCells>
  <conditionalFormatting sqref="C11:C30">
    <cfRule type="cellIs" dxfId="78" priority="6" operator="equal">
      <formula>$Q$15</formula>
    </cfRule>
    <cfRule type="cellIs" dxfId="77" priority="7" operator="equal">
      <formula>$Q$14</formula>
    </cfRule>
    <cfRule type="cellIs" dxfId="76" priority="8" operator="equal">
      <formula>$Q$13</formula>
    </cfRule>
    <cfRule type="cellIs" dxfId="75" priority="9" operator="equal">
      <formula>$Q$12</formula>
    </cfRule>
    <cfRule type="cellIs" dxfId="74" priority="10" operator="equal">
      <formula>$Q$11</formula>
    </cfRule>
  </conditionalFormatting>
  <conditionalFormatting sqref="D11:D30">
    <cfRule type="cellIs" dxfId="73" priority="1" operator="equal">
      <formula>$R$10</formula>
    </cfRule>
    <cfRule type="cellIs" dxfId="72" priority="2" operator="equal">
      <formula>$S$10</formula>
    </cfRule>
    <cfRule type="cellIs" dxfId="71" priority="3" operator="equal">
      <formula>$T$10</formula>
    </cfRule>
    <cfRule type="cellIs" dxfId="70" priority="4" operator="equal">
      <formula>$U$10</formula>
    </cfRule>
    <cfRule type="cellIs" dxfId="69" priority="5" operator="equal">
      <formula>$V$10</formula>
    </cfRule>
  </conditionalFormatting>
  <conditionalFormatting sqref="E11:E30">
    <cfRule type="cellIs" dxfId="68" priority="102" operator="equal">
      <formula>$R$18</formula>
    </cfRule>
    <cfRule type="cellIs" dxfId="67" priority="103" operator="equal">
      <formula>$R$19</formula>
    </cfRule>
    <cfRule type="cellIs" dxfId="66" priority="104" operator="equal">
      <formula>$R$20</formula>
    </cfRule>
    <cfRule type="cellIs" dxfId="65" priority="105" operator="equal">
      <formula>$R$21</formula>
    </cfRule>
  </conditionalFormatting>
  <dataValidations disablePrompts="1" count="3">
    <dataValidation type="list" allowBlank="1" showInputMessage="1" showErrorMessage="1" sqref="JB11:JH18">
      <formula1>#REF!</formula1>
    </dataValidation>
    <dataValidation allowBlank="1" showInputMessage="1" showErrorMessage="1" prompt="La probabilidad se encuentra determinada por una escala de 1 a 3, siendo 1 la menor probabilidad de ocurrencia del riesgo y 3 la mayor probabilidad de  ocurrencia." sqref="JA10"/>
    <dataValidation allowBlank="1" showInputMessage="1" showErrorMessage="1" prompt="Es la materialización del riesgo y las consecuencias de su aparición. Su escala es: 5 bajo impacto, 10 medio, 20 alto impacto._x000a_" sqref="JB10:JH1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Z93"/>
  <sheetViews>
    <sheetView showGridLines="0" zoomScale="60" zoomScaleNormal="60" zoomScaleSheetLayoutView="57" workbookViewId="0">
      <pane xSplit="1" ySplit="10" topLeftCell="B11" activePane="bottomRight" state="frozen"/>
      <selection pane="topRight" activeCell="B1" sqref="B1"/>
      <selection pane="bottomLeft" activeCell="A7" sqref="A7"/>
      <selection pane="bottomRight" activeCell="E17" sqref="A17:XFD18"/>
    </sheetView>
  </sheetViews>
  <sheetFormatPr baseColWidth="10" defaultColWidth="11.42578125" defaultRowHeight="14.25" x14ac:dyDescent="0.25"/>
  <cols>
    <col min="1" max="1" width="20" style="47" customWidth="1" collapsed="1"/>
    <col min="2" max="2" width="24.7109375" style="47" customWidth="1" collapsed="1"/>
    <col min="3" max="3" width="19.42578125" style="47" customWidth="1" collapsed="1"/>
    <col min="4" max="4" width="11.5703125" style="47" customWidth="1" collapsed="1"/>
    <col min="5" max="5" width="10.140625" style="47" customWidth="1" collapsed="1"/>
    <col min="6" max="6" width="17.5703125" style="47" customWidth="1" collapsed="1"/>
    <col min="7" max="7" width="25" style="47" customWidth="1" collapsed="1"/>
    <col min="8" max="8" width="21.85546875" style="47" customWidth="1" collapsed="1"/>
    <col min="9" max="9" width="25.85546875" style="47" customWidth="1" collapsed="1"/>
    <col min="10" max="10" width="15.42578125" style="47" customWidth="1" collapsed="1"/>
    <col min="11" max="11" width="12.140625" style="54" customWidth="1" collapsed="1"/>
    <col min="12" max="12" width="17.28515625" style="54" customWidth="1" collapsed="1"/>
    <col min="13" max="13" width="17.42578125" style="47" customWidth="1" collapsed="1"/>
    <col min="14" max="14" width="12.140625" style="54" customWidth="1" collapsed="1"/>
    <col min="15" max="15" width="17" style="54" customWidth="1" collapsed="1"/>
    <col min="16" max="16" width="18.5703125" style="54" customWidth="1" collapsed="1"/>
    <col min="17" max="17" width="22.140625" style="54" customWidth="1" collapsed="1"/>
    <col min="18" max="18" width="17.7109375" style="276" customWidth="1" collapsed="1"/>
    <col min="19" max="19" width="21.42578125" style="276" customWidth="1" collapsed="1"/>
    <col min="20" max="20" width="20.28515625" style="276" customWidth="1" collapsed="1"/>
    <col min="21" max="21" width="14.42578125" style="178" customWidth="1" collapsed="1"/>
    <col min="22" max="22" width="14.5703125" style="178" customWidth="1" collapsed="1"/>
    <col min="23" max="23" width="11.42578125" style="47" collapsed="1"/>
    <col min="24" max="24" width="21.7109375" style="10" customWidth="1" collapsed="1"/>
    <col min="25" max="25" width="15.140625" style="10" customWidth="1" collapsed="1"/>
    <col min="26" max="26" width="13.140625" style="10" customWidth="1" collapsed="1"/>
    <col min="27" max="16384" width="11.42578125" style="47" collapsed="1"/>
  </cols>
  <sheetData>
    <row r="1" spans="1:26" ht="18" customHeight="1" x14ac:dyDescent="0.25">
      <c r="A1" s="414"/>
      <c r="B1" s="382" t="str">
        <f>+'2 CONTEXTO E IDENTIFICACIÓN'!B1</f>
        <v>MAPA RIESGOS OPERATIVOS  POR PROCESOS</v>
      </c>
      <c r="C1" s="382"/>
      <c r="D1" s="382"/>
      <c r="E1" s="382"/>
      <c r="F1" s="382"/>
      <c r="G1" s="382"/>
      <c r="H1" s="382"/>
      <c r="I1" s="382"/>
      <c r="J1" s="382"/>
      <c r="K1" s="382"/>
      <c r="L1" s="382"/>
      <c r="M1" s="382"/>
      <c r="N1" s="382"/>
      <c r="O1" s="382"/>
      <c r="P1" s="382"/>
      <c r="Q1" s="382"/>
      <c r="R1" s="382"/>
      <c r="S1" s="382"/>
      <c r="T1" s="382"/>
      <c r="U1" s="384" t="str">
        <f>+'2 CONTEXTO E IDENTIFICACIÓN'!I1</f>
        <v xml:space="preserve">Código: </v>
      </c>
      <c r="V1" s="384"/>
    </row>
    <row r="2" spans="1:26" ht="18" customHeight="1" x14ac:dyDescent="0.25">
      <c r="A2" s="414"/>
      <c r="B2" s="382"/>
      <c r="C2" s="382"/>
      <c r="D2" s="382"/>
      <c r="E2" s="382"/>
      <c r="F2" s="382"/>
      <c r="G2" s="382"/>
      <c r="H2" s="382"/>
      <c r="I2" s="382"/>
      <c r="J2" s="382"/>
      <c r="K2" s="382"/>
      <c r="L2" s="382"/>
      <c r="M2" s="382"/>
      <c r="N2" s="382"/>
      <c r="O2" s="382"/>
      <c r="P2" s="382"/>
      <c r="Q2" s="382"/>
      <c r="R2" s="382"/>
      <c r="S2" s="382"/>
      <c r="T2" s="382"/>
      <c r="U2" s="384" t="str">
        <f>+'2 CONTEXTO E IDENTIFICACIÓN'!I2</f>
        <v xml:space="preserve">Fecha: </v>
      </c>
      <c r="V2" s="384"/>
    </row>
    <row r="3" spans="1:26" s="44" customFormat="1" ht="18" customHeight="1" x14ac:dyDescent="0.25">
      <c r="A3" s="414"/>
      <c r="B3" s="382"/>
      <c r="C3" s="382"/>
      <c r="D3" s="382"/>
      <c r="E3" s="382"/>
      <c r="F3" s="382"/>
      <c r="G3" s="382"/>
      <c r="H3" s="382"/>
      <c r="I3" s="382"/>
      <c r="J3" s="382"/>
      <c r="K3" s="382"/>
      <c r="L3" s="382"/>
      <c r="M3" s="382"/>
      <c r="N3" s="382"/>
      <c r="O3" s="382"/>
      <c r="P3" s="382"/>
      <c r="Q3" s="382"/>
      <c r="R3" s="382"/>
      <c r="S3" s="382"/>
      <c r="T3" s="382"/>
      <c r="U3" s="384" t="str">
        <f>+'2 CONTEXTO E IDENTIFICACIÓN'!I3</f>
        <v>Versión: 001</v>
      </c>
      <c r="V3" s="384"/>
      <c r="W3" s="47"/>
      <c r="X3" s="10"/>
      <c r="Y3" s="10"/>
      <c r="Z3" s="10"/>
    </row>
    <row r="4" spans="1:26" s="44" customFormat="1" ht="18" customHeight="1" x14ac:dyDescent="0.2">
      <c r="A4" s="415"/>
      <c r="B4" s="382"/>
      <c r="C4" s="382"/>
      <c r="D4" s="382"/>
      <c r="E4" s="382"/>
      <c r="F4" s="382"/>
      <c r="G4" s="382"/>
      <c r="H4" s="382"/>
      <c r="I4" s="382"/>
      <c r="J4" s="382"/>
      <c r="K4" s="382"/>
      <c r="L4" s="382"/>
      <c r="M4" s="382"/>
      <c r="N4" s="382"/>
      <c r="O4" s="382"/>
      <c r="P4" s="382"/>
      <c r="Q4" s="382"/>
      <c r="R4" s="382"/>
      <c r="S4" s="382"/>
      <c r="T4" s="382"/>
      <c r="U4" s="384" t="str">
        <f>+'2 CONTEXTO E IDENTIFICACIÓN'!I4</f>
        <v>Página:</v>
      </c>
      <c r="V4" s="384"/>
      <c r="W4" s="47"/>
      <c r="X4" s="9"/>
      <c r="Y4" s="9"/>
      <c r="Z4" s="9"/>
    </row>
    <row r="5" spans="1:26" s="44" customFormat="1" ht="9" customHeight="1" x14ac:dyDescent="0.2">
      <c r="F5" s="49"/>
      <c r="G5" s="48"/>
      <c r="H5" s="49"/>
      <c r="I5" s="49"/>
      <c r="J5" s="49"/>
      <c r="K5" s="49"/>
      <c r="L5" s="49"/>
      <c r="M5" s="48"/>
      <c r="N5" s="49"/>
      <c r="O5" s="49"/>
      <c r="P5" s="49"/>
      <c r="Q5" s="49"/>
      <c r="R5" s="269"/>
      <c r="S5" s="46"/>
      <c r="T5" s="272"/>
      <c r="U5" s="178"/>
      <c r="V5" s="268"/>
      <c r="W5" s="47"/>
      <c r="X5" s="9"/>
      <c r="Y5" s="9"/>
      <c r="Z5" s="9"/>
    </row>
    <row r="6" spans="1:26" s="44" customFormat="1" ht="15.75" thickBot="1" x14ac:dyDescent="0.25">
      <c r="A6" s="16" t="s">
        <v>133</v>
      </c>
      <c r="B6" s="383" t="str">
        <f>+IF('2 CONTEXTO E IDENTIFICACIÓN'!$B$6="","",'2 CONTEXTO E IDENTIFICACIÓN'!$B$6)</f>
        <v xml:space="preserve">ADQUISICION PREDIAL </v>
      </c>
      <c r="C6" s="383"/>
      <c r="D6" s="383"/>
      <c r="E6" s="383"/>
      <c r="F6" s="383"/>
      <c r="G6" s="383"/>
      <c r="H6" s="383"/>
      <c r="I6" s="383"/>
      <c r="J6" s="383"/>
      <c r="K6" s="383"/>
      <c r="L6" s="383"/>
      <c r="M6" s="383"/>
      <c r="N6" s="383"/>
      <c r="O6" s="383"/>
      <c r="P6" s="383"/>
      <c r="Q6" s="383"/>
      <c r="R6" s="383"/>
      <c r="S6" s="383"/>
      <c r="T6" s="383"/>
      <c r="U6" s="383"/>
      <c r="V6" s="383"/>
      <c r="W6" s="47"/>
      <c r="X6" s="9"/>
      <c r="Y6" s="9"/>
      <c r="Z6" s="9"/>
    </row>
    <row r="7" spans="1:26" s="50" customFormat="1" ht="16.5" customHeight="1" x14ac:dyDescent="0.25">
      <c r="A7" s="73"/>
      <c r="B7" s="73"/>
      <c r="C7" s="73"/>
      <c r="D7" s="73"/>
      <c r="E7" s="73" t="s">
        <v>24</v>
      </c>
      <c r="F7" s="278" t="s">
        <v>25</v>
      </c>
      <c r="G7" s="73"/>
      <c r="H7" s="73"/>
      <c r="I7" s="73"/>
      <c r="J7" s="78"/>
      <c r="K7" s="78"/>
      <c r="L7" s="78"/>
      <c r="M7" s="78"/>
      <c r="N7" s="78"/>
      <c r="O7" s="78"/>
      <c r="P7" s="78"/>
      <c r="Q7" s="78"/>
      <c r="R7" s="405" t="s">
        <v>177</v>
      </c>
      <c r="S7" s="405" t="s">
        <v>178</v>
      </c>
      <c r="T7" s="405" t="s">
        <v>179</v>
      </c>
      <c r="U7" s="206"/>
      <c r="V7" s="206"/>
      <c r="W7" s="47"/>
      <c r="X7" s="368" t="s">
        <v>240</v>
      </c>
      <c r="Y7" s="369"/>
      <c r="Z7" s="370"/>
    </row>
    <row r="8" spans="1:26" s="50" customFormat="1" ht="16.5" customHeight="1" x14ac:dyDescent="0.25">
      <c r="A8" s="205"/>
      <c r="B8" s="204"/>
      <c r="C8" s="204"/>
      <c r="D8" s="206"/>
      <c r="E8" s="73"/>
      <c r="F8" s="73"/>
      <c r="G8" s="73"/>
      <c r="H8" s="73"/>
      <c r="I8" s="73"/>
      <c r="J8" s="397" t="s">
        <v>89</v>
      </c>
      <c r="K8" s="397"/>
      <c r="L8" s="397"/>
      <c r="M8" s="397"/>
      <c r="N8" s="397"/>
      <c r="O8" s="397"/>
      <c r="P8" s="397"/>
      <c r="Q8" s="397"/>
      <c r="R8" s="405"/>
      <c r="S8" s="405"/>
      <c r="T8" s="405"/>
      <c r="U8" s="206"/>
      <c r="V8" s="206"/>
      <c r="W8" s="47"/>
      <c r="X8" s="22" t="s">
        <v>31</v>
      </c>
      <c r="Y8" s="23" t="s">
        <v>241</v>
      </c>
      <c r="Z8" s="24" t="s">
        <v>242</v>
      </c>
    </row>
    <row r="9" spans="1:26" ht="66" customHeight="1" x14ac:dyDescent="0.25">
      <c r="A9" s="363" t="s">
        <v>173</v>
      </c>
      <c r="B9" s="363" t="s">
        <v>172</v>
      </c>
      <c r="C9" s="363" t="s">
        <v>93</v>
      </c>
      <c r="D9" s="363" t="s">
        <v>94</v>
      </c>
      <c r="E9" s="407" t="s">
        <v>90</v>
      </c>
      <c r="F9" s="412" t="s">
        <v>151</v>
      </c>
      <c r="G9" s="413"/>
      <c r="H9" s="407"/>
      <c r="I9" s="279"/>
      <c r="J9" s="409" t="s">
        <v>84</v>
      </c>
      <c r="K9" s="410"/>
      <c r="L9" s="410"/>
      <c r="M9" s="410"/>
      <c r="N9" s="411"/>
      <c r="O9" s="409" t="s">
        <v>88</v>
      </c>
      <c r="P9" s="410"/>
      <c r="Q9" s="411"/>
      <c r="R9" s="406"/>
      <c r="S9" s="406"/>
      <c r="T9" s="406"/>
      <c r="U9" s="206"/>
      <c r="V9" s="206"/>
      <c r="X9" s="27" t="s">
        <v>34</v>
      </c>
      <c r="Y9" s="30">
        <v>0.01</v>
      </c>
      <c r="Z9" s="29">
        <v>0.2</v>
      </c>
    </row>
    <row r="10" spans="1:26" s="43" customFormat="1" ht="60.75" thickBot="1" x14ac:dyDescent="0.3">
      <c r="A10" s="398"/>
      <c r="B10" s="398"/>
      <c r="C10" s="398"/>
      <c r="D10" s="398"/>
      <c r="E10" s="408"/>
      <c r="F10" s="280" t="s">
        <v>243</v>
      </c>
      <c r="G10" s="281" t="s">
        <v>152</v>
      </c>
      <c r="H10" s="281" t="s">
        <v>153</v>
      </c>
      <c r="I10" s="281" t="s">
        <v>237</v>
      </c>
      <c r="J10" s="280" t="s">
        <v>69</v>
      </c>
      <c r="K10" s="282" t="s">
        <v>70</v>
      </c>
      <c r="L10" s="282" t="s">
        <v>92</v>
      </c>
      <c r="M10" s="280" t="s">
        <v>71</v>
      </c>
      <c r="N10" s="282" t="s">
        <v>72</v>
      </c>
      <c r="O10" s="282" t="s">
        <v>76</v>
      </c>
      <c r="P10" s="282" t="s">
        <v>3</v>
      </c>
      <c r="Q10" s="282" t="s">
        <v>81</v>
      </c>
      <c r="R10" s="282" t="s">
        <v>91</v>
      </c>
      <c r="S10" s="282" t="s">
        <v>95</v>
      </c>
      <c r="T10" s="283" t="s">
        <v>10</v>
      </c>
      <c r="U10" s="282" t="s">
        <v>238</v>
      </c>
      <c r="V10" s="282" t="s">
        <v>239</v>
      </c>
      <c r="X10" s="32" t="s">
        <v>36</v>
      </c>
      <c r="Y10" s="30">
        <v>0.21</v>
      </c>
      <c r="Z10" s="29">
        <v>0.4</v>
      </c>
    </row>
    <row r="11" spans="1:26" ht="132.75" customHeight="1" thickBot="1" x14ac:dyDescent="0.3">
      <c r="A11" s="416" t="str">
        <f>'2 CONTEXTO E IDENTIFICACIÓN'!A11</f>
        <v>R1</v>
      </c>
      <c r="B11" s="422" t="str">
        <f>+'2 CONTEXTO E IDENTIFICACIÓN'!E11</f>
        <v>Posibilidad de pérdida Económica y Reputacional por sobrecostos por adquisición (incluyendo expropiacion) y compensaciones  socioeconómicas  debido a la falta de un adecuado avalúo</v>
      </c>
      <c r="C11" s="399">
        <f>+'3 PROBABIL E IMPACTO INHERENTE'!E11</f>
        <v>0.2</v>
      </c>
      <c r="D11" s="402">
        <f>+'3 PROBABIL E IMPACTO INHERENTE'!M11</f>
        <v>0.4</v>
      </c>
      <c r="E11" s="55">
        <v>1</v>
      </c>
      <c r="F11" s="58" t="s">
        <v>258</v>
      </c>
      <c r="G11" s="58" t="s">
        <v>259</v>
      </c>
      <c r="H11" s="58" t="s">
        <v>260</v>
      </c>
      <c r="I11" s="299" t="str">
        <f>+CONCATENATE(F11," ",G11," ",H11)</f>
        <v>Coordinador de área social, SST y ambiental  verificar el cumplimiento de las actividades establecidas en el proceso de estructuración, ejecución del proyecto de cultura ciudadana y socialización para la entrada en operación del SETP de Armenia. La persona designada por el gerente, valida mensualmente el cumplimiento de la labor proceso de estructuración, ejecución del proyecto de cultura ciudadana y socialización para la entrada en operación del SETP de Armenia., con la finalidad de verificar que se este cumpliendo con su labor.</v>
      </c>
      <c r="J11" s="5" t="s">
        <v>85</v>
      </c>
      <c r="K11" s="51">
        <f>+IF(J11='11 FORMULAS'!$E$4,'11 FORMULAS'!$F$4,IF(J11='11 FORMULAS'!$E$5,'11 FORMULAS'!$F$5,IF(J11='11 FORMULAS'!$E$6,'11 FORMULAS'!$F$6,"")))</f>
        <v>0.25</v>
      </c>
      <c r="L11" s="51" t="str">
        <f>+IF(OR(J11='11 FORMULAS'!$O$4,J11='11 FORMULAS'!$O$5),'11 FORMULAS'!$P$5,IF(J11='11 FORMULAS'!$O$6,'11 FORMULAS'!$P$6,""))</f>
        <v>Probabilidad</v>
      </c>
      <c r="M11" s="5" t="s">
        <v>74</v>
      </c>
      <c r="N11" s="51">
        <f>+IF(M11='11 FORMULAS'!$H$4,'11 FORMULAS'!$I$4,IF(M11='11 FORMULAS'!$H$5,'11 FORMULAS'!$I$5,""))</f>
        <v>0.15</v>
      </c>
      <c r="O11" s="6" t="s">
        <v>77</v>
      </c>
      <c r="P11" s="6" t="s">
        <v>79</v>
      </c>
      <c r="Q11" s="6" t="s">
        <v>82</v>
      </c>
      <c r="R11" s="273">
        <f>+IFERROR(K11+N11,"")</f>
        <v>0.4</v>
      </c>
      <c r="S11" s="273">
        <f>IF(L11='11 FORMULAS'!$P$5,C11-(C11*R11),C11)</f>
        <v>0.12</v>
      </c>
      <c r="T11" s="273">
        <f>IF(L11='11 FORMULAS'!$P$6,D11-(D11*R11),D11)</f>
        <v>0.4</v>
      </c>
      <c r="U11" s="425">
        <f>+IF(S14="","",S14)</f>
        <v>0.12</v>
      </c>
      <c r="V11" s="428">
        <f>+IF(T14="","",T14)</f>
        <v>0.4</v>
      </c>
      <c r="X11" s="35" t="s">
        <v>38</v>
      </c>
      <c r="Y11" s="30">
        <v>0.41</v>
      </c>
      <c r="Z11" s="29">
        <v>0.6</v>
      </c>
    </row>
    <row r="12" spans="1:26" hidden="1" x14ac:dyDescent="0.25">
      <c r="A12" s="417"/>
      <c r="B12" s="423"/>
      <c r="C12" s="400"/>
      <c r="D12" s="403"/>
      <c r="E12" s="56">
        <v>2</v>
      </c>
      <c r="F12" s="198"/>
      <c r="G12" s="198"/>
      <c r="H12" s="198"/>
      <c r="I12" s="300" t="str">
        <f>+CONCATENATE(F12," ",G12," ",H12)</f>
        <v xml:space="preserve">  </v>
      </c>
      <c r="J12" s="1"/>
      <c r="K12" s="51" t="str">
        <f>+IF(J12='11 FORMULAS'!$E$4,'11 FORMULAS'!$F$4,IF(J12='11 FORMULAS'!$E$5,'11 FORMULAS'!$F$5,IF(J12='11 FORMULAS'!$E$6,'11 FORMULAS'!$F$6,"")))</f>
        <v/>
      </c>
      <c r="L12" s="52" t="str">
        <f>+IF(OR(J12='11 FORMULAS'!$O$4,J12='11 FORMULAS'!$O$5),'11 FORMULAS'!$P$5,IF(J12='11 FORMULAS'!$O$6,'11 FORMULAS'!$P$6,""))</f>
        <v/>
      </c>
      <c r="M12" s="1"/>
      <c r="N12" s="52" t="str">
        <f>+IF(M12='11 FORMULAS'!$H$4,'11 FORMULAS'!$I$4,IF(M12='11 FORMULAS'!$H$5,'11 FORMULAS'!$I$5,""))</f>
        <v/>
      </c>
      <c r="O12" s="4"/>
      <c r="P12" s="4"/>
      <c r="Q12" s="4"/>
      <c r="R12" s="274" t="str">
        <f t="shared" ref="R12:R14" si="0">+IFERROR(K12+N12,"")</f>
        <v/>
      </c>
      <c r="S12" s="274">
        <f>IF(L12='11 FORMULAS'!$P$5,S11-(S11*R12),S11)</f>
        <v>0.12</v>
      </c>
      <c r="T12" s="274">
        <f>IF(L12='11 FORMULAS'!$P$6,T11-(T11*R12),T11)</f>
        <v>0.4</v>
      </c>
      <c r="U12" s="426"/>
      <c r="V12" s="429"/>
    </row>
    <row r="13" spans="1:26" ht="41.25" hidden="1" customHeight="1" x14ac:dyDescent="0.25">
      <c r="A13" s="417"/>
      <c r="B13" s="423"/>
      <c r="C13" s="400"/>
      <c r="D13" s="403"/>
      <c r="E13" s="56">
        <v>3</v>
      </c>
      <c r="F13" s="198"/>
      <c r="G13" s="198"/>
      <c r="H13" s="198"/>
      <c r="I13" s="266" t="str">
        <f t="shared" ref="I13:I42" si="1">+CONCATENATE(F13," ",G13," ",H13)</f>
        <v xml:space="preserve">  </v>
      </c>
      <c r="J13" s="1"/>
      <c r="K13" s="52" t="str">
        <f>+IF(J13='11 FORMULAS'!$E$4,'11 FORMULAS'!$F$4,IF(J13='11 FORMULAS'!$E$5,'11 FORMULAS'!$F$5,IF(J13='11 FORMULAS'!$E$6,'11 FORMULAS'!$F$6,"")))</f>
        <v/>
      </c>
      <c r="L13" s="52" t="str">
        <f>+IF(OR(J13='11 FORMULAS'!$O$4,J13='11 FORMULAS'!$O$5),'11 FORMULAS'!$P$5,IF(J13='11 FORMULAS'!$O$6,'11 FORMULAS'!$P$6,""))</f>
        <v/>
      </c>
      <c r="M13" s="1"/>
      <c r="N13" s="52" t="str">
        <f>+IF(M13='11 FORMULAS'!$H$4,'11 FORMULAS'!$I$4,IF(M13='11 FORMULAS'!$H$5,'11 FORMULAS'!$I$5,""))</f>
        <v/>
      </c>
      <c r="O13" s="4"/>
      <c r="P13" s="4"/>
      <c r="Q13" s="4"/>
      <c r="R13" s="274" t="str">
        <f>+IFERROR(K13+N13,"")</f>
        <v/>
      </c>
      <c r="S13" s="274">
        <f>IF(L13='11 FORMULAS'!$P$5,S12-(S12*R13),S12)</f>
        <v>0.12</v>
      </c>
      <c r="T13" s="274">
        <f>IF(L13='11 FORMULAS'!$P$6,T12-(T12*R13),T12)</f>
        <v>0.4</v>
      </c>
      <c r="U13" s="426"/>
      <c r="V13" s="429"/>
    </row>
    <row r="14" spans="1:26" ht="41.25" hidden="1" customHeight="1" thickBot="1" x14ac:dyDescent="0.3">
      <c r="A14" s="418"/>
      <c r="B14" s="424"/>
      <c r="C14" s="401"/>
      <c r="D14" s="404"/>
      <c r="E14" s="57">
        <v>4</v>
      </c>
      <c r="F14" s="199"/>
      <c r="G14" s="199"/>
      <c r="H14" s="199"/>
      <c r="I14" s="267" t="str">
        <f t="shared" si="1"/>
        <v xml:space="preserve">  </v>
      </c>
      <c r="J14" s="7"/>
      <c r="K14" s="53" t="str">
        <f>+IF(J14='11 FORMULAS'!$E$4,'11 FORMULAS'!$F$4,IF(J14='11 FORMULAS'!$E$5,'11 FORMULAS'!$F$5,IF(J14='11 FORMULAS'!$E$6,'11 FORMULAS'!$F$6,"")))</f>
        <v/>
      </c>
      <c r="L14" s="53" t="str">
        <f>+IF(OR(J14='11 FORMULAS'!$O$4,J14='11 FORMULAS'!$O$5),'11 FORMULAS'!$P$5,IF(J14='11 FORMULAS'!$O$6,'11 FORMULAS'!$P$6,""))</f>
        <v/>
      </c>
      <c r="M14" s="7"/>
      <c r="N14" s="53" t="str">
        <f>+IF(M14='11 FORMULAS'!$H$4,'11 FORMULAS'!$I$4,IF(M14='11 FORMULAS'!$H$5,'11 FORMULAS'!$I$5,""))</f>
        <v/>
      </c>
      <c r="O14" s="8"/>
      <c r="P14" s="8"/>
      <c r="Q14" s="8"/>
      <c r="R14" s="275" t="str">
        <f t="shared" si="0"/>
        <v/>
      </c>
      <c r="S14" s="275">
        <f>IF(L14='11 FORMULAS'!$P$5,S13-(S13*R14),S13)</f>
        <v>0.12</v>
      </c>
      <c r="T14" s="275">
        <f>IF(L14='11 FORMULAS'!$P$6,T13-(T13*R14),T13)</f>
        <v>0.4</v>
      </c>
      <c r="U14" s="427"/>
      <c r="V14" s="430"/>
    </row>
    <row r="15" spans="1:26" ht="153.75" customHeight="1" x14ac:dyDescent="0.25">
      <c r="A15" s="416" t="str">
        <f>'2 CONTEXTO E IDENTIFICACIÓN'!A12</f>
        <v>R2</v>
      </c>
      <c r="B15" s="422" t="str">
        <f>+'2 CONTEXTO E IDENTIFICACIÓN'!E12</f>
        <v>Posibilidad de pérdida Reputacional por falta de inscripción de expropiaciones o compraventa por tener un gravamen inscrito en el folio de matrícula correspondiente debido a la falta en la realizacion de un estudio de título</v>
      </c>
      <c r="C15" s="399">
        <f>+'3 PROBABIL E IMPACTO INHERENTE'!E12</f>
        <v>0.2</v>
      </c>
      <c r="D15" s="402">
        <f>+'3 PROBABIL E IMPACTO INHERENTE'!M12</f>
        <v>0.6</v>
      </c>
      <c r="E15" s="55">
        <v>1</v>
      </c>
      <c r="F15" s="58" t="s">
        <v>258</v>
      </c>
      <c r="G15" s="58" t="s">
        <v>259</v>
      </c>
      <c r="H15" s="58" t="s">
        <v>260</v>
      </c>
      <c r="I15" s="299" t="str">
        <f>+CONCATENATE(F15," ",G15," ",H15)</f>
        <v>Coordinador de área social, SST y ambiental  verificar el cumplimiento de las actividades establecidas en el proceso de estructuración, ejecución del proyecto de cultura ciudadana y socialización para la entrada en operación del SETP de Armenia. La persona designada por el gerente, valida mensualmente el cumplimiento de la labor proceso de estructuración, ejecución del proyecto de cultura ciudadana y socialización para la entrada en operación del SETP de Armenia., con la finalidad de verificar que se este cumpliendo con su labor.</v>
      </c>
      <c r="J15" s="301" t="s">
        <v>85</v>
      </c>
      <c r="K15" s="51">
        <f>+IF(J15='11 FORMULAS'!$E$4,'11 FORMULAS'!$F$4,IF(J15='11 FORMULAS'!$E$5,'11 FORMULAS'!$F$5,IF(J15='11 FORMULAS'!$E$6,'11 FORMULAS'!$F$6,"")))</f>
        <v>0.25</v>
      </c>
      <c r="L15" s="51" t="str">
        <f>+IF(OR(J15='11 FORMULAS'!$O$4,J15='11 FORMULAS'!$O$5),'11 FORMULAS'!$P$5,IF(J15='11 FORMULAS'!$O$6,'11 FORMULAS'!$P$6,""))</f>
        <v>Probabilidad</v>
      </c>
      <c r="M15" s="301" t="s">
        <v>74</v>
      </c>
      <c r="N15" s="51">
        <f>+IF(M15='11 FORMULAS'!$H$4,'11 FORMULAS'!$I$4,IF(M15='11 FORMULAS'!$H$5,'11 FORMULAS'!$I$5,""))</f>
        <v>0.15</v>
      </c>
      <c r="O15" s="6" t="s">
        <v>77</v>
      </c>
      <c r="P15" s="6" t="s">
        <v>79</v>
      </c>
      <c r="Q15" s="6" t="s">
        <v>82</v>
      </c>
      <c r="R15" s="273">
        <f>+IFERROR(K15+N15,"")</f>
        <v>0.4</v>
      </c>
      <c r="S15" s="273">
        <f>IF(L15='11 FORMULAS'!$P$5,C15-(C15*R15),C15)</f>
        <v>0.12</v>
      </c>
      <c r="T15" s="273">
        <f>IF(L15='11 FORMULAS'!$P$6,D15-(D15*R15),D15)</f>
        <v>0.6</v>
      </c>
      <c r="U15" s="425">
        <f>+IF(S18="","",S18)</f>
        <v>0.12</v>
      </c>
      <c r="V15" s="428">
        <f>+IF(T18="","",T18)</f>
        <v>0.6</v>
      </c>
      <c r="X15" s="36" t="s">
        <v>40</v>
      </c>
      <c r="Y15" s="30">
        <v>0.61</v>
      </c>
      <c r="Z15" s="29">
        <v>0.8</v>
      </c>
    </row>
    <row r="16" spans="1:26" ht="41.25" customHeight="1" x14ac:dyDescent="0.25">
      <c r="A16" s="417"/>
      <c r="B16" s="423"/>
      <c r="C16" s="400"/>
      <c r="D16" s="403"/>
      <c r="E16" s="56">
        <v>2</v>
      </c>
      <c r="F16" s="198"/>
      <c r="G16" s="198"/>
      <c r="H16" s="198"/>
      <c r="I16" s="266" t="str">
        <f t="shared" si="1"/>
        <v xml:space="preserve">  </v>
      </c>
      <c r="J16" s="1"/>
      <c r="K16" s="52" t="str">
        <f>+IF(J16='11 FORMULAS'!$E$4,'11 FORMULAS'!$F$4,IF(J16='11 FORMULAS'!$E$5,'11 FORMULAS'!$F$5,IF(J16='11 FORMULAS'!$E$6,'11 FORMULAS'!$F$6,"")))</f>
        <v/>
      </c>
      <c r="L16" s="52" t="str">
        <f>+IF(OR(J16='11 FORMULAS'!$O$4,J16='11 FORMULAS'!$O$5),'11 FORMULAS'!$P$5,IF(J16='11 FORMULAS'!$O$6,'11 FORMULAS'!$P$6,""))</f>
        <v/>
      </c>
      <c r="M16" s="1"/>
      <c r="N16" s="52" t="str">
        <f>+IF(M16='11 FORMULAS'!$H$4,'11 FORMULAS'!$I$4,IF(M16='11 FORMULAS'!$H$5,'11 FORMULAS'!$I$5,""))</f>
        <v/>
      </c>
      <c r="O16" s="4"/>
      <c r="P16" s="4"/>
      <c r="Q16" s="4"/>
      <c r="R16" s="274" t="str">
        <f t="shared" ref="R16" si="2">+IFERROR(K16+N16,"")</f>
        <v/>
      </c>
      <c r="S16" s="274">
        <f>IF(L16='11 FORMULAS'!$P$5,S15-(S15*R16),S15)</f>
        <v>0.12</v>
      </c>
      <c r="T16" s="274">
        <f>IF(L16='11 FORMULAS'!$P$6,T15-(T15*R16),T15)</f>
        <v>0.6</v>
      </c>
      <c r="U16" s="426"/>
      <c r="V16" s="429"/>
      <c r="X16" s="37" t="s">
        <v>41</v>
      </c>
      <c r="Y16" s="30">
        <v>0.81</v>
      </c>
      <c r="Z16" s="29">
        <v>1</v>
      </c>
    </row>
    <row r="17" spans="1:26" ht="41.25" hidden="1" customHeight="1" x14ac:dyDescent="0.25">
      <c r="A17" s="417"/>
      <c r="B17" s="423"/>
      <c r="C17" s="400"/>
      <c r="D17" s="403"/>
      <c r="E17" s="56">
        <v>3</v>
      </c>
      <c r="F17" s="198"/>
      <c r="G17" s="198"/>
      <c r="H17" s="198"/>
      <c r="I17" s="266" t="str">
        <f t="shared" si="1"/>
        <v xml:space="preserve">  </v>
      </c>
      <c r="J17" s="1"/>
      <c r="K17" s="52" t="str">
        <f>+IF(J17='11 FORMULAS'!$E$4,'11 FORMULAS'!$F$4,IF(J17='11 FORMULAS'!$E$5,'11 FORMULAS'!$F$5,IF(J17='11 FORMULAS'!$E$6,'11 FORMULAS'!$F$6,"")))</f>
        <v/>
      </c>
      <c r="L17" s="52" t="str">
        <f>+IF(OR(J17='11 FORMULAS'!$O$4,J17='11 FORMULAS'!$O$5),'11 FORMULAS'!$P$5,IF(J17='11 FORMULAS'!$O$6,'11 FORMULAS'!$P$6,""))</f>
        <v/>
      </c>
      <c r="M17" s="1"/>
      <c r="N17" s="52" t="str">
        <f>+IF(M17='11 FORMULAS'!$H$4,'11 FORMULAS'!$I$4,IF(M17='11 FORMULAS'!$H$5,'11 FORMULAS'!$I$5,""))</f>
        <v/>
      </c>
      <c r="O17" s="4"/>
      <c r="P17" s="4"/>
      <c r="Q17" s="4"/>
      <c r="R17" s="274" t="str">
        <f>+IFERROR(K17+N17,"")</f>
        <v/>
      </c>
      <c r="S17" s="274">
        <f>IF(L17='11 FORMULAS'!$P$5,S16-(S16*R17),S16)</f>
        <v>0.12</v>
      </c>
      <c r="T17" s="274">
        <f>IF(L17='11 FORMULAS'!$P$6,T16-(T16*R17),T16)</f>
        <v>0.6</v>
      </c>
      <c r="U17" s="426"/>
      <c r="V17" s="429"/>
      <c r="X17" s="270"/>
      <c r="Y17" s="271"/>
      <c r="Z17" s="271"/>
    </row>
    <row r="18" spans="1:26" ht="41.25" hidden="1" customHeight="1" thickBot="1" x14ac:dyDescent="0.3">
      <c r="A18" s="418"/>
      <c r="B18" s="424"/>
      <c r="C18" s="401"/>
      <c r="D18" s="404"/>
      <c r="E18" s="57">
        <v>4</v>
      </c>
      <c r="F18" s="199"/>
      <c r="G18" s="199"/>
      <c r="H18" s="199"/>
      <c r="I18" s="267" t="str">
        <f t="shared" si="1"/>
        <v xml:space="preserve">  </v>
      </c>
      <c r="J18" s="7"/>
      <c r="K18" s="53" t="str">
        <f>+IF(J18='11 FORMULAS'!$E$4,'11 FORMULAS'!$F$4,IF(J18='11 FORMULAS'!$E$5,'11 FORMULAS'!$F$5,IF(J18='11 FORMULAS'!$E$6,'11 FORMULAS'!$F$6,"")))</f>
        <v/>
      </c>
      <c r="L18" s="53" t="str">
        <f>+IF(OR(J18='11 FORMULAS'!$O$4,J18='11 FORMULAS'!$O$5),'11 FORMULAS'!$P$5,IF(J18='11 FORMULAS'!$O$6,'11 FORMULAS'!$P$6,""))</f>
        <v/>
      </c>
      <c r="M18" s="7"/>
      <c r="N18" s="53" t="str">
        <f>+IF(M18='11 FORMULAS'!$H$4,'11 FORMULAS'!$I$4,IF(M18='11 FORMULAS'!$H$5,'11 FORMULAS'!$I$5,""))</f>
        <v/>
      </c>
      <c r="O18" s="8"/>
      <c r="P18" s="8"/>
      <c r="Q18" s="8"/>
      <c r="R18" s="275" t="str">
        <f t="shared" ref="R18" si="3">+IFERROR(K18+N18,"")</f>
        <v/>
      </c>
      <c r="S18" s="275">
        <f>IF(L18='11 FORMULAS'!$P$5,S17-(S17*R18),S17)</f>
        <v>0.12</v>
      </c>
      <c r="T18" s="275">
        <f>IF(L18='11 FORMULAS'!$P$6,T17-(T17*R18),T17)</f>
        <v>0.6</v>
      </c>
      <c r="U18" s="427"/>
      <c r="V18" s="430"/>
    </row>
    <row r="19" spans="1:26" ht="15" hidden="1" x14ac:dyDescent="0.25">
      <c r="A19" s="416">
        <f>'2 CONTEXTO E IDENTIFICACIÓN'!A13</f>
        <v>0</v>
      </c>
      <c r="B19" s="422">
        <f>+'2 CONTEXTO E IDENTIFICACIÓN'!E13</f>
        <v>0</v>
      </c>
      <c r="C19" s="399">
        <f>+'3 PROBABIL E IMPACTO INHERENTE'!E13</f>
        <v>0.2</v>
      </c>
      <c r="D19" s="402">
        <f>+'3 PROBABIL E IMPACTO INHERENTE'!M13</f>
        <v>0.6</v>
      </c>
      <c r="E19" s="55">
        <v>1</v>
      </c>
      <c r="F19" s="58"/>
      <c r="G19" s="58"/>
      <c r="H19" s="58"/>
      <c r="I19" s="299" t="str">
        <f>+CONCATENATE(F19," ",G19," ",H19)</f>
        <v xml:space="preserve">  </v>
      </c>
      <c r="J19" s="5"/>
      <c r="K19" s="51" t="str">
        <f>+IF(J19='11 FORMULAS'!$E$4,'11 FORMULAS'!$F$4,IF(J19='11 FORMULAS'!$E$5,'11 FORMULAS'!$F$5,IF(J19='11 FORMULAS'!$E$6,'11 FORMULAS'!$F$6,"")))</f>
        <v/>
      </c>
      <c r="L19" s="51" t="str">
        <f>+IF(OR(J19='11 FORMULAS'!$O$4,J19='11 FORMULAS'!$O$5),'11 FORMULAS'!$P$5,IF(J19='11 FORMULAS'!$O$6,'11 FORMULAS'!$P$6,""))</f>
        <v/>
      </c>
      <c r="M19" s="5"/>
      <c r="N19" s="51" t="str">
        <f>+IF(M19='11 FORMULAS'!$H$4,'11 FORMULAS'!$I$4,IF(M19='11 FORMULAS'!$H$5,'11 FORMULAS'!$I$5,""))</f>
        <v/>
      </c>
      <c r="O19" s="6"/>
      <c r="P19" s="6"/>
      <c r="Q19" s="6"/>
      <c r="R19" s="273" t="str">
        <f>+IFERROR(K19+N19,"")</f>
        <v/>
      </c>
      <c r="S19" s="273">
        <f>IF(L19='11 FORMULAS'!$P$5,C19-(C19*R19),C19)</f>
        <v>0.2</v>
      </c>
      <c r="T19" s="273">
        <f>IF(L19='11 FORMULAS'!$P$6,D19-(D19*R19),D19)</f>
        <v>0.6</v>
      </c>
      <c r="U19" s="425">
        <f>+IF(S22="","",S22)</f>
        <v>0.2</v>
      </c>
      <c r="V19" s="428">
        <f>+IF(T22="","",T22)</f>
        <v>0.6</v>
      </c>
      <c r="X19" s="270"/>
      <c r="Y19" s="271"/>
      <c r="Z19" s="271"/>
    </row>
    <row r="20" spans="1:26" ht="98.25" hidden="1" customHeight="1" x14ac:dyDescent="0.25">
      <c r="A20" s="417"/>
      <c r="B20" s="423"/>
      <c r="C20" s="400"/>
      <c r="D20" s="403"/>
      <c r="E20" s="56">
        <v>2</v>
      </c>
      <c r="F20" s="198"/>
      <c r="G20" s="198"/>
      <c r="H20" s="198"/>
      <c r="I20" s="266" t="str">
        <f>+CONCATENATE(F20," ",G20," ",H20)</f>
        <v xml:space="preserve">  </v>
      </c>
      <c r="J20" s="1"/>
      <c r="K20" s="52" t="str">
        <f>+IF(J20='11 FORMULAS'!$E$4,'11 FORMULAS'!$F$4,IF(J20='11 FORMULAS'!$E$5,'11 FORMULAS'!$F$5,IF(J20='11 FORMULAS'!$E$6,'11 FORMULAS'!$F$6,"")))</f>
        <v/>
      </c>
      <c r="L20" s="52" t="str">
        <f>+IF(OR(J20='11 FORMULAS'!$O$4,J20='11 FORMULAS'!$O$5),'11 FORMULAS'!$P$5,IF(J20='11 FORMULAS'!$O$6,'11 FORMULAS'!$P$6,""))</f>
        <v/>
      </c>
      <c r="M20" s="1"/>
      <c r="N20" s="52" t="str">
        <f>+IF(M20='11 FORMULAS'!$H$4,'11 FORMULAS'!$I$4,IF(M20='11 FORMULAS'!$H$5,'11 FORMULAS'!$I$5,""))</f>
        <v/>
      </c>
      <c r="O20" s="4"/>
      <c r="P20" s="4"/>
      <c r="Q20" s="4"/>
      <c r="R20" s="274" t="str">
        <f t="shared" ref="R20" si="4">+IFERROR(K20+N20,"")</f>
        <v/>
      </c>
      <c r="S20" s="274">
        <f>IF(L20='11 FORMULAS'!$P$5,S19-(S19*R20),S19)</f>
        <v>0.2</v>
      </c>
      <c r="T20" s="274">
        <f>IF(L20='11 FORMULAS'!$P$6,T19-(T19*R20),T19)</f>
        <v>0.6</v>
      </c>
      <c r="U20" s="426"/>
      <c r="V20" s="429"/>
      <c r="X20" s="270"/>
      <c r="Y20" s="271"/>
      <c r="Z20" s="271"/>
    </row>
    <row r="21" spans="1:26" ht="15" hidden="1" x14ac:dyDescent="0.25">
      <c r="A21" s="417"/>
      <c r="B21" s="423"/>
      <c r="C21" s="400"/>
      <c r="D21" s="403"/>
      <c r="E21" s="56">
        <v>3</v>
      </c>
      <c r="F21" s="198"/>
      <c r="G21" s="198"/>
      <c r="H21" s="198"/>
      <c r="I21" s="266" t="str">
        <f>+CONCATENATE(F21," ",G21," ",H21)</f>
        <v xml:space="preserve">  </v>
      </c>
      <c r="J21" s="1"/>
      <c r="K21" s="52" t="str">
        <f>+IF(J21='11 FORMULAS'!$E$4,'11 FORMULAS'!$F$4,IF(J21='11 FORMULAS'!$E$5,'11 FORMULAS'!$F$5,IF(J21='11 FORMULAS'!$E$6,'11 FORMULAS'!$F$6,"")))</f>
        <v/>
      </c>
      <c r="L21" s="52" t="str">
        <f>+IF(OR(J21='11 FORMULAS'!$O$4,J21='11 FORMULAS'!$O$5),'11 FORMULAS'!$P$5,IF(J21='11 FORMULAS'!$O$6,'11 FORMULAS'!$P$6,""))</f>
        <v/>
      </c>
      <c r="M21" s="1"/>
      <c r="N21" s="52" t="str">
        <f>+IF(M21='11 FORMULAS'!$H$4,'11 FORMULAS'!$I$4,IF(M21='11 FORMULAS'!$H$5,'11 FORMULAS'!$I$5,""))</f>
        <v/>
      </c>
      <c r="O21" s="4"/>
      <c r="P21" s="4"/>
      <c r="Q21" s="4"/>
      <c r="R21" s="274" t="str">
        <f>+IFERROR(K21+N21,"")</f>
        <v/>
      </c>
      <c r="S21" s="274">
        <f>IF(L21='11 FORMULAS'!$P$5,S20-(S20*R21),S20)</f>
        <v>0.2</v>
      </c>
      <c r="T21" s="274">
        <f>IF(L21='11 FORMULAS'!$P$6,T20-(T20*R21),T20)</f>
        <v>0.6</v>
      </c>
      <c r="U21" s="426"/>
      <c r="V21" s="429"/>
      <c r="X21" s="270"/>
      <c r="Y21" s="271"/>
      <c r="Z21" s="271"/>
    </row>
    <row r="22" spans="1:26" ht="41.25" hidden="1" customHeight="1" thickBot="1" x14ac:dyDescent="0.3">
      <c r="A22" s="418"/>
      <c r="B22" s="424"/>
      <c r="C22" s="401"/>
      <c r="D22" s="404"/>
      <c r="E22" s="57">
        <v>4</v>
      </c>
      <c r="F22" s="199"/>
      <c r="G22" s="199"/>
      <c r="H22" s="199"/>
      <c r="I22" s="267" t="str">
        <f t="shared" si="1"/>
        <v xml:space="preserve">  </v>
      </c>
      <c r="J22" s="7"/>
      <c r="K22" s="53" t="str">
        <f>+IF(J22='11 FORMULAS'!$E$4,'11 FORMULAS'!$F$4,IF(J22='11 FORMULAS'!$E$5,'11 FORMULAS'!$F$5,IF(J22='11 FORMULAS'!$E$6,'11 FORMULAS'!$F$6,"")))</f>
        <v/>
      </c>
      <c r="L22" s="53" t="str">
        <f>+IF(OR(J22='11 FORMULAS'!$O$4,J22='11 FORMULAS'!$O$5),'11 FORMULAS'!$P$5,IF(J22='11 FORMULAS'!$O$6,'11 FORMULAS'!$P$6,""))</f>
        <v/>
      </c>
      <c r="M22" s="7"/>
      <c r="N22" s="53" t="str">
        <f>+IF(M22='11 FORMULAS'!$H$4,'11 FORMULAS'!$I$4,IF(M22='11 FORMULAS'!$H$5,'11 FORMULAS'!$I$5,""))</f>
        <v/>
      </c>
      <c r="O22" s="8"/>
      <c r="P22" s="8"/>
      <c r="Q22" s="8"/>
      <c r="R22" s="275" t="str">
        <f t="shared" ref="R22" si="5">+IFERROR(K22+N22,"")</f>
        <v/>
      </c>
      <c r="S22" s="275">
        <f>IF(L22='11 FORMULAS'!$P$5,S21-(S21*R22),S21)</f>
        <v>0.2</v>
      </c>
      <c r="T22" s="275">
        <f>IF(L22='11 FORMULAS'!$P$6,T21-(T21*R22),T21)</f>
        <v>0.6</v>
      </c>
      <c r="U22" s="427"/>
      <c r="V22" s="430"/>
    </row>
    <row r="23" spans="1:26" ht="321" hidden="1" customHeight="1" x14ac:dyDescent="0.25">
      <c r="A23" s="416">
        <f>'2 CONTEXTO E IDENTIFICACIÓN'!A14</f>
        <v>0</v>
      </c>
      <c r="B23" s="422" t="str">
        <f>+'2 CONTEXTO E IDENTIFICACIÓN'!E14</f>
        <v xml:space="preserve">  </v>
      </c>
      <c r="C23" s="399" t="str">
        <f>+'3 PROBABIL E IMPACTO INHERENTE'!E14</f>
        <v/>
      </c>
      <c r="D23" s="402" t="str">
        <f>+'3 PROBABIL E IMPACTO INHERENTE'!M14</f>
        <v/>
      </c>
      <c r="E23" s="55">
        <v>1</v>
      </c>
      <c r="F23" s="58"/>
      <c r="G23" s="58"/>
      <c r="H23" s="58"/>
      <c r="I23" s="265" t="str">
        <f>+CONCATENATE(F23," ",G23," ",H23)</f>
        <v xml:space="preserve">  </v>
      </c>
      <c r="J23" s="5"/>
      <c r="K23" s="51" t="str">
        <f>+IF(J23='11 FORMULAS'!$E$4,'11 FORMULAS'!$F$4,IF(J23='11 FORMULAS'!$E$5,'11 FORMULAS'!$F$5,IF(J23='11 FORMULAS'!$E$6,'11 FORMULAS'!$F$6,"")))</f>
        <v/>
      </c>
      <c r="L23" s="51" t="str">
        <f>+IF(OR(J23='11 FORMULAS'!$O$4,J23='11 FORMULAS'!$O$5),'11 FORMULAS'!$P$5,IF(J23='11 FORMULAS'!$O$6,'11 FORMULAS'!$P$6,""))</f>
        <v/>
      </c>
      <c r="M23" s="5"/>
      <c r="N23" s="51" t="str">
        <f>+IF(M23='11 FORMULAS'!$H$4,'11 FORMULAS'!$I$4,IF(M23='11 FORMULAS'!$H$5,'11 FORMULAS'!$I$5,""))</f>
        <v/>
      </c>
      <c r="O23" s="6"/>
      <c r="P23" s="6"/>
      <c r="Q23" s="6"/>
      <c r="R23" s="273" t="str">
        <f>+IFERROR(K23+N23,"")</f>
        <v/>
      </c>
      <c r="S23" s="273" t="str">
        <f>IF(L23='11 FORMULAS'!$P$5,C23-(C23*R23),C23)</f>
        <v/>
      </c>
      <c r="T23" s="273" t="str">
        <f>IF(L23='11 FORMULAS'!$P$6,D23-(D23*R23),D23)</f>
        <v/>
      </c>
      <c r="U23" s="425" t="str">
        <f>+IF(S26="","",S26)</f>
        <v/>
      </c>
      <c r="V23" s="428" t="str">
        <f>+IF(T26="","",T26)</f>
        <v/>
      </c>
      <c r="X23" s="270"/>
      <c r="Y23" s="271"/>
      <c r="Z23" s="271"/>
    </row>
    <row r="24" spans="1:26" ht="41.25" hidden="1" customHeight="1" x14ac:dyDescent="0.25">
      <c r="A24" s="417"/>
      <c r="B24" s="423"/>
      <c r="C24" s="400"/>
      <c r="D24" s="403"/>
      <c r="E24" s="56">
        <v>2</v>
      </c>
      <c r="F24" s="198"/>
      <c r="G24" s="198"/>
      <c r="H24" s="198"/>
      <c r="I24" s="266" t="str">
        <f t="shared" si="1"/>
        <v xml:space="preserve">  </v>
      </c>
      <c r="J24" s="1"/>
      <c r="K24" s="52" t="str">
        <f>+IF(J24='11 FORMULAS'!$E$4,'11 FORMULAS'!$F$4,IF(J24='11 FORMULAS'!$E$5,'11 FORMULAS'!$F$5,IF(J24='11 FORMULAS'!$E$6,'11 FORMULAS'!$F$6,"")))</f>
        <v/>
      </c>
      <c r="L24" s="52" t="str">
        <f>+IF(OR(J24='11 FORMULAS'!$O$4,J24='11 FORMULAS'!$O$5),'11 FORMULAS'!$P$5,IF(J24='11 FORMULAS'!$O$6,'11 FORMULAS'!$P$6,""))</f>
        <v/>
      </c>
      <c r="M24" s="1"/>
      <c r="N24" s="52" t="str">
        <f>+IF(M24='11 FORMULAS'!$H$4,'11 FORMULAS'!$I$4,IF(M24='11 FORMULAS'!$H$5,'11 FORMULAS'!$I$5,""))</f>
        <v/>
      </c>
      <c r="O24" s="4"/>
      <c r="P24" s="4"/>
      <c r="Q24" s="4"/>
      <c r="R24" s="274" t="str">
        <f t="shared" ref="R24" si="6">+IFERROR(K24+N24,"")</f>
        <v/>
      </c>
      <c r="S24" s="274" t="str">
        <f>IF(L24='11 FORMULAS'!$P$5,S23-(S23*R24),S23)</f>
        <v/>
      </c>
      <c r="T24" s="274" t="str">
        <f>IF(L24='11 FORMULAS'!$P$6,T23-(T23*R24),T23)</f>
        <v/>
      </c>
      <c r="U24" s="426"/>
      <c r="V24" s="429"/>
      <c r="X24" s="270"/>
      <c r="Y24" s="271"/>
      <c r="Z24" s="271"/>
    </row>
    <row r="25" spans="1:26" ht="41.25" hidden="1" customHeight="1" x14ac:dyDescent="0.25">
      <c r="A25" s="417"/>
      <c r="B25" s="423"/>
      <c r="C25" s="400"/>
      <c r="D25" s="403"/>
      <c r="E25" s="56">
        <v>3</v>
      </c>
      <c r="F25" s="198"/>
      <c r="G25" s="198"/>
      <c r="H25" s="198"/>
      <c r="I25" s="266" t="str">
        <f t="shared" si="1"/>
        <v xml:space="preserve">  </v>
      </c>
      <c r="J25" s="1"/>
      <c r="K25" s="52" t="str">
        <f>+IF(J25='11 FORMULAS'!$E$4,'11 FORMULAS'!$F$4,IF(J25='11 FORMULAS'!$E$5,'11 FORMULAS'!$F$5,IF(J25='11 FORMULAS'!$E$6,'11 FORMULAS'!$F$6,"")))</f>
        <v/>
      </c>
      <c r="L25" s="52" t="str">
        <f>+IF(OR(J25='11 FORMULAS'!$O$4,J25='11 FORMULAS'!$O$5),'11 FORMULAS'!$P$5,IF(J25='11 FORMULAS'!$O$6,'11 FORMULAS'!$P$6,""))</f>
        <v/>
      </c>
      <c r="M25" s="1"/>
      <c r="N25" s="52" t="str">
        <f>+IF(M25='11 FORMULAS'!$H$4,'11 FORMULAS'!$I$4,IF(M25='11 FORMULAS'!$H$5,'11 FORMULAS'!$I$5,""))</f>
        <v/>
      </c>
      <c r="O25" s="4"/>
      <c r="P25" s="4"/>
      <c r="Q25" s="4"/>
      <c r="R25" s="274" t="str">
        <f>+IFERROR(K25+N25,"")</f>
        <v/>
      </c>
      <c r="S25" s="274" t="str">
        <f>IF(L25='11 FORMULAS'!$P$5,S24-(S24*R25),S24)</f>
        <v/>
      </c>
      <c r="T25" s="274" t="str">
        <f>IF(L25='11 FORMULAS'!$P$6,T24-(T24*R25),T24)</f>
        <v/>
      </c>
      <c r="U25" s="426"/>
      <c r="V25" s="429"/>
      <c r="X25" s="270"/>
      <c r="Y25" s="271"/>
      <c r="Z25" s="271"/>
    </row>
    <row r="26" spans="1:26" ht="41.25" hidden="1" customHeight="1" thickBot="1" x14ac:dyDescent="0.3">
      <c r="A26" s="418"/>
      <c r="B26" s="424"/>
      <c r="C26" s="401"/>
      <c r="D26" s="404"/>
      <c r="E26" s="57">
        <v>4</v>
      </c>
      <c r="F26" s="199"/>
      <c r="G26" s="199"/>
      <c r="H26" s="199"/>
      <c r="I26" s="267" t="str">
        <f t="shared" si="1"/>
        <v xml:space="preserve">  </v>
      </c>
      <c r="J26" s="7"/>
      <c r="K26" s="53" t="str">
        <f>+IF(J26='11 FORMULAS'!$E$4,'11 FORMULAS'!$F$4,IF(J26='11 FORMULAS'!$E$5,'11 FORMULAS'!$F$5,IF(J26='11 FORMULAS'!$E$6,'11 FORMULAS'!$F$6,"")))</f>
        <v/>
      </c>
      <c r="L26" s="53" t="str">
        <f>+IF(OR(J26='11 FORMULAS'!$O$4,J26='11 FORMULAS'!$O$5),'11 FORMULAS'!$P$5,IF(J26='11 FORMULAS'!$O$6,'11 FORMULAS'!$P$6,""))</f>
        <v/>
      </c>
      <c r="M26" s="7"/>
      <c r="N26" s="53" t="str">
        <f>+IF(M26='11 FORMULAS'!$H$4,'11 FORMULAS'!$I$4,IF(M26='11 FORMULAS'!$H$5,'11 FORMULAS'!$I$5,""))</f>
        <v/>
      </c>
      <c r="O26" s="8"/>
      <c r="P26" s="8"/>
      <c r="Q26" s="8"/>
      <c r="R26" s="275" t="str">
        <f t="shared" ref="R26" si="7">+IFERROR(K26+N26,"")</f>
        <v/>
      </c>
      <c r="S26" s="275" t="str">
        <f>IF(L26='11 FORMULAS'!$P$5,S25-(S25*R26),S25)</f>
        <v/>
      </c>
      <c r="T26" s="275" t="str">
        <f>IF(L26='11 FORMULAS'!$P$6,T25-(T25*R26),T25)</f>
        <v/>
      </c>
      <c r="U26" s="427"/>
      <c r="V26" s="430"/>
    </row>
    <row r="27" spans="1:26" ht="41.25" hidden="1" customHeight="1" x14ac:dyDescent="0.25">
      <c r="A27" s="416">
        <f>'2 CONTEXTO E IDENTIFICACIÓN'!A15</f>
        <v>0</v>
      </c>
      <c r="B27" s="422" t="str">
        <f>+'2 CONTEXTO E IDENTIFICACIÓN'!E15</f>
        <v xml:space="preserve">  </v>
      </c>
      <c r="C27" s="399" t="str">
        <f>+'3 PROBABIL E IMPACTO INHERENTE'!E15</f>
        <v/>
      </c>
      <c r="D27" s="402" t="str">
        <f>+'3 PROBABIL E IMPACTO INHERENTE'!M15</f>
        <v/>
      </c>
      <c r="E27" s="55">
        <v>1</v>
      </c>
      <c r="F27" s="58"/>
      <c r="G27" s="58"/>
      <c r="H27" s="58"/>
      <c r="I27" s="265" t="str">
        <f t="shared" si="1"/>
        <v xml:space="preserve">  </v>
      </c>
      <c r="J27" s="5"/>
      <c r="K27" s="51" t="str">
        <f>+IF(J27='11 FORMULAS'!$E$4,'11 FORMULAS'!$F$4,IF(J27='11 FORMULAS'!$E$5,'11 FORMULAS'!$F$5,IF(J27='11 FORMULAS'!$E$6,'11 FORMULAS'!$F$6,"")))</f>
        <v/>
      </c>
      <c r="L27" s="51" t="str">
        <f>+IF(OR(J27='11 FORMULAS'!$O$4,J27='11 FORMULAS'!$O$5),'11 FORMULAS'!$P$5,IF(J27='11 FORMULAS'!$O$6,'11 FORMULAS'!$P$6,""))</f>
        <v/>
      </c>
      <c r="M27" s="5"/>
      <c r="N27" s="51" t="str">
        <f>+IF(M27='11 FORMULAS'!$H$4,'11 FORMULAS'!$I$4,IF(M27='11 FORMULAS'!$H$5,'11 FORMULAS'!$I$5,""))</f>
        <v/>
      </c>
      <c r="O27" s="6"/>
      <c r="P27" s="6"/>
      <c r="Q27" s="6"/>
      <c r="R27" s="273" t="str">
        <f>+IFERROR(K27+N27,"")</f>
        <v/>
      </c>
      <c r="S27" s="273" t="str">
        <f>IF(L27='11 FORMULAS'!$P$5,C27-(C27*R27),C27)</f>
        <v/>
      </c>
      <c r="T27" s="273" t="str">
        <f>IF(L27='11 FORMULAS'!$P$6,D27-(D27*R27),D27)</f>
        <v/>
      </c>
      <c r="U27" s="425" t="str">
        <f>+IF(S30="","",S30)</f>
        <v/>
      </c>
      <c r="V27" s="428" t="str">
        <f>+IF(T30="","",T30)</f>
        <v/>
      </c>
      <c r="X27" s="270"/>
      <c r="Y27" s="271"/>
      <c r="Z27" s="271"/>
    </row>
    <row r="28" spans="1:26" ht="41.25" hidden="1" customHeight="1" x14ac:dyDescent="0.25">
      <c r="A28" s="417"/>
      <c r="B28" s="423"/>
      <c r="C28" s="400"/>
      <c r="D28" s="403"/>
      <c r="E28" s="56">
        <v>2</v>
      </c>
      <c r="F28" s="198"/>
      <c r="G28" s="198"/>
      <c r="H28" s="198"/>
      <c r="I28" s="266" t="str">
        <f t="shared" si="1"/>
        <v xml:space="preserve">  </v>
      </c>
      <c r="J28" s="1"/>
      <c r="K28" s="52" t="str">
        <f>+IF(J28='11 FORMULAS'!$E$4,'11 FORMULAS'!$F$4,IF(J28='11 FORMULAS'!$E$5,'11 FORMULAS'!$F$5,IF(J28='11 FORMULAS'!$E$6,'11 FORMULAS'!$F$6,"")))</f>
        <v/>
      </c>
      <c r="L28" s="52" t="str">
        <f>+IF(OR(J28='11 FORMULAS'!$O$4,J28='11 FORMULAS'!$O$5),'11 FORMULAS'!$P$5,IF(J28='11 FORMULAS'!$O$6,'11 FORMULAS'!$P$6,""))</f>
        <v/>
      </c>
      <c r="M28" s="1"/>
      <c r="N28" s="52" t="str">
        <f>+IF(M28='11 FORMULAS'!$H$4,'11 FORMULAS'!$I$4,IF(M28='11 FORMULAS'!$H$5,'11 FORMULAS'!$I$5,""))</f>
        <v/>
      </c>
      <c r="O28" s="4"/>
      <c r="P28" s="4"/>
      <c r="Q28" s="4"/>
      <c r="R28" s="274" t="str">
        <f t="shared" ref="R28" si="8">+IFERROR(K28+N28,"")</f>
        <v/>
      </c>
      <c r="S28" s="274" t="str">
        <f>IF(L28='11 FORMULAS'!$P$5,S27-(S27*R28),S27)</f>
        <v/>
      </c>
      <c r="T28" s="274" t="str">
        <f>IF(L28='11 FORMULAS'!$P$6,T27-(T27*R28),T27)</f>
        <v/>
      </c>
      <c r="U28" s="426"/>
      <c r="V28" s="429"/>
      <c r="X28" s="270"/>
      <c r="Y28" s="271"/>
      <c r="Z28" s="271"/>
    </row>
    <row r="29" spans="1:26" ht="41.25" hidden="1" customHeight="1" x14ac:dyDescent="0.25">
      <c r="A29" s="417"/>
      <c r="B29" s="423"/>
      <c r="C29" s="400"/>
      <c r="D29" s="403"/>
      <c r="E29" s="56">
        <v>3</v>
      </c>
      <c r="F29" s="198"/>
      <c r="G29" s="198"/>
      <c r="H29" s="198"/>
      <c r="I29" s="266" t="str">
        <f t="shared" si="1"/>
        <v xml:space="preserve">  </v>
      </c>
      <c r="J29" s="1"/>
      <c r="K29" s="52" t="str">
        <f>+IF(J29='11 FORMULAS'!$E$4,'11 FORMULAS'!$F$4,IF(J29='11 FORMULAS'!$E$5,'11 FORMULAS'!$F$5,IF(J29='11 FORMULAS'!$E$6,'11 FORMULAS'!$F$6,"")))</f>
        <v/>
      </c>
      <c r="L29" s="52" t="str">
        <f>+IF(OR(J29='11 FORMULAS'!$O$4,J29='11 FORMULAS'!$O$5),'11 FORMULAS'!$P$5,IF(J29='11 FORMULAS'!$O$6,'11 FORMULAS'!$P$6,""))</f>
        <v/>
      </c>
      <c r="M29" s="1"/>
      <c r="N29" s="52" t="str">
        <f>+IF(M29='11 FORMULAS'!$H$4,'11 FORMULAS'!$I$4,IF(M29='11 FORMULAS'!$H$5,'11 FORMULAS'!$I$5,""))</f>
        <v/>
      </c>
      <c r="O29" s="4"/>
      <c r="P29" s="4"/>
      <c r="Q29" s="4"/>
      <c r="R29" s="274" t="str">
        <f>+IFERROR(K29+N29,"")</f>
        <v/>
      </c>
      <c r="S29" s="274" t="str">
        <f>IF(L29='11 FORMULAS'!$P$5,S28-(S28*R29),S28)</f>
        <v/>
      </c>
      <c r="T29" s="274" t="str">
        <f>IF(L29='11 FORMULAS'!$P$6,T28-(T28*R29),T28)</f>
        <v/>
      </c>
      <c r="U29" s="426"/>
      <c r="V29" s="429"/>
      <c r="X29" s="270"/>
      <c r="Y29" s="271"/>
      <c r="Z29" s="271"/>
    </row>
    <row r="30" spans="1:26" ht="41.25" hidden="1" customHeight="1" thickBot="1" x14ac:dyDescent="0.3">
      <c r="A30" s="418"/>
      <c r="B30" s="424"/>
      <c r="C30" s="401"/>
      <c r="D30" s="404"/>
      <c r="E30" s="57">
        <v>4</v>
      </c>
      <c r="F30" s="199"/>
      <c r="G30" s="199"/>
      <c r="H30" s="199"/>
      <c r="I30" s="267" t="str">
        <f t="shared" si="1"/>
        <v xml:space="preserve">  </v>
      </c>
      <c r="J30" s="7"/>
      <c r="K30" s="53" t="str">
        <f>+IF(J30='11 FORMULAS'!$E$4,'11 FORMULAS'!$F$4,IF(J30='11 FORMULAS'!$E$5,'11 FORMULAS'!$F$5,IF(J30='11 FORMULAS'!$E$6,'11 FORMULAS'!$F$6,"")))</f>
        <v/>
      </c>
      <c r="L30" s="53" t="str">
        <f>+IF(OR(J30='11 FORMULAS'!$O$4,J30='11 FORMULAS'!$O$5),'11 FORMULAS'!$P$5,IF(J30='11 FORMULAS'!$O$6,'11 FORMULAS'!$P$6,""))</f>
        <v/>
      </c>
      <c r="M30" s="7"/>
      <c r="N30" s="53" t="str">
        <f>+IF(M30='11 FORMULAS'!$H$4,'11 FORMULAS'!$I$4,IF(M30='11 FORMULAS'!$H$5,'11 FORMULAS'!$I$5,""))</f>
        <v/>
      </c>
      <c r="O30" s="8"/>
      <c r="P30" s="8"/>
      <c r="Q30" s="8"/>
      <c r="R30" s="275" t="str">
        <f t="shared" ref="R30" si="9">+IFERROR(K30+N30,"")</f>
        <v/>
      </c>
      <c r="S30" s="275" t="str">
        <f>IF(L30='11 FORMULAS'!$P$5,S29-(S29*R30),S29)</f>
        <v/>
      </c>
      <c r="T30" s="275" t="str">
        <f>IF(L30='11 FORMULAS'!$P$6,T29-(T29*R30),T29)</f>
        <v/>
      </c>
      <c r="U30" s="427"/>
      <c r="V30" s="430"/>
    </row>
    <row r="31" spans="1:26" ht="41.25" hidden="1" customHeight="1" x14ac:dyDescent="0.25">
      <c r="A31" s="416">
        <f>'2 CONTEXTO E IDENTIFICACIÓN'!A16</f>
        <v>0</v>
      </c>
      <c r="B31" s="419" t="str">
        <f>+'2 CONTEXTO E IDENTIFICACIÓN'!E16</f>
        <v xml:space="preserve">  </v>
      </c>
      <c r="C31" s="399" t="str">
        <f>+'3 PROBABIL E IMPACTO INHERENTE'!E16</f>
        <v/>
      </c>
      <c r="D31" s="402" t="str">
        <f>+'3 PROBABIL E IMPACTO INHERENTE'!M16</f>
        <v/>
      </c>
      <c r="E31" s="55">
        <v>1</v>
      </c>
      <c r="F31" s="58"/>
      <c r="G31" s="58"/>
      <c r="H31" s="58"/>
      <c r="I31" s="265" t="str">
        <f t="shared" si="1"/>
        <v xml:space="preserve">  </v>
      </c>
      <c r="J31" s="5"/>
      <c r="K31" s="51" t="str">
        <f>+IF(J31='11 FORMULAS'!$E$4,'11 FORMULAS'!$F$4,IF(J31='11 FORMULAS'!$E$5,'11 FORMULAS'!$F$5,IF(J31='11 FORMULAS'!$E$6,'11 FORMULAS'!$F$6,"")))</f>
        <v/>
      </c>
      <c r="L31" s="51" t="str">
        <f>+IF(OR(J31='11 FORMULAS'!$O$4,J31='11 FORMULAS'!$O$5),'11 FORMULAS'!$P$5,IF(J31='11 FORMULAS'!$O$6,'11 FORMULAS'!$P$6,""))</f>
        <v/>
      </c>
      <c r="M31" s="5"/>
      <c r="N31" s="51" t="str">
        <f>+IF(M31='11 FORMULAS'!$H$4,'11 FORMULAS'!$I$4,IF(M31='11 FORMULAS'!$H$5,'11 FORMULAS'!$I$5,""))</f>
        <v/>
      </c>
      <c r="O31" s="6"/>
      <c r="P31" s="6"/>
      <c r="Q31" s="6"/>
      <c r="R31" s="273" t="str">
        <f>+IFERROR(K31+N31,"")</f>
        <v/>
      </c>
      <c r="S31" s="273" t="str">
        <f>IF(L31='11 FORMULAS'!$P$5,C31-(C31*R31),C31)</f>
        <v/>
      </c>
      <c r="T31" s="273" t="str">
        <f>IF(L31='11 FORMULAS'!$P$6,D31-(D31*R31),D31)</f>
        <v/>
      </c>
      <c r="U31" s="425" t="str">
        <f>+IF(S34="","",S34)</f>
        <v/>
      </c>
      <c r="V31" s="428" t="str">
        <f>+IF(T34="","",T34)</f>
        <v/>
      </c>
      <c r="X31" s="270"/>
      <c r="Y31" s="271"/>
      <c r="Z31" s="271"/>
    </row>
    <row r="32" spans="1:26" ht="41.25" hidden="1" customHeight="1" x14ac:dyDescent="0.25">
      <c r="A32" s="417"/>
      <c r="B32" s="420"/>
      <c r="C32" s="400"/>
      <c r="D32" s="403"/>
      <c r="E32" s="56">
        <v>2</v>
      </c>
      <c r="F32" s="198"/>
      <c r="G32" s="198"/>
      <c r="H32" s="198"/>
      <c r="I32" s="266" t="str">
        <f t="shared" si="1"/>
        <v xml:space="preserve">  </v>
      </c>
      <c r="J32" s="1"/>
      <c r="K32" s="52" t="str">
        <f>+IF(J32='11 FORMULAS'!$E$4,'11 FORMULAS'!$F$4,IF(J32='11 FORMULAS'!$E$5,'11 FORMULAS'!$F$5,IF(J32='11 FORMULAS'!$E$6,'11 FORMULAS'!$F$6,"")))</f>
        <v/>
      </c>
      <c r="L32" s="52" t="str">
        <f>+IF(OR(J32='11 FORMULAS'!$O$4,J32='11 FORMULAS'!$O$5),'11 FORMULAS'!$P$5,IF(J32='11 FORMULAS'!$O$6,'11 FORMULAS'!$P$6,""))</f>
        <v/>
      </c>
      <c r="M32" s="1"/>
      <c r="N32" s="52" t="str">
        <f>+IF(M32='11 FORMULAS'!$H$4,'11 FORMULAS'!$I$4,IF(M32='11 FORMULAS'!$H$5,'11 FORMULAS'!$I$5,""))</f>
        <v/>
      </c>
      <c r="O32" s="4"/>
      <c r="P32" s="4"/>
      <c r="Q32" s="4"/>
      <c r="R32" s="274" t="str">
        <f t="shared" ref="R32" si="10">+IFERROR(K32+N32,"")</f>
        <v/>
      </c>
      <c r="S32" s="274" t="str">
        <f>IF(L32='11 FORMULAS'!$P$5,S31-(S31*R32),S31)</f>
        <v/>
      </c>
      <c r="T32" s="274" t="str">
        <f>IF(L32='11 FORMULAS'!$P$6,T31-(T31*R32),T31)</f>
        <v/>
      </c>
      <c r="U32" s="426"/>
      <c r="V32" s="429"/>
      <c r="X32" s="270"/>
      <c r="Y32" s="271"/>
      <c r="Z32" s="271"/>
    </row>
    <row r="33" spans="1:26" ht="41.25" hidden="1" customHeight="1" x14ac:dyDescent="0.25">
      <c r="A33" s="417"/>
      <c r="B33" s="420"/>
      <c r="C33" s="400"/>
      <c r="D33" s="403"/>
      <c r="E33" s="56">
        <v>3</v>
      </c>
      <c r="F33" s="198"/>
      <c r="G33" s="198"/>
      <c r="H33" s="198"/>
      <c r="I33" s="266" t="str">
        <f t="shared" si="1"/>
        <v xml:space="preserve">  </v>
      </c>
      <c r="J33" s="1"/>
      <c r="K33" s="52" t="str">
        <f>+IF(J33='11 FORMULAS'!$E$4,'11 FORMULAS'!$F$4,IF(J33='11 FORMULAS'!$E$5,'11 FORMULAS'!$F$5,IF(J33='11 FORMULAS'!$E$6,'11 FORMULAS'!$F$6,"")))</f>
        <v/>
      </c>
      <c r="L33" s="52" t="str">
        <f>+IF(OR(J33='11 FORMULAS'!$O$4,J33='11 FORMULAS'!$O$5),'11 FORMULAS'!$P$5,IF(J33='11 FORMULAS'!$O$6,'11 FORMULAS'!$P$6,""))</f>
        <v/>
      </c>
      <c r="M33" s="1"/>
      <c r="N33" s="52" t="str">
        <f>+IF(M33='11 FORMULAS'!$H$4,'11 FORMULAS'!$I$4,IF(M33='11 FORMULAS'!$H$5,'11 FORMULAS'!$I$5,""))</f>
        <v/>
      </c>
      <c r="O33" s="4"/>
      <c r="P33" s="4"/>
      <c r="Q33" s="4"/>
      <c r="R33" s="274" t="str">
        <f>+IFERROR(K33+N33,"")</f>
        <v/>
      </c>
      <c r="S33" s="274" t="str">
        <f>IF(L33='11 FORMULAS'!$P$5,S32-(S32*R33),S32)</f>
        <v/>
      </c>
      <c r="T33" s="274" t="str">
        <f>IF(L33='11 FORMULAS'!$P$6,T32-(T32*R33),T32)</f>
        <v/>
      </c>
      <c r="U33" s="426"/>
      <c r="V33" s="429"/>
      <c r="X33" s="270"/>
      <c r="Y33" s="271"/>
      <c r="Z33" s="271"/>
    </row>
    <row r="34" spans="1:26" ht="41.25" hidden="1" customHeight="1" thickBot="1" x14ac:dyDescent="0.3">
      <c r="A34" s="418"/>
      <c r="B34" s="421"/>
      <c r="C34" s="401"/>
      <c r="D34" s="404"/>
      <c r="E34" s="57">
        <v>4</v>
      </c>
      <c r="F34" s="199"/>
      <c r="G34" s="199"/>
      <c r="H34" s="199"/>
      <c r="I34" s="267" t="str">
        <f t="shared" si="1"/>
        <v xml:space="preserve">  </v>
      </c>
      <c r="J34" s="7"/>
      <c r="K34" s="53" t="str">
        <f>+IF(J34='11 FORMULAS'!$E$4,'11 FORMULAS'!$F$4,IF(J34='11 FORMULAS'!$E$5,'11 FORMULAS'!$F$5,IF(J34='11 FORMULAS'!$E$6,'11 FORMULAS'!$F$6,"")))</f>
        <v/>
      </c>
      <c r="L34" s="53" t="str">
        <f>+IF(OR(J34='11 FORMULAS'!$O$4,J34='11 FORMULAS'!$O$5),'11 FORMULAS'!$P$5,IF(J34='11 FORMULAS'!$O$6,'11 FORMULAS'!$P$6,""))</f>
        <v/>
      </c>
      <c r="M34" s="7"/>
      <c r="N34" s="53" t="str">
        <f>+IF(M34='11 FORMULAS'!$H$4,'11 FORMULAS'!$I$4,IF(M34='11 FORMULAS'!$H$5,'11 FORMULAS'!$I$5,""))</f>
        <v/>
      </c>
      <c r="O34" s="8"/>
      <c r="P34" s="8"/>
      <c r="Q34" s="8"/>
      <c r="R34" s="275" t="str">
        <f t="shared" ref="R34" si="11">+IFERROR(K34+N34,"")</f>
        <v/>
      </c>
      <c r="S34" s="275" t="str">
        <f>IF(L34='11 FORMULAS'!$P$5,S33-(S33*R34),S33)</f>
        <v/>
      </c>
      <c r="T34" s="275" t="str">
        <f>IF(L34='11 FORMULAS'!$P$6,T33-(T33*R34),T33)</f>
        <v/>
      </c>
      <c r="U34" s="427"/>
      <c r="V34" s="430"/>
    </row>
    <row r="35" spans="1:26" ht="41.25" hidden="1" customHeight="1" x14ac:dyDescent="0.25">
      <c r="A35" s="416">
        <f>'2 CONTEXTO E IDENTIFICACIÓN'!A17</f>
        <v>0</v>
      </c>
      <c r="B35" s="419" t="str">
        <f>+'2 CONTEXTO E IDENTIFICACIÓN'!E17</f>
        <v xml:space="preserve">  </v>
      </c>
      <c r="C35" s="399" t="str">
        <f>+'3 PROBABIL E IMPACTO INHERENTE'!E17</f>
        <v/>
      </c>
      <c r="D35" s="402" t="str">
        <f>+'3 PROBABIL E IMPACTO INHERENTE'!M17</f>
        <v/>
      </c>
      <c r="E35" s="55">
        <v>1</v>
      </c>
      <c r="F35" s="58"/>
      <c r="G35" s="58"/>
      <c r="H35" s="58"/>
      <c r="I35" s="265" t="str">
        <f t="shared" si="1"/>
        <v xml:space="preserve">  </v>
      </c>
      <c r="J35" s="5"/>
      <c r="K35" s="51" t="str">
        <f>+IF(J35='11 FORMULAS'!$E$4,'11 FORMULAS'!$F$4,IF(J35='11 FORMULAS'!$E$5,'11 FORMULAS'!$F$5,IF(J35='11 FORMULAS'!$E$6,'11 FORMULAS'!$F$6,"")))</f>
        <v/>
      </c>
      <c r="L35" s="51" t="str">
        <f>+IF(OR(J35='11 FORMULAS'!$O$4,J35='11 FORMULAS'!$O$5),'11 FORMULAS'!$P$5,IF(J35='11 FORMULAS'!$O$6,'11 FORMULAS'!$P$6,""))</f>
        <v/>
      </c>
      <c r="M35" s="5"/>
      <c r="N35" s="51" t="str">
        <f>+IF(M35='11 FORMULAS'!$H$4,'11 FORMULAS'!$I$4,IF(M35='11 FORMULAS'!$H$5,'11 FORMULAS'!$I$5,""))</f>
        <v/>
      </c>
      <c r="O35" s="6"/>
      <c r="P35" s="6"/>
      <c r="Q35" s="6"/>
      <c r="R35" s="273" t="str">
        <f>+IFERROR(K35+N35,"")</f>
        <v/>
      </c>
      <c r="S35" s="273" t="str">
        <f>IF(L35='11 FORMULAS'!$P$5,C35-(C35*R35),C35)</f>
        <v/>
      </c>
      <c r="T35" s="273" t="str">
        <f>IF(L35='11 FORMULAS'!$P$6,D35-(D35*R35),D35)</f>
        <v/>
      </c>
      <c r="U35" s="425" t="str">
        <f>+IF(S38="","",S38)</f>
        <v/>
      </c>
      <c r="V35" s="428" t="str">
        <f>+IF(T38="","",T38)</f>
        <v/>
      </c>
      <c r="X35" s="270"/>
      <c r="Y35" s="271"/>
      <c r="Z35" s="271"/>
    </row>
    <row r="36" spans="1:26" ht="41.25" hidden="1" customHeight="1" x14ac:dyDescent="0.25">
      <c r="A36" s="417"/>
      <c r="B36" s="420"/>
      <c r="C36" s="400"/>
      <c r="D36" s="403"/>
      <c r="E36" s="56">
        <v>2</v>
      </c>
      <c r="F36" s="198"/>
      <c r="G36" s="198"/>
      <c r="H36" s="198"/>
      <c r="I36" s="266" t="str">
        <f t="shared" si="1"/>
        <v xml:space="preserve">  </v>
      </c>
      <c r="J36" s="1"/>
      <c r="K36" s="52" t="str">
        <f>+IF(J36='11 FORMULAS'!$E$4,'11 FORMULAS'!$F$4,IF(J36='11 FORMULAS'!$E$5,'11 FORMULAS'!$F$5,IF(J36='11 FORMULAS'!$E$6,'11 FORMULAS'!$F$6,"")))</f>
        <v/>
      </c>
      <c r="L36" s="52" t="str">
        <f>+IF(OR(J36='11 FORMULAS'!$O$4,J36='11 FORMULAS'!$O$5),'11 FORMULAS'!$P$5,IF(J36='11 FORMULAS'!$O$6,'11 FORMULAS'!$P$6,""))</f>
        <v/>
      </c>
      <c r="M36" s="1"/>
      <c r="N36" s="52" t="str">
        <f>+IF(M36='11 FORMULAS'!$H$4,'11 FORMULAS'!$I$4,IF(M36='11 FORMULAS'!$H$5,'11 FORMULAS'!$I$5,""))</f>
        <v/>
      </c>
      <c r="O36" s="4"/>
      <c r="P36" s="4"/>
      <c r="Q36" s="4"/>
      <c r="R36" s="274" t="str">
        <f t="shared" ref="R36" si="12">+IFERROR(K36+N36,"")</f>
        <v/>
      </c>
      <c r="S36" s="274" t="str">
        <f>IF(L36='11 FORMULAS'!$P$5,S35-(S35*R36),S35)</f>
        <v/>
      </c>
      <c r="T36" s="274" t="str">
        <f>IF(L36='11 FORMULAS'!$P$6,T35-(T35*R36),T35)</f>
        <v/>
      </c>
      <c r="U36" s="426"/>
      <c r="V36" s="429"/>
      <c r="X36" s="270"/>
      <c r="Y36" s="271"/>
      <c r="Z36" s="271"/>
    </row>
    <row r="37" spans="1:26" ht="41.25" hidden="1" customHeight="1" x14ac:dyDescent="0.25">
      <c r="A37" s="417"/>
      <c r="B37" s="420"/>
      <c r="C37" s="400"/>
      <c r="D37" s="403"/>
      <c r="E37" s="56">
        <v>3</v>
      </c>
      <c r="F37" s="198"/>
      <c r="G37" s="198"/>
      <c r="H37" s="198"/>
      <c r="I37" s="266" t="str">
        <f t="shared" si="1"/>
        <v xml:space="preserve">  </v>
      </c>
      <c r="J37" s="1"/>
      <c r="K37" s="52" t="str">
        <f>+IF(J37='11 FORMULAS'!$E$4,'11 FORMULAS'!$F$4,IF(J37='11 FORMULAS'!$E$5,'11 FORMULAS'!$F$5,IF(J37='11 FORMULAS'!$E$6,'11 FORMULAS'!$F$6,"")))</f>
        <v/>
      </c>
      <c r="L37" s="52" t="str">
        <f>+IF(OR(J37='11 FORMULAS'!$O$4,J37='11 FORMULAS'!$O$5),'11 FORMULAS'!$P$5,IF(J37='11 FORMULAS'!$O$6,'11 FORMULAS'!$P$6,""))</f>
        <v/>
      </c>
      <c r="M37" s="1"/>
      <c r="N37" s="52" t="str">
        <f>+IF(M37='11 FORMULAS'!$H$4,'11 FORMULAS'!$I$4,IF(M37='11 FORMULAS'!$H$5,'11 FORMULAS'!$I$5,""))</f>
        <v/>
      </c>
      <c r="O37" s="4"/>
      <c r="P37" s="4"/>
      <c r="Q37" s="4"/>
      <c r="R37" s="274" t="str">
        <f>+IFERROR(K37+N37,"")</f>
        <v/>
      </c>
      <c r="S37" s="274" t="str">
        <f>IF(L37='11 FORMULAS'!$P$5,S36-(S36*R37),S36)</f>
        <v/>
      </c>
      <c r="T37" s="274" t="str">
        <f>IF(L37='11 FORMULAS'!$P$6,T36-(T36*R37),T36)</f>
        <v/>
      </c>
      <c r="U37" s="426"/>
      <c r="V37" s="429"/>
      <c r="X37" s="270"/>
      <c r="Y37" s="271"/>
      <c r="Z37" s="271"/>
    </row>
    <row r="38" spans="1:26" ht="41.25" hidden="1" customHeight="1" thickBot="1" x14ac:dyDescent="0.3">
      <c r="A38" s="418"/>
      <c r="B38" s="421"/>
      <c r="C38" s="401"/>
      <c r="D38" s="404"/>
      <c r="E38" s="57">
        <v>4</v>
      </c>
      <c r="F38" s="199"/>
      <c r="G38" s="199"/>
      <c r="H38" s="199"/>
      <c r="I38" s="267" t="str">
        <f t="shared" si="1"/>
        <v xml:space="preserve">  </v>
      </c>
      <c r="J38" s="7"/>
      <c r="K38" s="53" t="str">
        <f>+IF(J38='11 FORMULAS'!$E$4,'11 FORMULAS'!$F$4,IF(J38='11 FORMULAS'!$E$5,'11 FORMULAS'!$F$5,IF(J38='11 FORMULAS'!$E$6,'11 FORMULAS'!$F$6,"")))</f>
        <v/>
      </c>
      <c r="L38" s="53" t="str">
        <f>+IF(OR(J38='11 FORMULAS'!$O$4,J38='11 FORMULAS'!$O$5),'11 FORMULAS'!$P$5,IF(J38='11 FORMULAS'!$O$6,'11 FORMULAS'!$P$6,""))</f>
        <v/>
      </c>
      <c r="M38" s="7"/>
      <c r="N38" s="53" t="str">
        <f>+IF(M38='11 FORMULAS'!$H$4,'11 FORMULAS'!$I$4,IF(M38='11 FORMULAS'!$H$5,'11 FORMULAS'!$I$5,""))</f>
        <v/>
      </c>
      <c r="O38" s="8"/>
      <c r="P38" s="8"/>
      <c r="Q38" s="8"/>
      <c r="R38" s="275" t="str">
        <f t="shared" ref="R38" si="13">+IFERROR(K38+N38,"")</f>
        <v/>
      </c>
      <c r="S38" s="275" t="str">
        <f>IF(L38='11 FORMULAS'!$P$5,S37-(S37*R38),S37)</f>
        <v/>
      </c>
      <c r="T38" s="275" t="str">
        <f>IF(L38='11 FORMULAS'!$P$6,T37-(T37*R38),T37)</f>
        <v/>
      </c>
      <c r="U38" s="427"/>
      <c r="V38" s="430"/>
    </row>
    <row r="39" spans="1:26" ht="41.25" hidden="1" customHeight="1" x14ac:dyDescent="0.25">
      <c r="A39" s="416">
        <f>'2 CONTEXTO E IDENTIFICACIÓN'!A18</f>
        <v>0</v>
      </c>
      <c r="B39" s="419" t="str">
        <f>+'2 CONTEXTO E IDENTIFICACIÓN'!E18</f>
        <v xml:space="preserve">  </v>
      </c>
      <c r="C39" s="399" t="str">
        <f>+'3 PROBABIL E IMPACTO INHERENTE'!E18</f>
        <v/>
      </c>
      <c r="D39" s="402" t="str">
        <f>+'3 PROBABIL E IMPACTO INHERENTE'!M18</f>
        <v/>
      </c>
      <c r="E39" s="55">
        <v>1</v>
      </c>
      <c r="F39" s="58"/>
      <c r="G39" s="58"/>
      <c r="H39" s="58"/>
      <c r="I39" s="265" t="str">
        <f t="shared" si="1"/>
        <v xml:space="preserve">  </v>
      </c>
      <c r="J39" s="5"/>
      <c r="K39" s="51" t="str">
        <f>+IF(J39='11 FORMULAS'!$E$4,'11 FORMULAS'!$F$4,IF(J39='11 FORMULAS'!$E$5,'11 FORMULAS'!$F$5,IF(J39='11 FORMULAS'!$E$6,'11 FORMULAS'!$F$6,"")))</f>
        <v/>
      </c>
      <c r="L39" s="51" t="str">
        <f>+IF(OR(J39='11 FORMULAS'!$O$4,J39='11 FORMULAS'!$O$5),'11 FORMULAS'!$P$5,IF(J39='11 FORMULAS'!$O$6,'11 FORMULAS'!$P$6,""))</f>
        <v/>
      </c>
      <c r="M39" s="5"/>
      <c r="N39" s="51" t="str">
        <f>+IF(M39='11 FORMULAS'!$H$4,'11 FORMULAS'!$I$4,IF(M39='11 FORMULAS'!$H$5,'11 FORMULAS'!$I$5,""))</f>
        <v/>
      </c>
      <c r="O39" s="6"/>
      <c r="P39" s="6"/>
      <c r="Q39" s="6"/>
      <c r="R39" s="273" t="str">
        <f>+IFERROR(K39+N39,"")</f>
        <v/>
      </c>
      <c r="S39" s="273" t="str">
        <f>IF(L39='11 FORMULAS'!$P$5,C39-(C39*R39),C39)</f>
        <v/>
      </c>
      <c r="T39" s="273" t="str">
        <f>IF(L39='11 FORMULAS'!$P$6,D39-(D39*R39),D39)</f>
        <v/>
      </c>
      <c r="U39" s="425" t="str">
        <f>+IF(S42="","",S42)</f>
        <v/>
      </c>
      <c r="V39" s="428" t="str">
        <f>+IF(T42="","",T42)</f>
        <v/>
      </c>
      <c r="X39" s="270"/>
      <c r="Y39" s="271"/>
      <c r="Z39" s="271"/>
    </row>
    <row r="40" spans="1:26" ht="41.25" hidden="1" customHeight="1" x14ac:dyDescent="0.25">
      <c r="A40" s="417"/>
      <c r="B40" s="420"/>
      <c r="C40" s="400"/>
      <c r="D40" s="403"/>
      <c r="E40" s="56">
        <v>2</v>
      </c>
      <c r="F40" s="198"/>
      <c r="G40" s="198"/>
      <c r="H40" s="198"/>
      <c r="I40" s="266" t="str">
        <f t="shared" si="1"/>
        <v xml:space="preserve">  </v>
      </c>
      <c r="J40" s="1"/>
      <c r="K40" s="52" t="str">
        <f>+IF(J40='11 FORMULAS'!$E$4,'11 FORMULAS'!$F$4,IF(J40='11 FORMULAS'!$E$5,'11 FORMULAS'!$F$5,IF(J40='11 FORMULAS'!$E$6,'11 FORMULAS'!$F$6,"")))</f>
        <v/>
      </c>
      <c r="L40" s="52" t="str">
        <f>+IF(OR(J40='11 FORMULAS'!$O$4,J40='11 FORMULAS'!$O$5),'11 FORMULAS'!$P$5,IF(J40='11 FORMULAS'!$O$6,'11 FORMULAS'!$P$6,""))</f>
        <v/>
      </c>
      <c r="M40" s="1"/>
      <c r="N40" s="52" t="str">
        <f>+IF(M40='11 FORMULAS'!$H$4,'11 FORMULAS'!$I$4,IF(M40='11 FORMULAS'!$H$5,'11 FORMULAS'!$I$5,""))</f>
        <v/>
      </c>
      <c r="O40" s="4"/>
      <c r="P40" s="4"/>
      <c r="Q40" s="4"/>
      <c r="R40" s="274" t="str">
        <f t="shared" ref="R40" si="14">+IFERROR(K40+N40,"")</f>
        <v/>
      </c>
      <c r="S40" s="274" t="str">
        <f>IF(L40='11 FORMULAS'!$P$5,S39-(S39*R40),S39)</f>
        <v/>
      </c>
      <c r="T40" s="274" t="str">
        <f>IF(L40='11 FORMULAS'!$P$6,T39-(T39*R40),T39)</f>
        <v/>
      </c>
      <c r="U40" s="426"/>
      <c r="V40" s="429"/>
      <c r="X40" s="270"/>
      <c r="Y40" s="271"/>
      <c r="Z40" s="271"/>
    </row>
    <row r="41" spans="1:26" ht="41.25" hidden="1" customHeight="1" x14ac:dyDescent="0.25">
      <c r="A41" s="417"/>
      <c r="B41" s="420"/>
      <c r="C41" s="400"/>
      <c r="D41" s="403"/>
      <c r="E41" s="56">
        <v>3</v>
      </c>
      <c r="F41" s="198"/>
      <c r="G41" s="198"/>
      <c r="H41" s="198"/>
      <c r="I41" s="266" t="str">
        <f t="shared" si="1"/>
        <v xml:space="preserve">  </v>
      </c>
      <c r="J41" s="1"/>
      <c r="K41" s="52" t="str">
        <f>+IF(J41='11 FORMULAS'!$E$4,'11 FORMULAS'!$F$4,IF(J41='11 FORMULAS'!$E$5,'11 FORMULAS'!$F$5,IF(J41='11 FORMULAS'!$E$6,'11 FORMULAS'!$F$6,"")))</f>
        <v/>
      </c>
      <c r="L41" s="52" t="str">
        <f>+IF(OR(J41='11 FORMULAS'!$O$4,J41='11 FORMULAS'!$O$5),'11 FORMULAS'!$P$5,IF(J41='11 FORMULAS'!$O$6,'11 FORMULAS'!$P$6,""))</f>
        <v/>
      </c>
      <c r="M41" s="1"/>
      <c r="N41" s="52" t="str">
        <f>+IF(M41='11 FORMULAS'!$H$4,'11 FORMULAS'!$I$4,IF(M41='11 FORMULAS'!$H$5,'11 FORMULAS'!$I$5,""))</f>
        <v/>
      </c>
      <c r="O41" s="4"/>
      <c r="P41" s="4"/>
      <c r="Q41" s="4"/>
      <c r="R41" s="274" t="str">
        <f>+IFERROR(K41+N41,"")</f>
        <v/>
      </c>
      <c r="S41" s="274" t="str">
        <f>IF(L41='11 FORMULAS'!$P$5,S40-(S40*R41),S40)</f>
        <v/>
      </c>
      <c r="T41" s="274" t="str">
        <f>IF(L41='11 FORMULAS'!$P$6,T40-(T40*R41),T40)</f>
        <v/>
      </c>
      <c r="U41" s="426"/>
      <c r="V41" s="429"/>
      <c r="X41" s="270"/>
      <c r="Y41" s="271"/>
      <c r="Z41" s="271"/>
    </row>
    <row r="42" spans="1:26" ht="41.25" hidden="1" customHeight="1" thickBot="1" x14ac:dyDescent="0.3">
      <c r="A42" s="418"/>
      <c r="B42" s="421"/>
      <c r="C42" s="401"/>
      <c r="D42" s="404"/>
      <c r="E42" s="57">
        <v>4</v>
      </c>
      <c r="F42" s="199"/>
      <c r="G42" s="199"/>
      <c r="H42" s="199"/>
      <c r="I42" s="267" t="str">
        <f t="shared" si="1"/>
        <v xml:space="preserve">  </v>
      </c>
      <c r="J42" s="7"/>
      <c r="K42" s="53" t="str">
        <f>+IF(J42='11 FORMULAS'!$E$4,'11 FORMULAS'!$F$4,IF(J42='11 FORMULAS'!$E$5,'11 FORMULAS'!$F$5,IF(J42='11 FORMULAS'!$E$6,'11 FORMULAS'!$F$6,"")))</f>
        <v/>
      </c>
      <c r="L42" s="53" t="str">
        <f>+IF(OR(J42='11 FORMULAS'!$O$4,J42='11 FORMULAS'!$O$5),'11 FORMULAS'!$P$5,IF(J42='11 FORMULAS'!$O$6,'11 FORMULAS'!$P$6,""))</f>
        <v/>
      </c>
      <c r="M42" s="7"/>
      <c r="N42" s="53" t="str">
        <f>+IF(M42='11 FORMULAS'!$H$4,'11 FORMULAS'!$I$4,IF(M42='11 FORMULAS'!$H$5,'11 FORMULAS'!$I$5,""))</f>
        <v/>
      </c>
      <c r="O42" s="8"/>
      <c r="P42" s="8"/>
      <c r="Q42" s="8"/>
      <c r="R42" s="275" t="str">
        <f t="shared" ref="R42" si="15">+IFERROR(K42+N42,"")</f>
        <v/>
      </c>
      <c r="S42" s="275" t="str">
        <f>IF(L42='11 FORMULAS'!$P$5,S41-(S41*R42),S41)</f>
        <v/>
      </c>
      <c r="T42" s="275" t="str">
        <f>IF(L42='11 FORMULAS'!$P$6,T41-(T41*R42),T41)</f>
        <v/>
      </c>
      <c r="U42" s="427"/>
      <c r="V42" s="430"/>
    </row>
    <row r="43" spans="1:26" ht="41.25" hidden="1" customHeight="1" x14ac:dyDescent="0.25">
      <c r="A43" s="416">
        <f>'2 CONTEXTO E IDENTIFICACIÓN'!A19</f>
        <v>0</v>
      </c>
      <c r="B43" s="419" t="str">
        <f>+'2 CONTEXTO E IDENTIFICACIÓN'!E19</f>
        <v xml:space="preserve">  </v>
      </c>
      <c r="C43" s="399" t="str">
        <f>+'3 PROBABIL E IMPACTO INHERENTE'!E19</f>
        <v/>
      </c>
      <c r="D43" s="402" t="str">
        <f>+'3 PROBABIL E IMPACTO INHERENTE'!M19</f>
        <v/>
      </c>
      <c r="E43" s="55">
        <v>1</v>
      </c>
      <c r="F43" s="58"/>
      <c r="G43" s="58"/>
      <c r="H43" s="58"/>
      <c r="I43" s="265" t="str">
        <f t="shared" ref="I43:I74" si="16">+CONCATENATE(F43," ",G43," ",H43)</f>
        <v xml:space="preserve">  </v>
      </c>
      <c r="J43" s="5"/>
      <c r="K43" s="51" t="str">
        <f>+IF(J43='11 FORMULAS'!$E$4,'11 FORMULAS'!$F$4,IF(J43='11 FORMULAS'!$E$5,'11 FORMULAS'!$F$5,IF(J43='11 FORMULAS'!$E$6,'11 FORMULAS'!$F$6,"")))</f>
        <v/>
      </c>
      <c r="L43" s="51" t="str">
        <f>+IF(OR(J43='11 FORMULAS'!$O$4,J43='11 FORMULAS'!$O$5),'11 FORMULAS'!$P$5,IF(J43='11 FORMULAS'!$O$6,'11 FORMULAS'!$P$6,""))</f>
        <v/>
      </c>
      <c r="M43" s="5"/>
      <c r="N43" s="51" t="str">
        <f>+IF(M43='11 FORMULAS'!$H$4,'11 FORMULAS'!$I$4,IF(M43='11 FORMULAS'!$H$5,'11 FORMULAS'!$I$5,""))</f>
        <v/>
      </c>
      <c r="O43" s="6"/>
      <c r="P43" s="6"/>
      <c r="Q43" s="6"/>
      <c r="R43" s="273" t="str">
        <f>+IFERROR(K43+N43,"")</f>
        <v/>
      </c>
      <c r="S43" s="273" t="str">
        <f>IF(L43='11 FORMULAS'!$P$5,C43-(C43*R43),C43)</f>
        <v/>
      </c>
      <c r="T43" s="273" t="str">
        <f>IF(L43='11 FORMULAS'!$P$6,D43-(D43*R43),D43)</f>
        <v/>
      </c>
      <c r="U43" s="425" t="str">
        <f>+IF(S46="","",S46)</f>
        <v/>
      </c>
      <c r="V43" s="428" t="str">
        <f>+IF(T46="","",T46)</f>
        <v/>
      </c>
      <c r="X43" s="270"/>
      <c r="Y43" s="271"/>
      <c r="Z43" s="271"/>
    </row>
    <row r="44" spans="1:26" ht="41.25" hidden="1" customHeight="1" x14ac:dyDescent="0.25">
      <c r="A44" s="417"/>
      <c r="B44" s="420"/>
      <c r="C44" s="400"/>
      <c r="D44" s="403"/>
      <c r="E44" s="56">
        <v>2</v>
      </c>
      <c r="F44" s="198"/>
      <c r="G44" s="198"/>
      <c r="H44" s="198"/>
      <c r="I44" s="266" t="str">
        <f t="shared" si="16"/>
        <v xml:space="preserve">  </v>
      </c>
      <c r="J44" s="1"/>
      <c r="K44" s="52" t="str">
        <f>+IF(J44='11 FORMULAS'!$E$4,'11 FORMULAS'!$F$4,IF(J44='11 FORMULAS'!$E$5,'11 FORMULAS'!$F$5,IF(J44='11 FORMULAS'!$E$6,'11 FORMULAS'!$F$6,"")))</f>
        <v/>
      </c>
      <c r="L44" s="52" t="str">
        <f>+IF(OR(J44='11 FORMULAS'!$O$4,J44='11 FORMULAS'!$O$5),'11 FORMULAS'!$P$5,IF(J44='11 FORMULAS'!$O$6,'11 FORMULAS'!$P$6,""))</f>
        <v/>
      </c>
      <c r="M44" s="1"/>
      <c r="N44" s="52" t="str">
        <f>+IF(M44='11 FORMULAS'!$H$4,'11 FORMULAS'!$I$4,IF(M44='11 FORMULAS'!$H$5,'11 FORMULAS'!$I$5,""))</f>
        <v/>
      </c>
      <c r="O44" s="4"/>
      <c r="P44" s="4"/>
      <c r="Q44" s="4"/>
      <c r="R44" s="274" t="str">
        <f t="shared" ref="R44" si="17">+IFERROR(K44+N44,"")</f>
        <v/>
      </c>
      <c r="S44" s="274" t="str">
        <f>IF(L44='11 FORMULAS'!$P$5,S43-(S43*R44),S43)</f>
        <v/>
      </c>
      <c r="T44" s="274" t="str">
        <f>IF(L44='11 FORMULAS'!$P$6,T43-(T43*R44),T43)</f>
        <v/>
      </c>
      <c r="U44" s="426"/>
      <c r="V44" s="429"/>
      <c r="X44" s="270"/>
      <c r="Y44" s="271"/>
      <c r="Z44" s="271"/>
    </row>
    <row r="45" spans="1:26" ht="41.25" hidden="1" customHeight="1" x14ac:dyDescent="0.25">
      <c r="A45" s="417"/>
      <c r="B45" s="420"/>
      <c r="C45" s="400"/>
      <c r="D45" s="403"/>
      <c r="E45" s="56">
        <v>3</v>
      </c>
      <c r="F45" s="198"/>
      <c r="G45" s="198"/>
      <c r="H45" s="198"/>
      <c r="I45" s="266" t="str">
        <f t="shared" si="16"/>
        <v xml:space="preserve">  </v>
      </c>
      <c r="J45" s="1"/>
      <c r="K45" s="52" t="str">
        <f>+IF(J45='11 FORMULAS'!$E$4,'11 FORMULAS'!$F$4,IF(J45='11 FORMULAS'!$E$5,'11 FORMULAS'!$F$5,IF(J45='11 FORMULAS'!$E$6,'11 FORMULAS'!$F$6,"")))</f>
        <v/>
      </c>
      <c r="L45" s="52" t="str">
        <f>+IF(OR(J45='11 FORMULAS'!$O$4,J45='11 FORMULAS'!$O$5),'11 FORMULAS'!$P$5,IF(J45='11 FORMULAS'!$O$6,'11 FORMULAS'!$P$6,""))</f>
        <v/>
      </c>
      <c r="M45" s="1"/>
      <c r="N45" s="52" t="str">
        <f>+IF(M45='11 FORMULAS'!$H$4,'11 FORMULAS'!$I$4,IF(M45='11 FORMULAS'!$H$5,'11 FORMULAS'!$I$5,""))</f>
        <v/>
      </c>
      <c r="O45" s="4"/>
      <c r="P45" s="4"/>
      <c r="Q45" s="4"/>
      <c r="R45" s="274" t="str">
        <f>+IFERROR(K45+N45,"")</f>
        <v/>
      </c>
      <c r="S45" s="274" t="str">
        <f>IF(L45='11 FORMULAS'!$P$5,S44-(S44*R45),S44)</f>
        <v/>
      </c>
      <c r="T45" s="274" t="str">
        <f>IF(L45='11 FORMULAS'!$P$6,T44-(T44*R45),T44)</f>
        <v/>
      </c>
      <c r="U45" s="426"/>
      <c r="V45" s="429"/>
      <c r="X45" s="270"/>
      <c r="Y45" s="271"/>
      <c r="Z45" s="271"/>
    </row>
    <row r="46" spans="1:26" ht="41.25" hidden="1" customHeight="1" thickBot="1" x14ac:dyDescent="0.3">
      <c r="A46" s="418"/>
      <c r="B46" s="421"/>
      <c r="C46" s="401"/>
      <c r="D46" s="404"/>
      <c r="E46" s="57">
        <v>4</v>
      </c>
      <c r="F46" s="199"/>
      <c r="G46" s="199"/>
      <c r="H46" s="199"/>
      <c r="I46" s="267" t="str">
        <f t="shared" si="16"/>
        <v xml:space="preserve">  </v>
      </c>
      <c r="J46" s="7"/>
      <c r="K46" s="53" t="str">
        <f>+IF(J46='11 FORMULAS'!$E$4,'11 FORMULAS'!$F$4,IF(J46='11 FORMULAS'!$E$5,'11 FORMULAS'!$F$5,IF(J46='11 FORMULAS'!$E$6,'11 FORMULAS'!$F$6,"")))</f>
        <v/>
      </c>
      <c r="L46" s="53" t="str">
        <f>+IF(OR(J46='11 FORMULAS'!$O$4,J46='11 FORMULAS'!$O$5),'11 FORMULAS'!$P$5,IF(J46='11 FORMULAS'!$O$6,'11 FORMULAS'!$P$6,""))</f>
        <v/>
      </c>
      <c r="M46" s="7"/>
      <c r="N46" s="53" t="str">
        <f>+IF(M46='11 FORMULAS'!$H$4,'11 FORMULAS'!$I$4,IF(M46='11 FORMULAS'!$H$5,'11 FORMULAS'!$I$5,""))</f>
        <v/>
      </c>
      <c r="O46" s="8"/>
      <c r="P46" s="8"/>
      <c r="Q46" s="8"/>
      <c r="R46" s="275" t="str">
        <f t="shared" ref="R46" si="18">+IFERROR(K46+N46,"")</f>
        <v/>
      </c>
      <c r="S46" s="275" t="str">
        <f>IF(L46='11 FORMULAS'!$P$5,S45-(S45*R46),S45)</f>
        <v/>
      </c>
      <c r="T46" s="275" t="str">
        <f>IF(L46='11 FORMULAS'!$P$6,T45-(T45*R46),T45)</f>
        <v/>
      </c>
      <c r="U46" s="427"/>
      <c r="V46" s="430"/>
    </row>
    <row r="47" spans="1:26" ht="41.25" hidden="1" customHeight="1" x14ac:dyDescent="0.25">
      <c r="A47" s="416">
        <f>'2 CONTEXTO E IDENTIFICACIÓN'!A20</f>
        <v>0</v>
      </c>
      <c r="B47" s="419" t="str">
        <f>+'2 CONTEXTO E IDENTIFICACIÓN'!E20</f>
        <v xml:space="preserve">  </v>
      </c>
      <c r="C47" s="399" t="str">
        <f>+'3 PROBABIL E IMPACTO INHERENTE'!E20</f>
        <v/>
      </c>
      <c r="D47" s="402" t="str">
        <f>+'3 PROBABIL E IMPACTO INHERENTE'!M20</f>
        <v/>
      </c>
      <c r="E47" s="55">
        <v>1</v>
      </c>
      <c r="F47" s="58"/>
      <c r="G47" s="58"/>
      <c r="H47" s="58"/>
      <c r="I47" s="265" t="str">
        <f t="shared" si="16"/>
        <v xml:space="preserve">  </v>
      </c>
      <c r="J47" s="5"/>
      <c r="K47" s="51" t="str">
        <f>+IF(J47='11 FORMULAS'!$E$4,'11 FORMULAS'!$F$4,IF(J47='11 FORMULAS'!$E$5,'11 FORMULAS'!$F$5,IF(J47='11 FORMULAS'!$E$6,'11 FORMULAS'!$F$6,"")))</f>
        <v/>
      </c>
      <c r="L47" s="51" t="str">
        <f>+IF(OR(J47='11 FORMULAS'!$O$4,J47='11 FORMULAS'!$O$5),'11 FORMULAS'!$P$5,IF(J47='11 FORMULAS'!$O$6,'11 FORMULAS'!$P$6,""))</f>
        <v/>
      </c>
      <c r="M47" s="5"/>
      <c r="N47" s="51" t="str">
        <f>+IF(M47='11 FORMULAS'!$H$4,'11 FORMULAS'!$I$4,IF(M47='11 FORMULAS'!$H$5,'11 FORMULAS'!$I$5,""))</f>
        <v/>
      </c>
      <c r="O47" s="6"/>
      <c r="P47" s="6"/>
      <c r="Q47" s="6"/>
      <c r="R47" s="273" t="str">
        <f>+IFERROR(K47+N47,"")</f>
        <v/>
      </c>
      <c r="S47" s="273" t="str">
        <f>IF(L47='11 FORMULAS'!$P$5,C47-(C47*R47),C47)</f>
        <v/>
      </c>
      <c r="T47" s="273" t="str">
        <f>IF(L47='11 FORMULAS'!$P$6,D47-(D47*R47),D47)</f>
        <v/>
      </c>
      <c r="U47" s="425" t="str">
        <f>+IF(S50="","",S50)</f>
        <v/>
      </c>
      <c r="V47" s="428" t="str">
        <f>+IF(T50="","",T50)</f>
        <v/>
      </c>
      <c r="X47" s="270"/>
      <c r="Y47" s="271"/>
      <c r="Z47" s="271"/>
    </row>
    <row r="48" spans="1:26" ht="41.25" hidden="1" customHeight="1" x14ac:dyDescent="0.25">
      <c r="A48" s="417"/>
      <c r="B48" s="420"/>
      <c r="C48" s="400"/>
      <c r="D48" s="403"/>
      <c r="E48" s="56">
        <v>2</v>
      </c>
      <c r="F48" s="198"/>
      <c r="G48" s="198"/>
      <c r="H48" s="198"/>
      <c r="I48" s="266" t="str">
        <f t="shared" si="16"/>
        <v xml:space="preserve">  </v>
      </c>
      <c r="J48" s="1"/>
      <c r="K48" s="52" t="str">
        <f>+IF(J48='11 FORMULAS'!$E$4,'11 FORMULAS'!$F$4,IF(J48='11 FORMULAS'!$E$5,'11 FORMULAS'!$F$5,IF(J48='11 FORMULAS'!$E$6,'11 FORMULAS'!$F$6,"")))</f>
        <v/>
      </c>
      <c r="L48" s="52" t="str">
        <f>+IF(OR(J48='11 FORMULAS'!$O$4,J48='11 FORMULAS'!$O$5),'11 FORMULAS'!$P$5,IF(J48='11 FORMULAS'!$O$6,'11 FORMULAS'!$P$6,""))</f>
        <v/>
      </c>
      <c r="M48" s="1"/>
      <c r="N48" s="52" t="str">
        <f>+IF(M48='11 FORMULAS'!$H$4,'11 FORMULAS'!$I$4,IF(M48='11 FORMULAS'!$H$5,'11 FORMULAS'!$I$5,""))</f>
        <v/>
      </c>
      <c r="O48" s="4"/>
      <c r="P48" s="4"/>
      <c r="Q48" s="4"/>
      <c r="R48" s="274" t="str">
        <f t="shared" ref="R48" si="19">+IFERROR(K48+N48,"")</f>
        <v/>
      </c>
      <c r="S48" s="274" t="str">
        <f>IF(L48='11 FORMULAS'!$P$5,S47-(S47*R48),S47)</f>
        <v/>
      </c>
      <c r="T48" s="274" t="str">
        <f>IF(L48='11 FORMULAS'!$P$6,T47-(T47*R48),T47)</f>
        <v/>
      </c>
      <c r="U48" s="426"/>
      <c r="V48" s="429"/>
      <c r="X48" s="270"/>
      <c r="Y48" s="271"/>
      <c r="Z48" s="271"/>
    </row>
    <row r="49" spans="1:26" ht="41.25" hidden="1" customHeight="1" x14ac:dyDescent="0.25">
      <c r="A49" s="417"/>
      <c r="B49" s="420"/>
      <c r="C49" s="400"/>
      <c r="D49" s="403"/>
      <c r="E49" s="56">
        <v>3</v>
      </c>
      <c r="F49" s="198"/>
      <c r="G49" s="198"/>
      <c r="H49" s="198"/>
      <c r="I49" s="266" t="str">
        <f t="shared" si="16"/>
        <v xml:space="preserve">  </v>
      </c>
      <c r="J49" s="1"/>
      <c r="K49" s="52" t="str">
        <f>+IF(J49='11 FORMULAS'!$E$4,'11 FORMULAS'!$F$4,IF(J49='11 FORMULAS'!$E$5,'11 FORMULAS'!$F$5,IF(J49='11 FORMULAS'!$E$6,'11 FORMULAS'!$F$6,"")))</f>
        <v/>
      </c>
      <c r="L49" s="52" t="str">
        <f>+IF(OR(J49='11 FORMULAS'!$O$4,J49='11 FORMULAS'!$O$5),'11 FORMULAS'!$P$5,IF(J49='11 FORMULAS'!$O$6,'11 FORMULAS'!$P$6,""))</f>
        <v/>
      </c>
      <c r="M49" s="1"/>
      <c r="N49" s="52" t="str">
        <f>+IF(M49='11 FORMULAS'!$H$4,'11 FORMULAS'!$I$4,IF(M49='11 FORMULAS'!$H$5,'11 FORMULAS'!$I$5,""))</f>
        <v/>
      </c>
      <c r="O49" s="4"/>
      <c r="P49" s="4"/>
      <c r="Q49" s="4"/>
      <c r="R49" s="274" t="str">
        <f>+IFERROR(K49+N49,"")</f>
        <v/>
      </c>
      <c r="S49" s="274" t="str">
        <f>IF(L49='11 FORMULAS'!$P$5,S48-(S48*R49),S48)</f>
        <v/>
      </c>
      <c r="T49" s="274" t="str">
        <f>IF(L49='11 FORMULAS'!$P$6,T48-(T48*R49),T48)</f>
        <v/>
      </c>
      <c r="U49" s="426"/>
      <c r="V49" s="429"/>
      <c r="X49" s="270"/>
      <c r="Y49" s="271"/>
      <c r="Z49" s="271"/>
    </row>
    <row r="50" spans="1:26" ht="41.25" hidden="1" customHeight="1" thickBot="1" x14ac:dyDescent="0.3">
      <c r="A50" s="418"/>
      <c r="B50" s="421"/>
      <c r="C50" s="401"/>
      <c r="D50" s="404"/>
      <c r="E50" s="57">
        <v>4</v>
      </c>
      <c r="F50" s="199"/>
      <c r="G50" s="199"/>
      <c r="H50" s="199"/>
      <c r="I50" s="267" t="str">
        <f t="shared" si="16"/>
        <v xml:space="preserve">  </v>
      </c>
      <c r="J50" s="7"/>
      <c r="K50" s="53" t="str">
        <f>+IF(J50='11 FORMULAS'!$E$4,'11 FORMULAS'!$F$4,IF(J50='11 FORMULAS'!$E$5,'11 FORMULAS'!$F$5,IF(J50='11 FORMULAS'!$E$6,'11 FORMULAS'!$F$6,"")))</f>
        <v/>
      </c>
      <c r="L50" s="53" t="str">
        <f>+IF(OR(J50='11 FORMULAS'!$O$4,J50='11 FORMULAS'!$O$5),'11 FORMULAS'!$P$5,IF(J50='11 FORMULAS'!$O$6,'11 FORMULAS'!$P$6,""))</f>
        <v/>
      </c>
      <c r="M50" s="7"/>
      <c r="N50" s="53" t="str">
        <f>+IF(M50='11 FORMULAS'!$H$4,'11 FORMULAS'!$I$4,IF(M50='11 FORMULAS'!$H$5,'11 FORMULAS'!$I$5,""))</f>
        <v/>
      </c>
      <c r="O50" s="8"/>
      <c r="P50" s="8"/>
      <c r="Q50" s="8"/>
      <c r="R50" s="275" t="str">
        <f t="shared" ref="R50" si="20">+IFERROR(K50+N50,"")</f>
        <v/>
      </c>
      <c r="S50" s="275" t="str">
        <f>IF(L50='11 FORMULAS'!$P$5,S49-(S49*R50),S49)</f>
        <v/>
      </c>
      <c r="T50" s="275" t="str">
        <f>IF(L50='11 FORMULAS'!$P$6,T49-(T49*R50),T49)</f>
        <v/>
      </c>
      <c r="U50" s="427"/>
      <c r="V50" s="430"/>
    </row>
    <row r="51" spans="1:26" ht="41.25" hidden="1" customHeight="1" x14ac:dyDescent="0.25">
      <c r="A51" s="416">
        <f>'2 CONTEXTO E IDENTIFICACIÓN'!A21</f>
        <v>0</v>
      </c>
      <c r="B51" s="419" t="str">
        <f>+'2 CONTEXTO E IDENTIFICACIÓN'!E21</f>
        <v xml:space="preserve">  </v>
      </c>
      <c r="C51" s="399" t="str">
        <f>+'3 PROBABIL E IMPACTO INHERENTE'!E21</f>
        <v/>
      </c>
      <c r="D51" s="402" t="str">
        <f>+'3 PROBABIL E IMPACTO INHERENTE'!M21</f>
        <v/>
      </c>
      <c r="E51" s="55">
        <v>1</v>
      </c>
      <c r="F51" s="58"/>
      <c r="G51" s="58"/>
      <c r="H51" s="58"/>
      <c r="I51" s="265" t="str">
        <f t="shared" si="16"/>
        <v xml:space="preserve">  </v>
      </c>
      <c r="J51" s="5"/>
      <c r="K51" s="51" t="str">
        <f>+IF(J51='11 FORMULAS'!$E$4,'11 FORMULAS'!$F$4,IF(J51='11 FORMULAS'!$E$5,'11 FORMULAS'!$F$5,IF(J51='11 FORMULAS'!$E$6,'11 FORMULAS'!$F$6,"")))</f>
        <v/>
      </c>
      <c r="L51" s="51" t="str">
        <f>+IF(OR(J51='11 FORMULAS'!$O$4,J51='11 FORMULAS'!$O$5),'11 FORMULAS'!$P$5,IF(J51='11 FORMULAS'!$O$6,'11 FORMULAS'!$P$6,""))</f>
        <v/>
      </c>
      <c r="M51" s="5"/>
      <c r="N51" s="51" t="str">
        <f>+IF(M51='11 FORMULAS'!$H$4,'11 FORMULAS'!$I$4,IF(M51='11 FORMULAS'!$H$5,'11 FORMULAS'!$I$5,""))</f>
        <v/>
      </c>
      <c r="O51" s="6"/>
      <c r="P51" s="6"/>
      <c r="Q51" s="6"/>
      <c r="R51" s="273" t="str">
        <f>+IFERROR(K51+N51,"")</f>
        <v/>
      </c>
      <c r="S51" s="273" t="str">
        <f>IF(L51='11 FORMULAS'!$P$5,C51-(C51*R51),C51)</f>
        <v/>
      </c>
      <c r="T51" s="273" t="str">
        <f>IF(L51='11 FORMULAS'!$P$6,D51-(D51*R51),D51)</f>
        <v/>
      </c>
      <c r="U51" s="425" t="str">
        <f>+IF(S54="","",S54)</f>
        <v/>
      </c>
      <c r="V51" s="428" t="str">
        <f>+IF(T54="","",T54)</f>
        <v/>
      </c>
      <c r="X51" s="270"/>
      <c r="Y51" s="271"/>
      <c r="Z51" s="271"/>
    </row>
    <row r="52" spans="1:26" ht="41.25" hidden="1" customHeight="1" x14ac:dyDescent="0.25">
      <c r="A52" s="417"/>
      <c r="B52" s="420"/>
      <c r="C52" s="400"/>
      <c r="D52" s="403"/>
      <c r="E52" s="56">
        <v>2</v>
      </c>
      <c r="F52" s="198"/>
      <c r="G52" s="198"/>
      <c r="H52" s="198"/>
      <c r="I52" s="266" t="str">
        <f t="shared" si="16"/>
        <v xml:space="preserve">  </v>
      </c>
      <c r="J52" s="1"/>
      <c r="K52" s="52" t="str">
        <f>+IF(J52='11 FORMULAS'!$E$4,'11 FORMULAS'!$F$4,IF(J52='11 FORMULAS'!$E$5,'11 FORMULAS'!$F$5,IF(J52='11 FORMULAS'!$E$6,'11 FORMULAS'!$F$6,"")))</f>
        <v/>
      </c>
      <c r="L52" s="52" t="str">
        <f>+IF(OR(J52='11 FORMULAS'!$O$4,J52='11 FORMULAS'!$O$5),'11 FORMULAS'!$P$5,IF(J52='11 FORMULAS'!$O$6,'11 FORMULAS'!$P$6,""))</f>
        <v/>
      </c>
      <c r="M52" s="1"/>
      <c r="N52" s="52" t="str">
        <f>+IF(M52='11 FORMULAS'!$H$4,'11 FORMULAS'!$I$4,IF(M52='11 FORMULAS'!$H$5,'11 FORMULAS'!$I$5,""))</f>
        <v/>
      </c>
      <c r="O52" s="4"/>
      <c r="P52" s="4"/>
      <c r="Q52" s="4"/>
      <c r="R52" s="274" t="str">
        <f t="shared" ref="R52" si="21">+IFERROR(K52+N52,"")</f>
        <v/>
      </c>
      <c r="S52" s="274" t="str">
        <f>IF(L52='11 FORMULAS'!$P$5,S51-(S51*R52),S51)</f>
        <v/>
      </c>
      <c r="T52" s="274" t="str">
        <f>IF(L52='11 FORMULAS'!$P$6,T51-(T51*R52),T51)</f>
        <v/>
      </c>
      <c r="U52" s="426"/>
      <c r="V52" s="429"/>
      <c r="X52" s="270"/>
      <c r="Y52" s="271"/>
      <c r="Z52" s="271"/>
    </row>
    <row r="53" spans="1:26" ht="41.25" hidden="1" customHeight="1" x14ac:dyDescent="0.25">
      <c r="A53" s="417"/>
      <c r="B53" s="420"/>
      <c r="C53" s="400"/>
      <c r="D53" s="403"/>
      <c r="E53" s="56">
        <v>3</v>
      </c>
      <c r="F53" s="198"/>
      <c r="G53" s="198"/>
      <c r="H53" s="198"/>
      <c r="I53" s="266" t="str">
        <f t="shared" si="16"/>
        <v xml:space="preserve">  </v>
      </c>
      <c r="J53" s="1"/>
      <c r="K53" s="52" t="str">
        <f>+IF(J53='11 FORMULAS'!$E$4,'11 FORMULAS'!$F$4,IF(J53='11 FORMULAS'!$E$5,'11 FORMULAS'!$F$5,IF(J53='11 FORMULAS'!$E$6,'11 FORMULAS'!$F$6,"")))</f>
        <v/>
      </c>
      <c r="L53" s="52" t="str">
        <f>+IF(OR(J53='11 FORMULAS'!$O$4,J53='11 FORMULAS'!$O$5),'11 FORMULAS'!$P$5,IF(J53='11 FORMULAS'!$O$6,'11 FORMULAS'!$P$6,""))</f>
        <v/>
      </c>
      <c r="M53" s="1"/>
      <c r="N53" s="52" t="str">
        <f>+IF(M53='11 FORMULAS'!$H$4,'11 FORMULAS'!$I$4,IF(M53='11 FORMULAS'!$H$5,'11 FORMULAS'!$I$5,""))</f>
        <v/>
      </c>
      <c r="O53" s="4"/>
      <c r="P53" s="4"/>
      <c r="Q53" s="4"/>
      <c r="R53" s="274" t="str">
        <f>+IFERROR(K53+N53,"")</f>
        <v/>
      </c>
      <c r="S53" s="274" t="str">
        <f>IF(L53='11 FORMULAS'!$P$5,S52-(S52*R53),S52)</f>
        <v/>
      </c>
      <c r="T53" s="274" t="str">
        <f>IF(L53='11 FORMULAS'!$P$6,T52-(T52*R53),T52)</f>
        <v/>
      </c>
      <c r="U53" s="426"/>
      <c r="V53" s="429"/>
      <c r="X53" s="270"/>
      <c r="Y53" s="271"/>
      <c r="Z53" s="271"/>
    </row>
    <row r="54" spans="1:26" ht="41.25" hidden="1" customHeight="1" thickBot="1" x14ac:dyDescent="0.3">
      <c r="A54" s="418"/>
      <c r="B54" s="421"/>
      <c r="C54" s="401"/>
      <c r="D54" s="404"/>
      <c r="E54" s="57">
        <v>4</v>
      </c>
      <c r="F54" s="199"/>
      <c r="G54" s="199"/>
      <c r="H54" s="199"/>
      <c r="I54" s="267" t="str">
        <f t="shared" si="16"/>
        <v xml:space="preserve">  </v>
      </c>
      <c r="J54" s="7"/>
      <c r="K54" s="53" t="str">
        <f>+IF(J54='11 FORMULAS'!$E$4,'11 FORMULAS'!$F$4,IF(J54='11 FORMULAS'!$E$5,'11 FORMULAS'!$F$5,IF(J54='11 FORMULAS'!$E$6,'11 FORMULAS'!$F$6,"")))</f>
        <v/>
      </c>
      <c r="L54" s="53" t="str">
        <f>+IF(OR(J54='11 FORMULAS'!$O$4,J54='11 FORMULAS'!$O$5),'11 FORMULAS'!$P$5,IF(J54='11 FORMULAS'!$O$6,'11 FORMULAS'!$P$6,""))</f>
        <v/>
      </c>
      <c r="M54" s="7"/>
      <c r="N54" s="53" t="str">
        <f>+IF(M54='11 FORMULAS'!$H$4,'11 FORMULAS'!$I$4,IF(M54='11 FORMULAS'!$H$5,'11 FORMULAS'!$I$5,""))</f>
        <v/>
      </c>
      <c r="O54" s="8"/>
      <c r="P54" s="8"/>
      <c r="Q54" s="8"/>
      <c r="R54" s="275" t="str">
        <f t="shared" ref="R54" si="22">+IFERROR(K54+N54,"")</f>
        <v/>
      </c>
      <c r="S54" s="275" t="str">
        <f>IF(L54='11 FORMULAS'!$P$5,S53-(S53*R54),S53)</f>
        <v/>
      </c>
      <c r="T54" s="275" t="str">
        <f>IF(L54='11 FORMULAS'!$P$6,T53-(T53*R54),T53)</f>
        <v/>
      </c>
      <c r="U54" s="427"/>
      <c r="V54" s="430"/>
    </row>
    <row r="55" spans="1:26" ht="41.25" hidden="1" customHeight="1" x14ac:dyDescent="0.25">
      <c r="A55" s="416">
        <f>'2 CONTEXTO E IDENTIFICACIÓN'!A22</f>
        <v>0</v>
      </c>
      <c r="B55" s="419" t="str">
        <f>+'2 CONTEXTO E IDENTIFICACIÓN'!E22</f>
        <v xml:space="preserve">  </v>
      </c>
      <c r="C55" s="399" t="str">
        <f>+'3 PROBABIL E IMPACTO INHERENTE'!E22</f>
        <v/>
      </c>
      <c r="D55" s="402" t="str">
        <f>+'3 PROBABIL E IMPACTO INHERENTE'!M22</f>
        <v/>
      </c>
      <c r="E55" s="55">
        <v>1</v>
      </c>
      <c r="F55" s="58"/>
      <c r="G55" s="58"/>
      <c r="H55" s="58"/>
      <c r="I55" s="265" t="str">
        <f t="shared" si="16"/>
        <v xml:space="preserve">  </v>
      </c>
      <c r="J55" s="5"/>
      <c r="K55" s="51" t="str">
        <f>+IF(J55='11 FORMULAS'!$E$4,'11 FORMULAS'!$F$4,IF(J55='11 FORMULAS'!$E$5,'11 FORMULAS'!$F$5,IF(J55='11 FORMULAS'!$E$6,'11 FORMULAS'!$F$6,"")))</f>
        <v/>
      </c>
      <c r="L55" s="51" t="str">
        <f>+IF(OR(J55='11 FORMULAS'!$O$4,J55='11 FORMULAS'!$O$5),'11 FORMULAS'!$P$5,IF(J55='11 FORMULAS'!$O$6,'11 FORMULAS'!$P$6,""))</f>
        <v/>
      </c>
      <c r="M55" s="5"/>
      <c r="N55" s="51" t="str">
        <f>+IF(M55='11 FORMULAS'!$H$4,'11 FORMULAS'!$I$4,IF(M55='11 FORMULAS'!$H$5,'11 FORMULAS'!$I$5,""))</f>
        <v/>
      </c>
      <c r="O55" s="6"/>
      <c r="P55" s="6"/>
      <c r="Q55" s="6"/>
      <c r="R55" s="273" t="str">
        <f>+IFERROR(K55+N55,"")</f>
        <v/>
      </c>
      <c r="S55" s="273" t="str">
        <f>IF(L55='11 FORMULAS'!$P$5,C55-(C55*R55),C55)</f>
        <v/>
      </c>
      <c r="T55" s="273" t="str">
        <f>IF(L55='11 FORMULAS'!$P$6,D55-(D55*R55),D55)</f>
        <v/>
      </c>
      <c r="U55" s="425" t="str">
        <f>+IF(S58="","",S58)</f>
        <v/>
      </c>
      <c r="V55" s="428" t="str">
        <f>+IF(T58="","",T58)</f>
        <v/>
      </c>
      <c r="X55" s="270"/>
      <c r="Y55" s="271"/>
      <c r="Z55" s="271"/>
    </row>
    <row r="56" spans="1:26" ht="41.25" hidden="1" customHeight="1" x14ac:dyDescent="0.25">
      <c r="A56" s="417"/>
      <c r="B56" s="420"/>
      <c r="C56" s="400"/>
      <c r="D56" s="403"/>
      <c r="E56" s="56">
        <v>2</v>
      </c>
      <c r="F56" s="198"/>
      <c r="G56" s="198"/>
      <c r="H56" s="198"/>
      <c r="I56" s="266" t="str">
        <f t="shared" si="16"/>
        <v xml:space="preserve">  </v>
      </c>
      <c r="J56" s="1"/>
      <c r="K56" s="52" t="str">
        <f>+IF(J56='11 FORMULAS'!$E$4,'11 FORMULAS'!$F$4,IF(J56='11 FORMULAS'!$E$5,'11 FORMULAS'!$F$5,IF(J56='11 FORMULAS'!$E$6,'11 FORMULAS'!$F$6,"")))</f>
        <v/>
      </c>
      <c r="L56" s="52" t="str">
        <f>+IF(OR(J56='11 FORMULAS'!$O$4,J56='11 FORMULAS'!$O$5),'11 FORMULAS'!$P$5,IF(J56='11 FORMULAS'!$O$6,'11 FORMULAS'!$P$6,""))</f>
        <v/>
      </c>
      <c r="M56" s="1"/>
      <c r="N56" s="52" t="str">
        <f>+IF(M56='11 FORMULAS'!$H$4,'11 FORMULAS'!$I$4,IF(M56='11 FORMULAS'!$H$5,'11 FORMULAS'!$I$5,""))</f>
        <v/>
      </c>
      <c r="O56" s="4"/>
      <c r="P56" s="4"/>
      <c r="Q56" s="4"/>
      <c r="R56" s="274" t="str">
        <f t="shared" ref="R56" si="23">+IFERROR(K56+N56,"")</f>
        <v/>
      </c>
      <c r="S56" s="274" t="str">
        <f>IF(L56='11 FORMULAS'!$P$5,S55-(S55*R56),S55)</f>
        <v/>
      </c>
      <c r="T56" s="274" t="str">
        <f>IF(L56='11 FORMULAS'!$P$6,T55-(T55*R56),T55)</f>
        <v/>
      </c>
      <c r="U56" s="426"/>
      <c r="V56" s="429"/>
      <c r="X56" s="270"/>
      <c r="Y56" s="271"/>
      <c r="Z56" s="271"/>
    </row>
    <row r="57" spans="1:26" ht="41.25" hidden="1" customHeight="1" x14ac:dyDescent="0.25">
      <c r="A57" s="417"/>
      <c r="B57" s="420"/>
      <c r="C57" s="400"/>
      <c r="D57" s="403"/>
      <c r="E57" s="56">
        <v>3</v>
      </c>
      <c r="F57" s="198"/>
      <c r="G57" s="198"/>
      <c r="H57" s="198"/>
      <c r="I57" s="266" t="str">
        <f t="shared" si="16"/>
        <v xml:space="preserve">  </v>
      </c>
      <c r="J57" s="1"/>
      <c r="K57" s="52" t="str">
        <f>+IF(J57='11 FORMULAS'!$E$4,'11 FORMULAS'!$F$4,IF(J57='11 FORMULAS'!$E$5,'11 FORMULAS'!$F$5,IF(J57='11 FORMULAS'!$E$6,'11 FORMULAS'!$F$6,"")))</f>
        <v/>
      </c>
      <c r="L57" s="52" t="str">
        <f>+IF(OR(J57='11 FORMULAS'!$O$4,J57='11 FORMULAS'!$O$5),'11 FORMULAS'!$P$5,IF(J57='11 FORMULAS'!$O$6,'11 FORMULAS'!$P$6,""))</f>
        <v/>
      </c>
      <c r="M57" s="1"/>
      <c r="N57" s="52" t="str">
        <f>+IF(M57='11 FORMULAS'!$H$4,'11 FORMULAS'!$I$4,IF(M57='11 FORMULAS'!$H$5,'11 FORMULAS'!$I$5,""))</f>
        <v/>
      </c>
      <c r="O57" s="4"/>
      <c r="P57" s="4"/>
      <c r="Q57" s="4"/>
      <c r="R57" s="274" t="str">
        <f>+IFERROR(K57+N57,"")</f>
        <v/>
      </c>
      <c r="S57" s="274" t="str">
        <f>IF(L57='11 FORMULAS'!$P$5,S56-(S56*R57),S56)</f>
        <v/>
      </c>
      <c r="T57" s="274" t="str">
        <f>IF(L57='11 FORMULAS'!$P$6,T56-(T56*R57),T56)</f>
        <v/>
      </c>
      <c r="U57" s="426"/>
      <c r="V57" s="429"/>
      <c r="X57" s="270"/>
      <c r="Y57" s="271"/>
      <c r="Z57" s="271"/>
    </row>
    <row r="58" spans="1:26" ht="41.25" hidden="1" customHeight="1" thickBot="1" x14ac:dyDescent="0.3">
      <c r="A58" s="418"/>
      <c r="B58" s="421"/>
      <c r="C58" s="401"/>
      <c r="D58" s="404"/>
      <c r="E58" s="57">
        <v>4</v>
      </c>
      <c r="F58" s="199"/>
      <c r="G58" s="199"/>
      <c r="H58" s="199"/>
      <c r="I58" s="267" t="str">
        <f t="shared" si="16"/>
        <v xml:space="preserve">  </v>
      </c>
      <c r="J58" s="7"/>
      <c r="K58" s="53" t="str">
        <f>+IF(J58='11 FORMULAS'!$E$4,'11 FORMULAS'!$F$4,IF(J58='11 FORMULAS'!$E$5,'11 FORMULAS'!$F$5,IF(J58='11 FORMULAS'!$E$6,'11 FORMULAS'!$F$6,"")))</f>
        <v/>
      </c>
      <c r="L58" s="53" t="str">
        <f>+IF(OR(J58='11 FORMULAS'!$O$4,J58='11 FORMULAS'!$O$5),'11 FORMULAS'!$P$5,IF(J58='11 FORMULAS'!$O$6,'11 FORMULAS'!$P$6,""))</f>
        <v/>
      </c>
      <c r="M58" s="7"/>
      <c r="N58" s="53" t="str">
        <f>+IF(M58='11 FORMULAS'!$H$4,'11 FORMULAS'!$I$4,IF(M58='11 FORMULAS'!$H$5,'11 FORMULAS'!$I$5,""))</f>
        <v/>
      </c>
      <c r="O58" s="8"/>
      <c r="P58" s="8"/>
      <c r="Q58" s="8"/>
      <c r="R58" s="275" t="str">
        <f t="shared" ref="R58" si="24">+IFERROR(K58+N58,"")</f>
        <v/>
      </c>
      <c r="S58" s="275" t="str">
        <f>IF(L58='11 FORMULAS'!$P$5,S57-(S57*R58),S57)</f>
        <v/>
      </c>
      <c r="T58" s="275" t="str">
        <f>IF(L58='11 FORMULAS'!$P$6,T57-(T57*R58),T57)</f>
        <v/>
      </c>
      <c r="U58" s="427"/>
      <c r="V58" s="430"/>
    </row>
    <row r="59" spans="1:26" ht="41.25" hidden="1" customHeight="1" x14ac:dyDescent="0.25">
      <c r="A59" s="416">
        <f>'2 CONTEXTO E IDENTIFICACIÓN'!A23</f>
        <v>0</v>
      </c>
      <c r="B59" s="419" t="str">
        <f>+'2 CONTEXTO E IDENTIFICACIÓN'!E23</f>
        <v xml:space="preserve">  </v>
      </c>
      <c r="C59" s="399" t="str">
        <f>+'3 PROBABIL E IMPACTO INHERENTE'!E23</f>
        <v/>
      </c>
      <c r="D59" s="402" t="str">
        <f>+'3 PROBABIL E IMPACTO INHERENTE'!M23</f>
        <v/>
      </c>
      <c r="E59" s="55">
        <v>1</v>
      </c>
      <c r="F59" s="58"/>
      <c r="G59" s="58"/>
      <c r="H59" s="58"/>
      <c r="I59" s="265" t="str">
        <f t="shared" si="16"/>
        <v xml:space="preserve">  </v>
      </c>
      <c r="J59" s="5"/>
      <c r="K59" s="51" t="str">
        <f>+IF(J59='11 FORMULAS'!$E$4,'11 FORMULAS'!$F$4,IF(J59='11 FORMULAS'!$E$5,'11 FORMULAS'!$F$5,IF(J59='11 FORMULAS'!$E$6,'11 FORMULAS'!$F$6,"")))</f>
        <v/>
      </c>
      <c r="L59" s="51" t="str">
        <f>+IF(OR(J59='11 FORMULAS'!$O$4,J59='11 FORMULAS'!$O$5),'11 FORMULAS'!$P$5,IF(J59='11 FORMULAS'!$O$6,'11 FORMULAS'!$P$6,""))</f>
        <v/>
      </c>
      <c r="M59" s="5"/>
      <c r="N59" s="51" t="str">
        <f>+IF(M59='11 FORMULAS'!$H$4,'11 FORMULAS'!$I$4,IF(M59='11 FORMULAS'!$H$5,'11 FORMULAS'!$I$5,""))</f>
        <v/>
      </c>
      <c r="O59" s="6"/>
      <c r="P59" s="6"/>
      <c r="Q59" s="6"/>
      <c r="R59" s="273" t="str">
        <f>+IFERROR(K59+N59,"")</f>
        <v/>
      </c>
      <c r="S59" s="273" t="str">
        <f>IF(L59='11 FORMULAS'!$P$5,C59-(C59*R59),C59)</f>
        <v/>
      </c>
      <c r="T59" s="273" t="str">
        <f>IF(L59='11 FORMULAS'!$P$6,D59-(D59*R59),D59)</f>
        <v/>
      </c>
      <c r="U59" s="425" t="str">
        <f>+IF(S62="","",S62)</f>
        <v/>
      </c>
      <c r="V59" s="428" t="str">
        <f>+IF(T62="","",T62)</f>
        <v/>
      </c>
      <c r="X59" s="270"/>
      <c r="Y59" s="271"/>
      <c r="Z59" s="271"/>
    </row>
    <row r="60" spans="1:26" ht="41.25" hidden="1" customHeight="1" x14ac:dyDescent="0.25">
      <c r="A60" s="417"/>
      <c r="B60" s="420"/>
      <c r="C60" s="400"/>
      <c r="D60" s="403"/>
      <c r="E60" s="56">
        <v>2</v>
      </c>
      <c r="F60" s="198"/>
      <c r="G60" s="198"/>
      <c r="H60" s="198"/>
      <c r="I60" s="266" t="str">
        <f t="shared" si="16"/>
        <v xml:space="preserve">  </v>
      </c>
      <c r="J60" s="1"/>
      <c r="K60" s="52" t="str">
        <f>+IF(J60='11 FORMULAS'!$E$4,'11 FORMULAS'!$F$4,IF(J60='11 FORMULAS'!$E$5,'11 FORMULAS'!$F$5,IF(J60='11 FORMULAS'!$E$6,'11 FORMULAS'!$F$6,"")))</f>
        <v/>
      </c>
      <c r="L60" s="52" t="str">
        <f>+IF(OR(J60='11 FORMULAS'!$O$4,J60='11 FORMULAS'!$O$5),'11 FORMULAS'!$P$5,IF(J60='11 FORMULAS'!$O$6,'11 FORMULAS'!$P$6,""))</f>
        <v/>
      </c>
      <c r="M60" s="1"/>
      <c r="N60" s="52" t="str">
        <f>+IF(M60='11 FORMULAS'!$H$4,'11 FORMULAS'!$I$4,IF(M60='11 FORMULAS'!$H$5,'11 FORMULAS'!$I$5,""))</f>
        <v/>
      </c>
      <c r="O60" s="4"/>
      <c r="P60" s="4"/>
      <c r="Q60" s="4"/>
      <c r="R60" s="274" t="str">
        <f t="shared" ref="R60" si="25">+IFERROR(K60+N60,"")</f>
        <v/>
      </c>
      <c r="S60" s="274" t="str">
        <f>IF(L60='11 FORMULAS'!$P$5,S59-(S59*R60),S59)</f>
        <v/>
      </c>
      <c r="T60" s="274" t="str">
        <f>IF(L60='11 FORMULAS'!$P$6,T59-(T59*R60),T59)</f>
        <v/>
      </c>
      <c r="U60" s="426"/>
      <c r="V60" s="429"/>
      <c r="X60" s="270"/>
      <c r="Y60" s="271"/>
      <c r="Z60" s="271"/>
    </row>
    <row r="61" spans="1:26" ht="41.25" hidden="1" customHeight="1" x14ac:dyDescent="0.25">
      <c r="A61" s="417"/>
      <c r="B61" s="420"/>
      <c r="C61" s="400"/>
      <c r="D61" s="403"/>
      <c r="E61" s="56">
        <v>3</v>
      </c>
      <c r="F61" s="198"/>
      <c r="G61" s="198"/>
      <c r="H61" s="198"/>
      <c r="I61" s="266" t="str">
        <f t="shared" si="16"/>
        <v xml:space="preserve">  </v>
      </c>
      <c r="J61" s="1"/>
      <c r="K61" s="52" t="str">
        <f>+IF(J61='11 FORMULAS'!$E$4,'11 FORMULAS'!$F$4,IF(J61='11 FORMULAS'!$E$5,'11 FORMULAS'!$F$5,IF(J61='11 FORMULAS'!$E$6,'11 FORMULAS'!$F$6,"")))</f>
        <v/>
      </c>
      <c r="L61" s="52" t="str">
        <f>+IF(OR(J61='11 FORMULAS'!$O$4,J61='11 FORMULAS'!$O$5),'11 FORMULAS'!$P$5,IF(J61='11 FORMULAS'!$O$6,'11 FORMULAS'!$P$6,""))</f>
        <v/>
      </c>
      <c r="M61" s="1"/>
      <c r="N61" s="52" t="str">
        <f>+IF(M61='11 FORMULAS'!$H$4,'11 FORMULAS'!$I$4,IF(M61='11 FORMULAS'!$H$5,'11 FORMULAS'!$I$5,""))</f>
        <v/>
      </c>
      <c r="O61" s="4"/>
      <c r="P61" s="4"/>
      <c r="Q61" s="4"/>
      <c r="R61" s="274" t="str">
        <f>+IFERROR(K61+N61,"")</f>
        <v/>
      </c>
      <c r="S61" s="274" t="str">
        <f>IF(L61='11 FORMULAS'!$P$5,S60-(S60*R61),S60)</f>
        <v/>
      </c>
      <c r="T61" s="274" t="str">
        <f>IF(L61='11 FORMULAS'!$P$6,T60-(T60*R61),T60)</f>
        <v/>
      </c>
      <c r="U61" s="426"/>
      <c r="V61" s="429"/>
      <c r="X61" s="270"/>
      <c r="Y61" s="271"/>
      <c r="Z61" s="271"/>
    </row>
    <row r="62" spans="1:26" ht="41.25" hidden="1" customHeight="1" thickBot="1" x14ac:dyDescent="0.3">
      <c r="A62" s="418"/>
      <c r="B62" s="421"/>
      <c r="C62" s="401"/>
      <c r="D62" s="404"/>
      <c r="E62" s="57">
        <v>4</v>
      </c>
      <c r="F62" s="199"/>
      <c r="G62" s="199"/>
      <c r="H62" s="199"/>
      <c r="I62" s="267" t="str">
        <f t="shared" si="16"/>
        <v xml:space="preserve">  </v>
      </c>
      <c r="J62" s="7"/>
      <c r="K62" s="53" t="str">
        <f>+IF(J62='11 FORMULAS'!$E$4,'11 FORMULAS'!$F$4,IF(J62='11 FORMULAS'!$E$5,'11 FORMULAS'!$F$5,IF(J62='11 FORMULAS'!$E$6,'11 FORMULAS'!$F$6,"")))</f>
        <v/>
      </c>
      <c r="L62" s="53" t="str">
        <f>+IF(OR(J62='11 FORMULAS'!$O$4,J62='11 FORMULAS'!$O$5),'11 FORMULAS'!$P$5,IF(J62='11 FORMULAS'!$O$6,'11 FORMULAS'!$P$6,""))</f>
        <v/>
      </c>
      <c r="M62" s="7"/>
      <c r="N62" s="53" t="str">
        <f>+IF(M62='11 FORMULAS'!$H$4,'11 FORMULAS'!$I$4,IF(M62='11 FORMULAS'!$H$5,'11 FORMULAS'!$I$5,""))</f>
        <v/>
      </c>
      <c r="O62" s="8"/>
      <c r="P62" s="8"/>
      <c r="Q62" s="8"/>
      <c r="R62" s="275" t="str">
        <f t="shared" ref="R62" si="26">+IFERROR(K62+N62,"")</f>
        <v/>
      </c>
      <c r="S62" s="275" t="str">
        <f>IF(L62='11 FORMULAS'!$P$5,S61-(S61*R62),S61)</f>
        <v/>
      </c>
      <c r="T62" s="275" t="str">
        <f>IF(L62='11 FORMULAS'!$P$6,T61-(T61*R62),T61)</f>
        <v/>
      </c>
      <c r="U62" s="427"/>
      <c r="V62" s="430"/>
    </row>
    <row r="63" spans="1:26" ht="41.25" hidden="1" customHeight="1" x14ac:dyDescent="0.25">
      <c r="A63" s="416">
        <f>'2 CONTEXTO E IDENTIFICACIÓN'!A24</f>
        <v>0</v>
      </c>
      <c r="B63" s="419" t="str">
        <f>+'2 CONTEXTO E IDENTIFICACIÓN'!E24</f>
        <v xml:space="preserve">  </v>
      </c>
      <c r="C63" s="399" t="str">
        <f>+'3 PROBABIL E IMPACTO INHERENTE'!E24</f>
        <v/>
      </c>
      <c r="D63" s="402" t="str">
        <f>+'3 PROBABIL E IMPACTO INHERENTE'!M24</f>
        <v/>
      </c>
      <c r="E63" s="55">
        <v>1</v>
      </c>
      <c r="F63" s="58"/>
      <c r="G63" s="58"/>
      <c r="H63" s="58"/>
      <c r="I63" s="265" t="str">
        <f t="shared" si="16"/>
        <v xml:space="preserve">  </v>
      </c>
      <c r="J63" s="5"/>
      <c r="K63" s="51" t="str">
        <f>+IF(J63='11 FORMULAS'!$E$4,'11 FORMULAS'!$F$4,IF(J63='11 FORMULAS'!$E$5,'11 FORMULAS'!$F$5,IF(J63='11 FORMULAS'!$E$6,'11 FORMULAS'!$F$6,"")))</f>
        <v/>
      </c>
      <c r="L63" s="51" t="str">
        <f>+IF(OR(J63='11 FORMULAS'!$O$4,J63='11 FORMULAS'!$O$5),'11 FORMULAS'!$P$5,IF(J63='11 FORMULAS'!$O$6,'11 FORMULAS'!$P$6,""))</f>
        <v/>
      </c>
      <c r="M63" s="5"/>
      <c r="N63" s="51" t="str">
        <f>+IF(M63='11 FORMULAS'!$H$4,'11 FORMULAS'!$I$4,IF(M63='11 FORMULAS'!$H$5,'11 FORMULAS'!$I$5,""))</f>
        <v/>
      </c>
      <c r="O63" s="6"/>
      <c r="P63" s="6"/>
      <c r="Q63" s="6"/>
      <c r="R63" s="273" t="str">
        <f>+IFERROR(K63+N63,"")</f>
        <v/>
      </c>
      <c r="S63" s="273" t="str">
        <f>IF(L63='11 FORMULAS'!$P$5,C63-(C63*R63),C63)</f>
        <v/>
      </c>
      <c r="T63" s="273" t="str">
        <f>IF(L63='11 FORMULAS'!$P$6,D63-(D63*R63),D63)</f>
        <v/>
      </c>
      <c r="U63" s="425" t="str">
        <f>+IF(S66="","",S66)</f>
        <v/>
      </c>
      <c r="V63" s="428" t="str">
        <f>+IF(T66="","",T66)</f>
        <v/>
      </c>
      <c r="X63" s="270"/>
      <c r="Y63" s="271"/>
      <c r="Z63" s="271"/>
    </row>
    <row r="64" spans="1:26" ht="41.25" hidden="1" customHeight="1" x14ac:dyDescent="0.25">
      <c r="A64" s="417"/>
      <c r="B64" s="420"/>
      <c r="C64" s="400"/>
      <c r="D64" s="403"/>
      <c r="E64" s="56">
        <v>2</v>
      </c>
      <c r="F64" s="198"/>
      <c r="G64" s="198"/>
      <c r="H64" s="198"/>
      <c r="I64" s="266" t="str">
        <f t="shared" si="16"/>
        <v xml:space="preserve">  </v>
      </c>
      <c r="J64" s="1"/>
      <c r="K64" s="52" t="str">
        <f>+IF(J64='11 FORMULAS'!$E$4,'11 FORMULAS'!$F$4,IF(J64='11 FORMULAS'!$E$5,'11 FORMULAS'!$F$5,IF(J64='11 FORMULAS'!$E$6,'11 FORMULAS'!$F$6,"")))</f>
        <v/>
      </c>
      <c r="L64" s="52" t="str">
        <f>+IF(OR(J64='11 FORMULAS'!$O$4,J64='11 FORMULAS'!$O$5),'11 FORMULAS'!$P$5,IF(J64='11 FORMULAS'!$O$6,'11 FORMULAS'!$P$6,""))</f>
        <v/>
      </c>
      <c r="M64" s="1"/>
      <c r="N64" s="52" t="str">
        <f>+IF(M64='11 FORMULAS'!$H$4,'11 FORMULAS'!$I$4,IF(M64='11 FORMULAS'!$H$5,'11 FORMULAS'!$I$5,""))</f>
        <v/>
      </c>
      <c r="O64" s="4"/>
      <c r="P64" s="4"/>
      <c r="Q64" s="4"/>
      <c r="R64" s="274" t="str">
        <f t="shared" ref="R64" si="27">+IFERROR(K64+N64,"")</f>
        <v/>
      </c>
      <c r="S64" s="274" t="str">
        <f>IF(L64='11 FORMULAS'!$P$5,S63-(S63*R64),S63)</f>
        <v/>
      </c>
      <c r="T64" s="274" t="str">
        <f>IF(L64='11 FORMULAS'!$P$6,T63-(T63*R64),T63)</f>
        <v/>
      </c>
      <c r="U64" s="426"/>
      <c r="V64" s="429"/>
      <c r="X64" s="270"/>
      <c r="Y64" s="271"/>
      <c r="Z64" s="271"/>
    </row>
    <row r="65" spans="1:26" ht="41.25" hidden="1" customHeight="1" x14ac:dyDescent="0.25">
      <c r="A65" s="417"/>
      <c r="B65" s="420"/>
      <c r="C65" s="400"/>
      <c r="D65" s="403"/>
      <c r="E65" s="56">
        <v>3</v>
      </c>
      <c r="F65" s="198"/>
      <c r="G65" s="198"/>
      <c r="H65" s="198"/>
      <c r="I65" s="266" t="str">
        <f t="shared" si="16"/>
        <v xml:space="preserve">  </v>
      </c>
      <c r="J65" s="1"/>
      <c r="K65" s="52" t="str">
        <f>+IF(J65='11 FORMULAS'!$E$4,'11 FORMULAS'!$F$4,IF(J65='11 FORMULAS'!$E$5,'11 FORMULAS'!$F$5,IF(J65='11 FORMULAS'!$E$6,'11 FORMULAS'!$F$6,"")))</f>
        <v/>
      </c>
      <c r="L65" s="52" t="str">
        <f>+IF(OR(J65='11 FORMULAS'!$O$4,J65='11 FORMULAS'!$O$5),'11 FORMULAS'!$P$5,IF(J65='11 FORMULAS'!$O$6,'11 FORMULAS'!$P$6,""))</f>
        <v/>
      </c>
      <c r="M65" s="1"/>
      <c r="N65" s="52" t="str">
        <f>+IF(M65='11 FORMULAS'!$H$4,'11 FORMULAS'!$I$4,IF(M65='11 FORMULAS'!$H$5,'11 FORMULAS'!$I$5,""))</f>
        <v/>
      </c>
      <c r="O65" s="4"/>
      <c r="P65" s="4"/>
      <c r="Q65" s="4"/>
      <c r="R65" s="274" t="str">
        <f>+IFERROR(K65+N65,"")</f>
        <v/>
      </c>
      <c r="S65" s="274" t="str">
        <f>IF(L65='11 FORMULAS'!$P$5,S64-(S64*R65),S64)</f>
        <v/>
      </c>
      <c r="T65" s="274" t="str">
        <f>IF(L65='11 FORMULAS'!$P$6,T64-(T64*R65),T64)</f>
        <v/>
      </c>
      <c r="U65" s="426"/>
      <c r="V65" s="429"/>
      <c r="X65" s="270"/>
      <c r="Y65" s="271"/>
      <c r="Z65" s="271"/>
    </row>
    <row r="66" spans="1:26" ht="41.25" hidden="1" customHeight="1" thickBot="1" x14ac:dyDescent="0.3">
      <c r="A66" s="418"/>
      <c r="B66" s="421"/>
      <c r="C66" s="401"/>
      <c r="D66" s="404"/>
      <c r="E66" s="57">
        <v>4</v>
      </c>
      <c r="F66" s="199"/>
      <c r="G66" s="199"/>
      <c r="H66" s="199"/>
      <c r="I66" s="267" t="str">
        <f t="shared" si="16"/>
        <v xml:space="preserve">  </v>
      </c>
      <c r="J66" s="7"/>
      <c r="K66" s="53" t="str">
        <f>+IF(J66='11 FORMULAS'!$E$4,'11 FORMULAS'!$F$4,IF(J66='11 FORMULAS'!$E$5,'11 FORMULAS'!$F$5,IF(J66='11 FORMULAS'!$E$6,'11 FORMULAS'!$F$6,"")))</f>
        <v/>
      </c>
      <c r="L66" s="53" t="str">
        <f>+IF(OR(J66='11 FORMULAS'!$O$4,J66='11 FORMULAS'!$O$5),'11 FORMULAS'!$P$5,IF(J66='11 FORMULAS'!$O$6,'11 FORMULAS'!$P$6,""))</f>
        <v/>
      </c>
      <c r="M66" s="7"/>
      <c r="N66" s="53" t="str">
        <f>+IF(M66='11 FORMULAS'!$H$4,'11 FORMULAS'!$I$4,IF(M66='11 FORMULAS'!$H$5,'11 FORMULAS'!$I$5,""))</f>
        <v/>
      </c>
      <c r="O66" s="8"/>
      <c r="P66" s="8"/>
      <c r="Q66" s="8"/>
      <c r="R66" s="275" t="str">
        <f t="shared" ref="R66" si="28">+IFERROR(K66+N66,"")</f>
        <v/>
      </c>
      <c r="S66" s="275" t="str">
        <f>IF(L66='11 FORMULAS'!$P$5,S65-(S65*R66),S65)</f>
        <v/>
      </c>
      <c r="T66" s="275" t="str">
        <f>IF(L66='11 FORMULAS'!$P$6,T65-(T65*R66),T65)</f>
        <v/>
      </c>
      <c r="U66" s="427"/>
      <c r="V66" s="430"/>
    </row>
    <row r="67" spans="1:26" ht="41.25" hidden="1" customHeight="1" x14ac:dyDescent="0.25">
      <c r="A67" s="416">
        <f>'2 CONTEXTO E IDENTIFICACIÓN'!A25</f>
        <v>0</v>
      </c>
      <c r="B67" s="419" t="str">
        <f>+'2 CONTEXTO E IDENTIFICACIÓN'!E25</f>
        <v xml:space="preserve">  </v>
      </c>
      <c r="C67" s="399" t="str">
        <f>+'3 PROBABIL E IMPACTO INHERENTE'!E25</f>
        <v/>
      </c>
      <c r="D67" s="402" t="str">
        <f>+'3 PROBABIL E IMPACTO INHERENTE'!M25</f>
        <v/>
      </c>
      <c r="E67" s="55">
        <v>1</v>
      </c>
      <c r="F67" s="58"/>
      <c r="G67" s="58"/>
      <c r="H67" s="58"/>
      <c r="I67" s="265" t="str">
        <f t="shared" si="16"/>
        <v xml:space="preserve">  </v>
      </c>
      <c r="J67" s="5"/>
      <c r="K67" s="51" t="str">
        <f>+IF(J67='11 FORMULAS'!$E$4,'11 FORMULAS'!$F$4,IF(J67='11 FORMULAS'!$E$5,'11 FORMULAS'!$F$5,IF(J67='11 FORMULAS'!$E$6,'11 FORMULAS'!$F$6,"")))</f>
        <v/>
      </c>
      <c r="L67" s="51" t="str">
        <f>+IF(OR(J67='11 FORMULAS'!$O$4,J67='11 FORMULAS'!$O$5),'11 FORMULAS'!$P$5,IF(J67='11 FORMULAS'!$O$6,'11 FORMULAS'!$P$6,""))</f>
        <v/>
      </c>
      <c r="M67" s="5"/>
      <c r="N67" s="51" t="str">
        <f>+IF(M67='11 FORMULAS'!$H$4,'11 FORMULAS'!$I$4,IF(M67='11 FORMULAS'!$H$5,'11 FORMULAS'!$I$5,""))</f>
        <v/>
      </c>
      <c r="O67" s="6"/>
      <c r="P67" s="6"/>
      <c r="Q67" s="6"/>
      <c r="R67" s="273" t="str">
        <f>+IFERROR(K67+N67,"")</f>
        <v/>
      </c>
      <c r="S67" s="273" t="str">
        <f>IF(L67='11 FORMULAS'!$P$5,C67-(C67*R67),C67)</f>
        <v/>
      </c>
      <c r="T67" s="273" t="str">
        <f>IF(L67='11 FORMULAS'!$P$6,D67-(D67*R67),D67)</f>
        <v/>
      </c>
      <c r="U67" s="425" t="str">
        <f>+IF(S70="","",S70)</f>
        <v/>
      </c>
      <c r="V67" s="428" t="str">
        <f>+IF(T70="","",T70)</f>
        <v/>
      </c>
      <c r="X67" s="270"/>
      <c r="Y67" s="271"/>
      <c r="Z67" s="271"/>
    </row>
    <row r="68" spans="1:26" ht="41.25" hidden="1" customHeight="1" x14ac:dyDescent="0.25">
      <c r="A68" s="417"/>
      <c r="B68" s="420"/>
      <c r="C68" s="400"/>
      <c r="D68" s="403"/>
      <c r="E68" s="56">
        <v>2</v>
      </c>
      <c r="F68" s="198"/>
      <c r="G68" s="198"/>
      <c r="H68" s="198"/>
      <c r="I68" s="266" t="str">
        <f t="shared" si="16"/>
        <v xml:space="preserve">  </v>
      </c>
      <c r="J68" s="1"/>
      <c r="K68" s="52" t="str">
        <f>+IF(J68='11 FORMULAS'!$E$4,'11 FORMULAS'!$F$4,IF(J68='11 FORMULAS'!$E$5,'11 FORMULAS'!$F$5,IF(J68='11 FORMULAS'!$E$6,'11 FORMULAS'!$F$6,"")))</f>
        <v/>
      </c>
      <c r="L68" s="52" t="str">
        <f>+IF(OR(J68='11 FORMULAS'!$O$4,J68='11 FORMULAS'!$O$5),'11 FORMULAS'!$P$5,IF(J68='11 FORMULAS'!$O$6,'11 FORMULAS'!$P$6,""))</f>
        <v/>
      </c>
      <c r="M68" s="1"/>
      <c r="N68" s="52" t="str">
        <f>+IF(M68='11 FORMULAS'!$H$4,'11 FORMULAS'!$I$4,IF(M68='11 FORMULAS'!$H$5,'11 FORMULAS'!$I$5,""))</f>
        <v/>
      </c>
      <c r="O68" s="4"/>
      <c r="P68" s="4"/>
      <c r="Q68" s="4"/>
      <c r="R68" s="274" t="str">
        <f t="shared" ref="R68" si="29">+IFERROR(K68+N68,"")</f>
        <v/>
      </c>
      <c r="S68" s="274" t="str">
        <f>IF(L68='11 FORMULAS'!$P$5,S67-(S67*R68),S67)</f>
        <v/>
      </c>
      <c r="T68" s="274" t="str">
        <f>IF(L68='11 FORMULAS'!$P$6,T67-(T67*R68),T67)</f>
        <v/>
      </c>
      <c r="U68" s="426"/>
      <c r="V68" s="429"/>
      <c r="X68" s="270"/>
      <c r="Y68" s="271"/>
      <c r="Z68" s="271"/>
    </row>
    <row r="69" spans="1:26" ht="41.25" hidden="1" customHeight="1" x14ac:dyDescent="0.25">
      <c r="A69" s="417"/>
      <c r="B69" s="420"/>
      <c r="C69" s="400"/>
      <c r="D69" s="403"/>
      <c r="E69" s="56">
        <v>3</v>
      </c>
      <c r="F69" s="198"/>
      <c r="G69" s="198"/>
      <c r="H69" s="198"/>
      <c r="I69" s="266" t="str">
        <f t="shared" si="16"/>
        <v xml:space="preserve">  </v>
      </c>
      <c r="J69" s="1"/>
      <c r="K69" s="52" t="str">
        <f>+IF(J69='11 FORMULAS'!$E$4,'11 FORMULAS'!$F$4,IF(J69='11 FORMULAS'!$E$5,'11 FORMULAS'!$F$5,IF(J69='11 FORMULAS'!$E$6,'11 FORMULAS'!$F$6,"")))</f>
        <v/>
      </c>
      <c r="L69" s="52" t="str">
        <f>+IF(OR(J69='11 FORMULAS'!$O$4,J69='11 FORMULAS'!$O$5),'11 FORMULAS'!$P$5,IF(J69='11 FORMULAS'!$O$6,'11 FORMULAS'!$P$6,""))</f>
        <v/>
      </c>
      <c r="M69" s="1"/>
      <c r="N69" s="52" t="str">
        <f>+IF(M69='11 FORMULAS'!$H$4,'11 FORMULAS'!$I$4,IF(M69='11 FORMULAS'!$H$5,'11 FORMULAS'!$I$5,""))</f>
        <v/>
      </c>
      <c r="O69" s="4"/>
      <c r="P69" s="4"/>
      <c r="Q69" s="4"/>
      <c r="R69" s="274" t="str">
        <f>+IFERROR(K69+N69,"")</f>
        <v/>
      </c>
      <c r="S69" s="274" t="str">
        <f>IF(L69='11 FORMULAS'!$P$5,S68-(S68*R69),S68)</f>
        <v/>
      </c>
      <c r="T69" s="274" t="str">
        <f>IF(L69='11 FORMULAS'!$P$6,T68-(T68*R69),T68)</f>
        <v/>
      </c>
      <c r="U69" s="426"/>
      <c r="V69" s="429"/>
      <c r="X69" s="270"/>
      <c r="Y69" s="271"/>
      <c r="Z69" s="271"/>
    </row>
    <row r="70" spans="1:26" ht="41.25" hidden="1" customHeight="1" thickBot="1" x14ac:dyDescent="0.3">
      <c r="A70" s="418"/>
      <c r="B70" s="421"/>
      <c r="C70" s="401"/>
      <c r="D70" s="404"/>
      <c r="E70" s="57">
        <v>4</v>
      </c>
      <c r="F70" s="199"/>
      <c r="G70" s="199"/>
      <c r="H70" s="199"/>
      <c r="I70" s="267" t="str">
        <f t="shared" si="16"/>
        <v xml:space="preserve">  </v>
      </c>
      <c r="J70" s="7"/>
      <c r="K70" s="53" t="str">
        <f>+IF(J70='11 FORMULAS'!$E$4,'11 FORMULAS'!$F$4,IF(J70='11 FORMULAS'!$E$5,'11 FORMULAS'!$F$5,IF(J70='11 FORMULAS'!$E$6,'11 FORMULAS'!$F$6,"")))</f>
        <v/>
      </c>
      <c r="L70" s="53" t="str">
        <f>+IF(OR(J70='11 FORMULAS'!$O$4,J70='11 FORMULAS'!$O$5),'11 FORMULAS'!$P$5,IF(J70='11 FORMULAS'!$O$6,'11 FORMULAS'!$P$6,""))</f>
        <v/>
      </c>
      <c r="M70" s="7"/>
      <c r="N70" s="53" t="str">
        <f>+IF(M70='11 FORMULAS'!$H$4,'11 FORMULAS'!$I$4,IF(M70='11 FORMULAS'!$H$5,'11 FORMULAS'!$I$5,""))</f>
        <v/>
      </c>
      <c r="O70" s="8"/>
      <c r="P70" s="8"/>
      <c r="Q70" s="8"/>
      <c r="R70" s="275" t="str">
        <f t="shared" ref="R70" si="30">+IFERROR(K70+N70,"")</f>
        <v/>
      </c>
      <c r="S70" s="275" t="str">
        <f>IF(L70='11 FORMULAS'!$P$5,S69-(S69*R70),S69)</f>
        <v/>
      </c>
      <c r="T70" s="275" t="str">
        <f>IF(L70='11 FORMULAS'!$P$6,T69-(T69*R70),T69)</f>
        <v/>
      </c>
      <c r="U70" s="427"/>
      <c r="V70" s="430"/>
    </row>
    <row r="71" spans="1:26" ht="41.25" hidden="1" customHeight="1" x14ac:dyDescent="0.25">
      <c r="A71" s="416">
        <f>'2 CONTEXTO E IDENTIFICACIÓN'!A26</f>
        <v>0</v>
      </c>
      <c r="B71" s="419" t="str">
        <f>+'2 CONTEXTO E IDENTIFICACIÓN'!E26</f>
        <v xml:space="preserve">  </v>
      </c>
      <c r="C71" s="399" t="str">
        <f>+'3 PROBABIL E IMPACTO INHERENTE'!E26</f>
        <v/>
      </c>
      <c r="D71" s="402" t="str">
        <f>+'3 PROBABIL E IMPACTO INHERENTE'!M26</f>
        <v/>
      </c>
      <c r="E71" s="55">
        <v>1</v>
      </c>
      <c r="F71" s="58"/>
      <c r="G71" s="58"/>
      <c r="H71" s="58"/>
      <c r="I71" s="265" t="str">
        <f t="shared" si="16"/>
        <v xml:space="preserve">  </v>
      </c>
      <c r="J71" s="5"/>
      <c r="K71" s="51" t="str">
        <f>+IF(J71='11 FORMULAS'!$E$4,'11 FORMULAS'!$F$4,IF(J71='11 FORMULAS'!$E$5,'11 FORMULAS'!$F$5,IF(J71='11 FORMULAS'!$E$6,'11 FORMULAS'!$F$6,"")))</f>
        <v/>
      </c>
      <c r="L71" s="51" t="str">
        <f>+IF(OR(J71='11 FORMULAS'!$O$4,J71='11 FORMULAS'!$O$5),'11 FORMULAS'!$P$5,IF(J71='11 FORMULAS'!$O$6,'11 FORMULAS'!$P$6,""))</f>
        <v/>
      </c>
      <c r="M71" s="5"/>
      <c r="N71" s="51" t="str">
        <f>+IF(M71='11 FORMULAS'!$H$4,'11 FORMULAS'!$I$4,IF(M71='11 FORMULAS'!$H$5,'11 FORMULAS'!$I$5,""))</f>
        <v/>
      </c>
      <c r="O71" s="6"/>
      <c r="P71" s="6"/>
      <c r="Q71" s="6"/>
      <c r="R71" s="273" t="str">
        <f>+IFERROR(K71+N71,"")</f>
        <v/>
      </c>
      <c r="S71" s="273" t="str">
        <f>IF(L71='11 FORMULAS'!$P$5,C71-(C71*R71),C71)</f>
        <v/>
      </c>
      <c r="T71" s="273" t="str">
        <f>IF(L71='11 FORMULAS'!$P$6,D71-(D71*R71),D71)</f>
        <v/>
      </c>
      <c r="U71" s="425" t="str">
        <f>+IF(S74="","",S74)</f>
        <v/>
      </c>
      <c r="V71" s="428" t="str">
        <f>+IF(T74="","",T74)</f>
        <v/>
      </c>
      <c r="X71" s="270"/>
      <c r="Y71" s="271"/>
      <c r="Z71" s="271"/>
    </row>
    <row r="72" spans="1:26" ht="41.25" hidden="1" customHeight="1" x14ac:dyDescent="0.25">
      <c r="A72" s="417"/>
      <c r="B72" s="420"/>
      <c r="C72" s="400"/>
      <c r="D72" s="403"/>
      <c r="E72" s="56">
        <v>2</v>
      </c>
      <c r="F72" s="198"/>
      <c r="G72" s="198"/>
      <c r="H72" s="198"/>
      <c r="I72" s="266" t="str">
        <f t="shared" si="16"/>
        <v xml:space="preserve">  </v>
      </c>
      <c r="J72" s="1"/>
      <c r="K72" s="52" t="str">
        <f>+IF(J72='11 FORMULAS'!$E$4,'11 FORMULAS'!$F$4,IF(J72='11 FORMULAS'!$E$5,'11 FORMULAS'!$F$5,IF(J72='11 FORMULAS'!$E$6,'11 FORMULAS'!$F$6,"")))</f>
        <v/>
      </c>
      <c r="L72" s="52" t="str">
        <f>+IF(OR(J72='11 FORMULAS'!$O$4,J72='11 FORMULAS'!$O$5),'11 FORMULAS'!$P$5,IF(J72='11 FORMULAS'!$O$6,'11 FORMULAS'!$P$6,""))</f>
        <v/>
      </c>
      <c r="M72" s="1"/>
      <c r="N72" s="52" t="str">
        <f>+IF(M72='11 FORMULAS'!$H$4,'11 FORMULAS'!$I$4,IF(M72='11 FORMULAS'!$H$5,'11 FORMULAS'!$I$5,""))</f>
        <v/>
      </c>
      <c r="O72" s="4"/>
      <c r="P72" s="4"/>
      <c r="Q72" s="4"/>
      <c r="R72" s="274" t="str">
        <f t="shared" ref="R72" si="31">+IFERROR(K72+N72,"")</f>
        <v/>
      </c>
      <c r="S72" s="274" t="str">
        <f>IF(L72='11 FORMULAS'!$P$5,S71-(S71*R72),S71)</f>
        <v/>
      </c>
      <c r="T72" s="274" t="str">
        <f>IF(L72='11 FORMULAS'!$P$6,T71-(T71*R72),T71)</f>
        <v/>
      </c>
      <c r="U72" s="426"/>
      <c r="V72" s="429"/>
      <c r="X72" s="270"/>
      <c r="Y72" s="271"/>
      <c r="Z72" s="271"/>
    </row>
    <row r="73" spans="1:26" ht="41.25" hidden="1" customHeight="1" x14ac:dyDescent="0.25">
      <c r="A73" s="417"/>
      <c r="B73" s="420"/>
      <c r="C73" s="400"/>
      <c r="D73" s="403"/>
      <c r="E73" s="56">
        <v>3</v>
      </c>
      <c r="F73" s="198"/>
      <c r="G73" s="198"/>
      <c r="H73" s="198"/>
      <c r="I73" s="266" t="str">
        <f t="shared" si="16"/>
        <v xml:space="preserve">  </v>
      </c>
      <c r="J73" s="1"/>
      <c r="K73" s="52" t="str">
        <f>+IF(J73='11 FORMULAS'!$E$4,'11 FORMULAS'!$F$4,IF(J73='11 FORMULAS'!$E$5,'11 FORMULAS'!$F$5,IF(J73='11 FORMULAS'!$E$6,'11 FORMULAS'!$F$6,"")))</f>
        <v/>
      </c>
      <c r="L73" s="52" t="str">
        <f>+IF(OR(J73='11 FORMULAS'!$O$4,J73='11 FORMULAS'!$O$5),'11 FORMULAS'!$P$5,IF(J73='11 FORMULAS'!$O$6,'11 FORMULAS'!$P$6,""))</f>
        <v/>
      </c>
      <c r="M73" s="1"/>
      <c r="N73" s="52" t="str">
        <f>+IF(M73='11 FORMULAS'!$H$4,'11 FORMULAS'!$I$4,IF(M73='11 FORMULAS'!$H$5,'11 FORMULAS'!$I$5,""))</f>
        <v/>
      </c>
      <c r="O73" s="4"/>
      <c r="P73" s="4"/>
      <c r="Q73" s="4"/>
      <c r="R73" s="274" t="str">
        <f>+IFERROR(K73+N73,"")</f>
        <v/>
      </c>
      <c r="S73" s="274" t="str">
        <f>IF(L73='11 FORMULAS'!$P$5,S72-(S72*R73),S72)</f>
        <v/>
      </c>
      <c r="T73" s="274" t="str">
        <f>IF(L73='11 FORMULAS'!$P$6,T72-(T72*R73),T72)</f>
        <v/>
      </c>
      <c r="U73" s="426"/>
      <c r="V73" s="429"/>
      <c r="X73" s="270"/>
      <c r="Y73" s="271"/>
      <c r="Z73" s="271"/>
    </row>
    <row r="74" spans="1:26" ht="41.25" hidden="1" customHeight="1" thickBot="1" x14ac:dyDescent="0.3">
      <c r="A74" s="418"/>
      <c r="B74" s="421"/>
      <c r="C74" s="401"/>
      <c r="D74" s="404"/>
      <c r="E74" s="57">
        <v>4</v>
      </c>
      <c r="F74" s="199"/>
      <c r="G74" s="199"/>
      <c r="H74" s="199"/>
      <c r="I74" s="267" t="str">
        <f t="shared" si="16"/>
        <v xml:space="preserve">  </v>
      </c>
      <c r="J74" s="7"/>
      <c r="K74" s="53" t="str">
        <f>+IF(J74='11 FORMULAS'!$E$4,'11 FORMULAS'!$F$4,IF(J74='11 FORMULAS'!$E$5,'11 FORMULAS'!$F$5,IF(J74='11 FORMULAS'!$E$6,'11 FORMULAS'!$F$6,"")))</f>
        <v/>
      </c>
      <c r="L74" s="53" t="str">
        <f>+IF(OR(J74='11 FORMULAS'!$O$4,J74='11 FORMULAS'!$O$5),'11 FORMULAS'!$P$5,IF(J74='11 FORMULAS'!$O$6,'11 FORMULAS'!$P$6,""))</f>
        <v/>
      </c>
      <c r="M74" s="7"/>
      <c r="N74" s="53" t="str">
        <f>+IF(M74='11 FORMULAS'!$H$4,'11 FORMULAS'!$I$4,IF(M74='11 FORMULAS'!$H$5,'11 FORMULAS'!$I$5,""))</f>
        <v/>
      </c>
      <c r="O74" s="8"/>
      <c r="P74" s="8"/>
      <c r="Q74" s="8"/>
      <c r="R74" s="275" t="str">
        <f t="shared" ref="R74" si="32">+IFERROR(K74+N74,"")</f>
        <v/>
      </c>
      <c r="S74" s="275" t="str">
        <f>IF(L74='11 FORMULAS'!$P$5,S73-(S73*R74),S73)</f>
        <v/>
      </c>
      <c r="T74" s="275" t="str">
        <f>IF(L74='11 FORMULAS'!$P$6,T73-(T73*R74),T73)</f>
        <v/>
      </c>
      <c r="U74" s="427"/>
      <c r="V74" s="430"/>
    </row>
    <row r="75" spans="1:26" ht="41.25" hidden="1" customHeight="1" x14ac:dyDescent="0.25">
      <c r="A75" s="416">
        <f>'2 CONTEXTO E IDENTIFICACIÓN'!A27</f>
        <v>0</v>
      </c>
      <c r="B75" s="419" t="str">
        <f>+'2 CONTEXTO E IDENTIFICACIÓN'!E27</f>
        <v xml:space="preserve">  </v>
      </c>
      <c r="C75" s="399" t="str">
        <f>+'3 PROBABIL E IMPACTO INHERENTE'!E27</f>
        <v/>
      </c>
      <c r="D75" s="402" t="str">
        <f>+'3 PROBABIL E IMPACTO INHERENTE'!M27</f>
        <v/>
      </c>
      <c r="E75" s="55">
        <v>1</v>
      </c>
      <c r="F75" s="58"/>
      <c r="G75" s="58"/>
      <c r="H75" s="58"/>
      <c r="I75" s="265" t="str">
        <f t="shared" ref="I75:I90" si="33">+CONCATENATE(F75," ",G75," ",H75)</f>
        <v xml:space="preserve">  </v>
      </c>
      <c r="J75" s="5"/>
      <c r="K75" s="51" t="str">
        <f>+IF(J75='11 FORMULAS'!$E$4,'11 FORMULAS'!$F$4,IF(J75='11 FORMULAS'!$E$5,'11 FORMULAS'!$F$5,IF(J75='11 FORMULAS'!$E$6,'11 FORMULAS'!$F$6,"")))</f>
        <v/>
      </c>
      <c r="L75" s="51" t="str">
        <f>+IF(OR(J75='11 FORMULAS'!$O$4,J75='11 FORMULAS'!$O$5),'11 FORMULAS'!$P$5,IF(J75='11 FORMULAS'!$O$6,'11 FORMULAS'!$P$6,""))</f>
        <v/>
      </c>
      <c r="M75" s="5"/>
      <c r="N75" s="51" t="str">
        <f>+IF(M75='11 FORMULAS'!$H$4,'11 FORMULAS'!$I$4,IF(M75='11 FORMULAS'!$H$5,'11 FORMULAS'!$I$5,""))</f>
        <v/>
      </c>
      <c r="O75" s="6"/>
      <c r="P75" s="6"/>
      <c r="Q75" s="6"/>
      <c r="R75" s="273" t="str">
        <f>+IFERROR(K75+N75,"")</f>
        <v/>
      </c>
      <c r="S75" s="273" t="str">
        <f>IF(L75='11 FORMULAS'!$P$5,C75-(C75*R75),C75)</f>
        <v/>
      </c>
      <c r="T75" s="273" t="str">
        <f>IF(L75='11 FORMULAS'!$P$6,D75-(D75*R75),D75)</f>
        <v/>
      </c>
      <c r="U75" s="425" t="str">
        <f>+IF(S78="","",S78)</f>
        <v/>
      </c>
      <c r="V75" s="428" t="str">
        <f>+IF(T78="","",T78)</f>
        <v/>
      </c>
      <c r="X75" s="270"/>
      <c r="Y75" s="271"/>
      <c r="Z75" s="271"/>
    </row>
    <row r="76" spans="1:26" ht="41.25" hidden="1" customHeight="1" x14ac:dyDescent="0.25">
      <c r="A76" s="417"/>
      <c r="B76" s="420"/>
      <c r="C76" s="400"/>
      <c r="D76" s="403"/>
      <c r="E76" s="56">
        <v>2</v>
      </c>
      <c r="F76" s="198"/>
      <c r="G76" s="198"/>
      <c r="H76" s="198"/>
      <c r="I76" s="266" t="str">
        <f t="shared" si="33"/>
        <v xml:space="preserve">  </v>
      </c>
      <c r="J76" s="1"/>
      <c r="K76" s="52" t="str">
        <f>+IF(J76='11 FORMULAS'!$E$4,'11 FORMULAS'!$F$4,IF(J76='11 FORMULAS'!$E$5,'11 FORMULAS'!$F$5,IF(J76='11 FORMULAS'!$E$6,'11 FORMULAS'!$F$6,"")))</f>
        <v/>
      </c>
      <c r="L76" s="52" t="str">
        <f>+IF(OR(J76='11 FORMULAS'!$O$4,J76='11 FORMULAS'!$O$5),'11 FORMULAS'!$P$5,IF(J76='11 FORMULAS'!$O$6,'11 FORMULAS'!$P$6,""))</f>
        <v/>
      </c>
      <c r="M76" s="1"/>
      <c r="N76" s="52" t="str">
        <f>+IF(M76='11 FORMULAS'!$H$4,'11 FORMULAS'!$I$4,IF(M76='11 FORMULAS'!$H$5,'11 FORMULAS'!$I$5,""))</f>
        <v/>
      </c>
      <c r="O76" s="4"/>
      <c r="P76" s="4"/>
      <c r="Q76" s="4"/>
      <c r="R76" s="274" t="str">
        <f t="shared" ref="R76" si="34">+IFERROR(K76+N76,"")</f>
        <v/>
      </c>
      <c r="S76" s="274" t="str">
        <f>IF(L76='11 FORMULAS'!$P$5,S75-(S75*R76),S75)</f>
        <v/>
      </c>
      <c r="T76" s="274" t="str">
        <f>IF(L76='11 FORMULAS'!$P$6,T75-(T75*R76),T75)</f>
        <v/>
      </c>
      <c r="U76" s="426"/>
      <c r="V76" s="429"/>
      <c r="X76" s="270"/>
      <c r="Y76" s="271"/>
      <c r="Z76" s="271"/>
    </row>
    <row r="77" spans="1:26" ht="41.25" hidden="1" customHeight="1" x14ac:dyDescent="0.25">
      <c r="A77" s="417"/>
      <c r="B77" s="420"/>
      <c r="C77" s="400"/>
      <c r="D77" s="403"/>
      <c r="E77" s="56">
        <v>3</v>
      </c>
      <c r="F77" s="198"/>
      <c r="G77" s="198"/>
      <c r="H77" s="198"/>
      <c r="I77" s="266" t="str">
        <f t="shared" si="33"/>
        <v xml:space="preserve">  </v>
      </c>
      <c r="J77" s="1"/>
      <c r="K77" s="52" t="str">
        <f>+IF(J77='11 FORMULAS'!$E$4,'11 FORMULAS'!$F$4,IF(J77='11 FORMULAS'!$E$5,'11 FORMULAS'!$F$5,IF(J77='11 FORMULAS'!$E$6,'11 FORMULAS'!$F$6,"")))</f>
        <v/>
      </c>
      <c r="L77" s="52" t="str">
        <f>+IF(OR(J77='11 FORMULAS'!$O$4,J77='11 FORMULAS'!$O$5),'11 FORMULAS'!$P$5,IF(J77='11 FORMULAS'!$O$6,'11 FORMULAS'!$P$6,""))</f>
        <v/>
      </c>
      <c r="M77" s="1"/>
      <c r="N77" s="52" t="str">
        <f>+IF(M77='11 FORMULAS'!$H$4,'11 FORMULAS'!$I$4,IF(M77='11 FORMULAS'!$H$5,'11 FORMULAS'!$I$5,""))</f>
        <v/>
      </c>
      <c r="O77" s="4"/>
      <c r="P77" s="4"/>
      <c r="Q77" s="4"/>
      <c r="R77" s="274" t="str">
        <f>+IFERROR(K77+N77,"")</f>
        <v/>
      </c>
      <c r="S77" s="274" t="str">
        <f>IF(L77='11 FORMULAS'!$P$5,S76-(S76*R77),S76)</f>
        <v/>
      </c>
      <c r="T77" s="274" t="str">
        <f>IF(L77='11 FORMULAS'!$P$6,T76-(T76*R77),T76)</f>
        <v/>
      </c>
      <c r="U77" s="426"/>
      <c r="V77" s="429"/>
      <c r="X77" s="270"/>
      <c r="Y77" s="271"/>
      <c r="Z77" s="271"/>
    </row>
    <row r="78" spans="1:26" ht="41.25" hidden="1" customHeight="1" thickBot="1" x14ac:dyDescent="0.3">
      <c r="A78" s="418"/>
      <c r="B78" s="421"/>
      <c r="C78" s="401"/>
      <c r="D78" s="404"/>
      <c r="E78" s="57">
        <v>4</v>
      </c>
      <c r="F78" s="199"/>
      <c r="G78" s="199"/>
      <c r="H78" s="199"/>
      <c r="I78" s="267" t="str">
        <f t="shared" si="33"/>
        <v xml:space="preserve">  </v>
      </c>
      <c r="J78" s="7"/>
      <c r="K78" s="53" t="str">
        <f>+IF(J78='11 FORMULAS'!$E$4,'11 FORMULAS'!$F$4,IF(J78='11 FORMULAS'!$E$5,'11 FORMULAS'!$F$5,IF(J78='11 FORMULAS'!$E$6,'11 FORMULAS'!$F$6,"")))</f>
        <v/>
      </c>
      <c r="L78" s="53" t="str">
        <f>+IF(OR(J78='11 FORMULAS'!$O$4,J78='11 FORMULAS'!$O$5),'11 FORMULAS'!$P$5,IF(J78='11 FORMULAS'!$O$6,'11 FORMULAS'!$P$6,""))</f>
        <v/>
      </c>
      <c r="M78" s="7"/>
      <c r="N78" s="53" t="str">
        <f>+IF(M78='11 FORMULAS'!$H$4,'11 FORMULAS'!$I$4,IF(M78='11 FORMULAS'!$H$5,'11 FORMULAS'!$I$5,""))</f>
        <v/>
      </c>
      <c r="O78" s="8"/>
      <c r="P78" s="8"/>
      <c r="Q78" s="8"/>
      <c r="R78" s="275" t="str">
        <f t="shared" ref="R78" si="35">+IFERROR(K78+N78,"")</f>
        <v/>
      </c>
      <c r="S78" s="275" t="str">
        <f>IF(L78='11 FORMULAS'!$P$5,S77-(S77*R78),S77)</f>
        <v/>
      </c>
      <c r="T78" s="275" t="str">
        <f>IF(L78='11 FORMULAS'!$P$6,T77-(T77*R78),T77)</f>
        <v/>
      </c>
      <c r="U78" s="427"/>
      <c r="V78" s="430"/>
    </row>
    <row r="79" spans="1:26" ht="41.25" hidden="1" customHeight="1" x14ac:dyDescent="0.25">
      <c r="A79" s="416">
        <f>'2 CONTEXTO E IDENTIFICACIÓN'!A28</f>
        <v>0</v>
      </c>
      <c r="B79" s="419" t="str">
        <f>+'2 CONTEXTO E IDENTIFICACIÓN'!E28</f>
        <v xml:space="preserve">  </v>
      </c>
      <c r="C79" s="399" t="str">
        <f>+'3 PROBABIL E IMPACTO INHERENTE'!E28</f>
        <v/>
      </c>
      <c r="D79" s="402" t="str">
        <f>+'3 PROBABIL E IMPACTO INHERENTE'!M28</f>
        <v/>
      </c>
      <c r="E79" s="55">
        <v>1</v>
      </c>
      <c r="F79" s="58"/>
      <c r="G79" s="58"/>
      <c r="H79" s="58"/>
      <c r="I79" s="265" t="str">
        <f t="shared" si="33"/>
        <v xml:space="preserve">  </v>
      </c>
      <c r="J79" s="5"/>
      <c r="K79" s="51" t="str">
        <f>+IF(J79='11 FORMULAS'!$E$4,'11 FORMULAS'!$F$4,IF(J79='11 FORMULAS'!$E$5,'11 FORMULAS'!$F$5,IF(J79='11 FORMULAS'!$E$6,'11 FORMULAS'!$F$6,"")))</f>
        <v/>
      </c>
      <c r="L79" s="51" t="str">
        <f>+IF(OR(J79='11 FORMULAS'!$O$4,J79='11 FORMULAS'!$O$5),'11 FORMULAS'!$P$5,IF(J79='11 FORMULAS'!$O$6,'11 FORMULAS'!$P$6,""))</f>
        <v/>
      </c>
      <c r="M79" s="5"/>
      <c r="N79" s="51" t="str">
        <f>+IF(M79='11 FORMULAS'!$H$4,'11 FORMULAS'!$I$4,IF(M79='11 FORMULAS'!$H$5,'11 FORMULAS'!$I$5,""))</f>
        <v/>
      </c>
      <c r="O79" s="6"/>
      <c r="P79" s="6"/>
      <c r="Q79" s="6"/>
      <c r="R79" s="273" t="str">
        <f>+IFERROR(K79+N79,"")</f>
        <v/>
      </c>
      <c r="S79" s="273" t="str">
        <f>IF(L79='11 FORMULAS'!$P$5,C79-(C79*R79),C79)</f>
        <v/>
      </c>
      <c r="T79" s="273" t="str">
        <f>IF(L79='11 FORMULAS'!$P$6,D79-(D79*R79),D79)</f>
        <v/>
      </c>
      <c r="U79" s="425" t="str">
        <f>+IF(S82="","",S82)</f>
        <v/>
      </c>
      <c r="V79" s="428" t="str">
        <f>+IF(T82="","",T82)</f>
        <v/>
      </c>
      <c r="X79" s="270"/>
      <c r="Y79" s="271"/>
      <c r="Z79" s="271"/>
    </row>
    <row r="80" spans="1:26" ht="41.25" hidden="1" customHeight="1" x14ac:dyDescent="0.25">
      <c r="A80" s="417"/>
      <c r="B80" s="420"/>
      <c r="C80" s="400"/>
      <c r="D80" s="403"/>
      <c r="E80" s="56">
        <v>2</v>
      </c>
      <c r="F80" s="198"/>
      <c r="G80" s="198"/>
      <c r="H80" s="198"/>
      <c r="I80" s="266" t="str">
        <f t="shared" si="33"/>
        <v xml:space="preserve">  </v>
      </c>
      <c r="J80" s="1"/>
      <c r="K80" s="52" t="str">
        <f>+IF(J80='11 FORMULAS'!$E$4,'11 FORMULAS'!$F$4,IF(J80='11 FORMULAS'!$E$5,'11 FORMULAS'!$F$5,IF(J80='11 FORMULAS'!$E$6,'11 FORMULAS'!$F$6,"")))</f>
        <v/>
      </c>
      <c r="L80" s="52" t="str">
        <f>+IF(OR(J80='11 FORMULAS'!$O$4,J80='11 FORMULAS'!$O$5),'11 FORMULAS'!$P$5,IF(J80='11 FORMULAS'!$O$6,'11 FORMULAS'!$P$6,""))</f>
        <v/>
      </c>
      <c r="M80" s="1"/>
      <c r="N80" s="52" t="str">
        <f>+IF(M80='11 FORMULAS'!$H$4,'11 FORMULAS'!$I$4,IF(M80='11 FORMULAS'!$H$5,'11 FORMULAS'!$I$5,""))</f>
        <v/>
      </c>
      <c r="O80" s="4"/>
      <c r="P80" s="4"/>
      <c r="Q80" s="4"/>
      <c r="R80" s="274" t="str">
        <f t="shared" ref="R80" si="36">+IFERROR(K80+N80,"")</f>
        <v/>
      </c>
      <c r="S80" s="274" t="str">
        <f>IF(L80='11 FORMULAS'!$P$5,S79-(S79*R80),S79)</f>
        <v/>
      </c>
      <c r="T80" s="274" t="str">
        <f>IF(L80='11 FORMULAS'!$P$6,T79-(T79*R80),T79)</f>
        <v/>
      </c>
      <c r="U80" s="426"/>
      <c r="V80" s="429"/>
      <c r="X80" s="270"/>
      <c r="Y80" s="271"/>
      <c r="Z80" s="271"/>
    </row>
    <row r="81" spans="1:26" ht="41.25" hidden="1" customHeight="1" x14ac:dyDescent="0.25">
      <c r="A81" s="417"/>
      <c r="B81" s="420"/>
      <c r="C81" s="400"/>
      <c r="D81" s="403"/>
      <c r="E81" s="56">
        <v>3</v>
      </c>
      <c r="F81" s="198"/>
      <c r="G81" s="198"/>
      <c r="H81" s="198"/>
      <c r="I81" s="266" t="str">
        <f t="shared" si="33"/>
        <v xml:space="preserve">  </v>
      </c>
      <c r="J81" s="1"/>
      <c r="K81" s="52" t="str">
        <f>+IF(J81='11 FORMULAS'!$E$4,'11 FORMULAS'!$F$4,IF(J81='11 FORMULAS'!$E$5,'11 FORMULAS'!$F$5,IF(J81='11 FORMULAS'!$E$6,'11 FORMULAS'!$F$6,"")))</f>
        <v/>
      </c>
      <c r="L81" s="52" t="str">
        <f>+IF(OR(J81='11 FORMULAS'!$O$4,J81='11 FORMULAS'!$O$5),'11 FORMULAS'!$P$5,IF(J81='11 FORMULAS'!$O$6,'11 FORMULAS'!$P$6,""))</f>
        <v/>
      </c>
      <c r="M81" s="1"/>
      <c r="N81" s="52" t="str">
        <f>+IF(M81='11 FORMULAS'!$H$4,'11 FORMULAS'!$I$4,IF(M81='11 FORMULAS'!$H$5,'11 FORMULAS'!$I$5,""))</f>
        <v/>
      </c>
      <c r="O81" s="4"/>
      <c r="P81" s="4"/>
      <c r="Q81" s="4"/>
      <c r="R81" s="274" t="str">
        <f>+IFERROR(K81+N81,"")</f>
        <v/>
      </c>
      <c r="S81" s="274" t="str">
        <f>IF(L81='11 FORMULAS'!$P$5,S80-(S80*R81),S80)</f>
        <v/>
      </c>
      <c r="T81" s="274" t="str">
        <f>IF(L81='11 FORMULAS'!$P$6,T80-(T80*R81),T80)</f>
        <v/>
      </c>
      <c r="U81" s="426"/>
      <c r="V81" s="429"/>
      <c r="X81" s="270"/>
      <c r="Y81" s="271"/>
      <c r="Z81" s="271"/>
    </row>
    <row r="82" spans="1:26" ht="41.25" hidden="1" customHeight="1" thickBot="1" x14ac:dyDescent="0.3">
      <c r="A82" s="418"/>
      <c r="B82" s="421"/>
      <c r="C82" s="401"/>
      <c r="D82" s="404"/>
      <c r="E82" s="57">
        <v>4</v>
      </c>
      <c r="F82" s="199"/>
      <c r="G82" s="199"/>
      <c r="H82" s="199"/>
      <c r="I82" s="267" t="str">
        <f t="shared" si="33"/>
        <v xml:space="preserve">  </v>
      </c>
      <c r="J82" s="7"/>
      <c r="K82" s="53" t="str">
        <f>+IF(J82='11 FORMULAS'!$E$4,'11 FORMULAS'!$F$4,IF(J82='11 FORMULAS'!$E$5,'11 FORMULAS'!$F$5,IF(J82='11 FORMULAS'!$E$6,'11 FORMULAS'!$F$6,"")))</f>
        <v/>
      </c>
      <c r="L82" s="53" t="str">
        <f>+IF(OR(J82='11 FORMULAS'!$O$4,J82='11 FORMULAS'!$O$5),'11 FORMULAS'!$P$5,IF(J82='11 FORMULAS'!$O$6,'11 FORMULAS'!$P$6,""))</f>
        <v/>
      </c>
      <c r="M82" s="7"/>
      <c r="N82" s="53" t="str">
        <f>+IF(M82='11 FORMULAS'!$H$4,'11 FORMULAS'!$I$4,IF(M82='11 FORMULAS'!$H$5,'11 FORMULAS'!$I$5,""))</f>
        <v/>
      </c>
      <c r="O82" s="8"/>
      <c r="P82" s="8"/>
      <c r="Q82" s="8"/>
      <c r="R82" s="275" t="str">
        <f t="shared" ref="R82" si="37">+IFERROR(K82+N82,"")</f>
        <v/>
      </c>
      <c r="S82" s="275" t="str">
        <f>IF(L82='11 FORMULAS'!$P$5,S81-(S81*R82),S81)</f>
        <v/>
      </c>
      <c r="T82" s="275" t="str">
        <f>IF(L82='11 FORMULAS'!$P$6,T81-(T81*R82),T81)</f>
        <v/>
      </c>
      <c r="U82" s="427"/>
      <c r="V82" s="430"/>
    </row>
    <row r="83" spans="1:26" ht="41.25" hidden="1" customHeight="1" x14ac:dyDescent="0.25">
      <c r="A83" s="416">
        <f>'2 CONTEXTO E IDENTIFICACIÓN'!A29</f>
        <v>0</v>
      </c>
      <c r="B83" s="419" t="str">
        <f>+'2 CONTEXTO E IDENTIFICACIÓN'!E29</f>
        <v xml:space="preserve">  </v>
      </c>
      <c r="C83" s="399" t="str">
        <f>+'3 PROBABIL E IMPACTO INHERENTE'!E29</f>
        <v/>
      </c>
      <c r="D83" s="402" t="str">
        <f>+'3 PROBABIL E IMPACTO INHERENTE'!M29</f>
        <v/>
      </c>
      <c r="E83" s="55">
        <v>1</v>
      </c>
      <c r="F83" s="58"/>
      <c r="G83" s="58"/>
      <c r="H83" s="58"/>
      <c r="I83" s="265" t="str">
        <f t="shared" si="33"/>
        <v xml:space="preserve">  </v>
      </c>
      <c r="J83" s="5"/>
      <c r="K83" s="51" t="str">
        <f>+IF(J83='11 FORMULAS'!$E$4,'11 FORMULAS'!$F$4,IF(J83='11 FORMULAS'!$E$5,'11 FORMULAS'!$F$5,IF(J83='11 FORMULAS'!$E$6,'11 FORMULAS'!$F$6,"")))</f>
        <v/>
      </c>
      <c r="L83" s="51" t="str">
        <f>+IF(OR(J83='11 FORMULAS'!$O$4,J83='11 FORMULAS'!$O$5),'11 FORMULAS'!$P$5,IF(J83='11 FORMULAS'!$O$6,'11 FORMULAS'!$P$6,""))</f>
        <v/>
      </c>
      <c r="M83" s="5"/>
      <c r="N83" s="51" t="str">
        <f>+IF(M83='11 FORMULAS'!$H$4,'11 FORMULAS'!$I$4,IF(M83='11 FORMULAS'!$H$5,'11 FORMULAS'!$I$5,""))</f>
        <v/>
      </c>
      <c r="O83" s="6"/>
      <c r="P83" s="6"/>
      <c r="Q83" s="6"/>
      <c r="R83" s="273" t="str">
        <f>+IFERROR(K83+N83,"")</f>
        <v/>
      </c>
      <c r="S83" s="273" t="str">
        <f>IF(L83='11 FORMULAS'!$P$5,C83-(C83*R83),C83)</f>
        <v/>
      </c>
      <c r="T83" s="273" t="str">
        <f>IF(L83='11 FORMULAS'!$P$6,D83-(D83*R83),D83)</f>
        <v/>
      </c>
      <c r="U83" s="425" t="str">
        <f>+IF(S86="","",S86)</f>
        <v/>
      </c>
      <c r="V83" s="428" t="str">
        <f>+IF(T86="","",T86)</f>
        <v/>
      </c>
      <c r="X83" s="270"/>
      <c r="Y83" s="271"/>
      <c r="Z83" s="271"/>
    </row>
    <row r="84" spans="1:26" ht="41.25" hidden="1" customHeight="1" x14ac:dyDescent="0.25">
      <c r="A84" s="417"/>
      <c r="B84" s="420"/>
      <c r="C84" s="400"/>
      <c r="D84" s="403"/>
      <c r="E84" s="56">
        <v>2</v>
      </c>
      <c r="F84" s="198"/>
      <c r="G84" s="198"/>
      <c r="H84" s="198"/>
      <c r="I84" s="266" t="str">
        <f t="shared" si="33"/>
        <v xml:space="preserve">  </v>
      </c>
      <c r="J84" s="1"/>
      <c r="K84" s="52" t="str">
        <f>+IF(J84='11 FORMULAS'!$E$4,'11 FORMULAS'!$F$4,IF(J84='11 FORMULAS'!$E$5,'11 FORMULAS'!$F$5,IF(J84='11 FORMULAS'!$E$6,'11 FORMULAS'!$F$6,"")))</f>
        <v/>
      </c>
      <c r="L84" s="52" t="str">
        <f>+IF(OR(J84='11 FORMULAS'!$O$4,J84='11 FORMULAS'!$O$5),'11 FORMULAS'!$P$5,IF(J84='11 FORMULAS'!$O$6,'11 FORMULAS'!$P$6,""))</f>
        <v/>
      </c>
      <c r="M84" s="1"/>
      <c r="N84" s="52" t="str">
        <f>+IF(M84='11 FORMULAS'!$H$4,'11 FORMULAS'!$I$4,IF(M84='11 FORMULAS'!$H$5,'11 FORMULAS'!$I$5,""))</f>
        <v/>
      </c>
      <c r="O84" s="4"/>
      <c r="P84" s="4"/>
      <c r="Q84" s="4"/>
      <c r="R84" s="274" t="str">
        <f t="shared" ref="R84" si="38">+IFERROR(K84+N84,"")</f>
        <v/>
      </c>
      <c r="S84" s="274" t="str">
        <f>IF(L84='11 FORMULAS'!$P$5,S83-(S83*R84),S83)</f>
        <v/>
      </c>
      <c r="T84" s="274" t="str">
        <f>IF(L84='11 FORMULAS'!$P$6,T83-(T83*R84),T83)</f>
        <v/>
      </c>
      <c r="U84" s="426"/>
      <c r="V84" s="429"/>
      <c r="X84" s="270"/>
      <c r="Y84" s="271"/>
      <c r="Z84" s="271"/>
    </row>
    <row r="85" spans="1:26" ht="41.25" hidden="1" customHeight="1" x14ac:dyDescent="0.25">
      <c r="A85" s="417"/>
      <c r="B85" s="420"/>
      <c r="C85" s="400"/>
      <c r="D85" s="403"/>
      <c r="E85" s="56">
        <v>3</v>
      </c>
      <c r="F85" s="198"/>
      <c r="G85" s="198"/>
      <c r="H85" s="198"/>
      <c r="I85" s="266" t="str">
        <f t="shared" si="33"/>
        <v xml:space="preserve">  </v>
      </c>
      <c r="J85" s="1"/>
      <c r="K85" s="52" t="str">
        <f>+IF(J85='11 FORMULAS'!$E$4,'11 FORMULAS'!$F$4,IF(J85='11 FORMULAS'!$E$5,'11 FORMULAS'!$F$5,IF(J85='11 FORMULAS'!$E$6,'11 FORMULAS'!$F$6,"")))</f>
        <v/>
      </c>
      <c r="L85" s="52" t="str">
        <f>+IF(OR(J85='11 FORMULAS'!$O$4,J85='11 FORMULAS'!$O$5),'11 FORMULAS'!$P$5,IF(J85='11 FORMULAS'!$O$6,'11 FORMULAS'!$P$6,""))</f>
        <v/>
      </c>
      <c r="M85" s="1"/>
      <c r="N85" s="52" t="str">
        <f>+IF(M85='11 FORMULAS'!$H$4,'11 FORMULAS'!$I$4,IF(M85='11 FORMULAS'!$H$5,'11 FORMULAS'!$I$5,""))</f>
        <v/>
      </c>
      <c r="O85" s="4"/>
      <c r="P85" s="4"/>
      <c r="Q85" s="4"/>
      <c r="R85" s="274" t="str">
        <f>+IFERROR(K85+N85,"")</f>
        <v/>
      </c>
      <c r="S85" s="274" t="str">
        <f>IF(L85='11 FORMULAS'!$P$5,S84-(S84*R85),S84)</f>
        <v/>
      </c>
      <c r="T85" s="274" t="str">
        <f>IF(L85='11 FORMULAS'!$P$6,T84-(T84*R85),T84)</f>
        <v/>
      </c>
      <c r="U85" s="426"/>
      <c r="V85" s="429"/>
      <c r="X85" s="270"/>
      <c r="Y85" s="271"/>
      <c r="Z85" s="271"/>
    </row>
    <row r="86" spans="1:26" ht="41.25" hidden="1" customHeight="1" thickBot="1" x14ac:dyDescent="0.3">
      <c r="A86" s="418"/>
      <c r="B86" s="421"/>
      <c r="C86" s="401"/>
      <c r="D86" s="404"/>
      <c r="E86" s="57">
        <v>4</v>
      </c>
      <c r="F86" s="199"/>
      <c r="G86" s="199"/>
      <c r="H86" s="199"/>
      <c r="I86" s="267" t="str">
        <f t="shared" si="33"/>
        <v xml:space="preserve">  </v>
      </c>
      <c r="J86" s="7"/>
      <c r="K86" s="53" t="str">
        <f>+IF(J86='11 FORMULAS'!$E$4,'11 FORMULAS'!$F$4,IF(J86='11 FORMULAS'!$E$5,'11 FORMULAS'!$F$5,IF(J86='11 FORMULAS'!$E$6,'11 FORMULAS'!$F$6,"")))</f>
        <v/>
      </c>
      <c r="L86" s="53" t="str">
        <f>+IF(OR(J86='11 FORMULAS'!$O$4,J86='11 FORMULAS'!$O$5),'11 FORMULAS'!$P$5,IF(J86='11 FORMULAS'!$O$6,'11 FORMULAS'!$P$6,""))</f>
        <v/>
      </c>
      <c r="M86" s="7"/>
      <c r="N86" s="53" t="str">
        <f>+IF(M86='11 FORMULAS'!$H$4,'11 FORMULAS'!$I$4,IF(M86='11 FORMULAS'!$H$5,'11 FORMULAS'!$I$5,""))</f>
        <v/>
      </c>
      <c r="O86" s="8"/>
      <c r="P86" s="8"/>
      <c r="Q86" s="8"/>
      <c r="R86" s="275" t="str">
        <f t="shared" ref="R86" si="39">+IFERROR(K86+N86,"")</f>
        <v/>
      </c>
      <c r="S86" s="275" t="str">
        <f>IF(L86='11 FORMULAS'!$P$5,S85-(S85*R86),S85)</f>
        <v/>
      </c>
      <c r="T86" s="275" t="str">
        <f>IF(L86='11 FORMULAS'!$P$6,T85-(T85*R86),T85)</f>
        <v/>
      </c>
      <c r="U86" s="427"/>
      <c r="V86" s="430"/>
    </row>
    <row r="87" spans="1:26" ht="41.25" hidden="1" customHeight="1" x14ac:dyDescent="0.25">
      <c r="A87" s="416">
        <f>'2 CONTEXTO E IDENTIFICACIÓN'!A30</f>
        <v>0</v>
      </c>
      <c r="B87" s="419" t="str">
        <f>+'2 CONTEXTO E IDENTIFICACIÓN'!E30</f>
        <v xml:space="preserve">  </v>
      </c>
      <c r="C87" s="399" t="str">
        <f>+'3 PROBABIL E IMPACTO INHERENTE'!E30</f>
        <v/>
      </c>
      <c r="D87" s="402" t="str">
        <f>+'3 PROBABIL E IMPACTO INHERENTE'!M30</f>
        <v/>
      </c>
      <c r="E87" s="55">
        <v>1</v>
      </c>
      <c r="F87" s="58"/>
      <c r="G87" s="58"/>
      <c r="H87" s="58"/>
      <c r="I87" s="265" t="str">
        <f t="shared" si="33"/>
        <v xml:space="preserve">  </v>
      </c>
      <c r="J87" s="5"/>
      <c r="K87" s="51" t="str">
        <f>+IF(J87='11 FORMULAS'!$E$4,'11 FORMULAS'!$F$4,IF(J87='11 FORMULAS'!$E$5,'11 FORMULAS'!$F$5,IF(J87='11 FORMULAS'!$E$6,'11 FORMULAS'!$F$6,"")))</f>
        <v/>
      </c>
      <c r="L87" s="51" t="str">
        <f>+IF(OR(J87='11 FORMULAS'!$O$4,J87='11 FORMULAS'!$O$5),'11 FORMULAS'!$P$5,IF(J87='11 FORMULAS'!$O$6,'11 FORMULAS'!$P$6,""))</f>
        <v/>
      </c>
      <c r="M87" s="5"/>
      <c r="N87" s="51" t="str">
        <f>+IF(M87='11 FORMULAS'!$H$4,'11 FORMULAS'!$I$4,IF(M87='11 FORMULAS'!$H$5,'11 FORMULAS'!$I$5,""))</f>
        <v/>
      </c>
      <c r="O87" s="6"/>
      <c r="P87" s="6"/>
      <c r="Q87" s="6"/>
      <c r="R87" s="273" t="str">
        <f>+IFERROR(K87+N87,"")</f>
        <v/>
      </c>
      <c r="S87" s="273" t="str">
        <f>IF(L87='11 FORMULAS'!$P$5,C87-(C87*R87),C87)</f>
        <v/>
      </c>
      <c r="T87" s="273" t="str">
        <f>IF(L87='11 FORMULAS'!$P$6,D87-(D87*R87),D87)</f>
        <v/>
      </c>
      <c r="U87" s="425" t="str">
        <f>+IF(S90="","",S90)</f>
        <v/>
      </c>
      <c r="V87" s="428" t="str">
        <f>+IF(T90="","",T90)</f>
        <v/>
      </c>
      <c r="X87" s="270"/>
      <c r="Y87" s="271"/>
      <c r="Z87" s="271"/>
    </row>
    <row r="88" spans="1:26" ht="41.25" hidden="1" customHeight="1" x14ac:dyDescent="0.25">
      <c r="A88" s="417"/>
      <c r="B88" s="420"/>
      <c r="C88" s="400"/>
      <c r="D88" s="403"/>
      <c r="E88" s="56">
        <v>2</v>
      </c>
      <c r="F88" s="198"/>
      <c r="G88" s="198"/>
      <c r="H88" s="198"/>
      <c r="I88" s="266" t="str">
        <f t="shared" si="33"/>
        <v xml:space="preserve">  </v>
      </c>
      <c r="J88" s="1"/>
      <c r="K88" s="52" t="str">
        <f>+IF(J88='11 FORMULAS'!$E$4,'11 FORMULAS'!$F$4,IF(J88='11 FORMULAS'!$E$5,'11 FORMULAS'!$F$5,IF(J88='11 FORMULAS'!$E$6,'11 FORMULAS'!$F$6,"")))</f>
        <v/>
      </c>
      <c r="L88" s="52" t="str">
        <f>+IF(OR(J88='11 FORMULAS'!$O$4,J88='11 FORMULAS'!$O$5),'11 FORMULAS'!$P$5,IF(J88='11 FORMULAS'!$O$6,'11 FORMULAS'!$P$6,""))</f>
        <v/>
      </c>
      <c r="M88" s="1"/>
      <c r="N88" s="52" t="str">
        <f>+IF(M88='11 FORMULAS'!$H$4,'11 FORMULAS'!$I$4,IF(M88='11 FORMULAS'!$H$5,'11 FORMULAS'!$I$5,""))</f>
        <v/>
      </c>
      <c r="O88" s="4"/>
      <c r="P88" s="4"/>
      <c r="Q88" s="4"/>
      <c r="R88" s="274" t="str">
        <f t="shared" ref="R88" si="40">+IFERROR(K88+N88,"")</f>
        <v/>
      </c>
      <c r="S88" s="274" t="str">
        <f>IF(L88='11 FORMULAS'!$P$5,S87-(S87*R88),S87)</f>
        <v/>
      </c>
      <c r="T88" s="274" t="str">
        <f>IF(L88='11 FORMULAS'!$P$6,T87-(T87*R88),T87)</f>
        <v/>
      </c>
      <c r="U88" s="426"/>
      <c r="V88" s="429"/>
      <c r="X88" s="270"/>
      <c r="Y88" s="271"/>
      <c r="Z88" s="271"/>
    </row>
    <row r="89" spans="1:26" ht="41.25" hidden="1" customHeight="1" x14ac:dyDescent="0.25">
      <c r="A89" s="417"/>
      <c r="B89" s="420"/>
      <c r="C89" s="400"/>
      <c r="D89" s="403"/>
      <c r="E89" s="56">
        <v>3</v>
      </c>
      <c r="F89" s="198"/>
      <c r="G89" s="198"/>
      <c r="H89" s="198"/>
      <c r="I89" s="266" t="str">
        <f t="shared" si="33"/>
        <v xml:space="preserve">  </v>
      </c>
      <c r="J89" s="1"/>
      <c r="K89" s="52" t="str">
        <f>+IF(J89='11 FORMULAS'!$E$4,'11 FORMULAS'!$F$4,IF(J89='11 FORMULAS'!$E$5,'11 FORMULAS'!$F$5,IF(J89='11 FORMULAS'!$E$6,'11 FORMULAS'!$F$6,"")))</f>
        <v/>
      </c>
      <c r="L89" s="52" t="str">
        <f>+IF(OR(J89='11 FORMULAS'!$O$4,J89='11 FORMULAS'!$O$5),'11 FORMULAS'!$P$5,IF(J89='11 FORMULAS'!$O$6,'11 FORMULAS'!$P$6,""))</f>
        <v/>
      </c>
      <c r="M89" s="1"/>
      <c r="N89" s="52" t="str">
        <f>+IF(M89='11 FORMULAS'!$H$4,'11 FORMULAS'!$I$4,IF(M89='11 FORMULAS'!$H$5,'11 FORMULAS'!$I$5,""))</f>
        <v/>
      </c>
      <c r="O89" s="4"/>
      <c r="P89" s="4"/>
      <c r="Q89" s="4"/>
      <c r="R89" s="274" t="str">
        <f>+IFERROR(K89+N89,"")</f>
        <v/>
      </c>
      <c r="S89" s="274" t="str">
        <f>IF(L89='11 FORMULAS'!$P$5,S88-(S88*R89),S88)</f>
        <v/>
      </c>
      <c r="T89" s="274" t="str">
        <f>IF(L89='11 FORMULAS'!$P$6,T88-(T88*R89),T88)</f>
        <v/>
      </c>
      <c r="U89" s="426"/>
      <c r="V89" s="429"/>
      <c r="X89" s="270"/>
      <c r="Y89" s="271"/>
      <c r="Z89" s="271"/>
    </row>
    <row r="90" spans="1:26" ht="41.25" hidden="1" customHeight="1" thickBot="1" x14ac:dyDescent="0.3">
      <c r="A90" s="418"/>
      <c r="B90" s="421"/>
      <c r="C90" s="401"/>
      <c r="D90" s="404"/>
      <c r="E90" s="57">
        <v>4</v>
      </c>
      <c r="F90" s="199"/>
      <c r="G90" s="199"/>
      <c r="H90" s="199"/>
      <c r="I90" s="267" t="str">
        <f t="shared" si="33"/>
        <v xml:space="preserve">  </v>
      </c>
      <c r="J90" s="7"/>
      <c r="K90" s="53" t="str">
        <f>+IF(J90='11 FORMULAS'!$E$4,'11 FORMULAS'!$F$4,IF(J90='11 FORMULAS'!$E$5,'11 FORMULAS'!$F$5,IF(J90='11 FORMULAS'!$E$6,'11 FORMULAS'!$F$6,"")))</f>
        <v/>
      </c>
      <c r="L90" s="53" t="str">
        <f>+IF(OR(J90='11 FORMULAS'!$O$4,J90='11 FORMULAS'!$O$5),'11 FORMULAS'!$P$5,IF(J90='11 FORMULAS'!$O$6,'11 FORMULAS'!$P$6,""))</f>
        <v/>
      </c>
      <c r="M90" s="7"/>
      <c r="N90" s="53" t="str">
        <f>+IF(M90='11 FORMULAS'!$H$4,'11 FORMULAS'!$I$4,IF(M90='11 FORMULAS'!$H$5,'11 FORMULAS'!$I$5,""))</f>
        <v/>
      </c>
      <c r="O90" s="8"/>
      <c r="P90" s="8"/>
      <c r="Q90" s="8"/>
      <c r="R90" s="275" t="str">
        <f t="shared" ref="R90" si="41">+IFERROR(K90+N90,"")</f>
        <v/>
      </c>
      <c r="S90" s="275" t="str">
        <f>IF(L90='11 FORMULAS'!$P$5,S89-(S89*R90),S89)</f>
        <v/>
      </c>
      <c r="T90" s="275" t="str">
        <f>IF(L90='11 FORMULAS'!$P$6,T89-(T89*R90),T89)</f>
        <v/>
      </c>
      <c r="U90" s="427"/>
      <c r="V90" s="430"/>
    </row>
    <row r="91" spans="1:26" hidden="1" x14ac:dyDescent="0.25"/>
    <row r="92" spans="1:26" hidden="1" x14ac:dyDescent="0.25"/>
    <row r="93" spans="1:26" hidden="1" x14ac:dyDescent="0.25"/>
  </sheetData>
  <autoFilter ref="A10:W90"/>
  <dataConsolidate/>
  <mergeCells count="140">
    <mergeCell ref="U51:U54"/>
    <mergeCell ref="V51:V54"/>
    <mergeCell ref="U55:U58"/>
    <mergeCell ref="V55:V58"/>
    <mergeCell ref="U59:U62"/>
    <mergeCell ref="V59:V62"/>
    <mergeCell ref="U39:U42"/>
    <mergeCell ref="V39:V42"/>
    <mergeCell ref="U87:U90"/>
    <mergeCell ref="V87:V90"/>
    <mergeCell ref="U75:U78"/>
    <mergeCell ref="V75:V78"/>
    <mergeCell ref="U79:U82"/>
    <mergeCell ref="V79:V82"/>
    <mergeCell ref="U83:U86"/>
    <mergeCell ref="V83:V86"/>
    <mergeCell ref="U63:U66"/>
    <mergeCell ref="V63:V66"/>
    <mergeCell ref="U67:U70"/>
    <mergeCell ref="V67:V70"/>
    <mergeCell ref="U71:U74"/>
    <mergeCell ref="V71:V74"/>
    <mergeCell ref="U43:U46"/>
    <mergeCell ref="V43:V46"/>
    <mergeCell ref="U47:U50"/>
    <mergeCell ref="V47:V50"/>
    <mergeCell ref="U27:U30"/>
    <mergeCell ref="V27:V30"/>
    <mergeCell ref="U31:U34"/>
    <mergeCell ref="V31:V34"/>
    <mergeCell ref="U35:U38"/>
    <mergeCell ref="V35:V38"/>
    <mergeCell ref="X7:Z7"/>
    <mergeCell ref="U19:U22"/>
    <mergeCell ref="V19:V22"/>
    <mergeCell ref="U23:U26"/>
    <mergeCell ref="V23:V26"/>
    <mergeCell ref="U11:U14"/>
    <mergeCell ref="V11:V14"/>
    <mergeCell ref="U15:U18"/>
    <mergeCell ref="V15:V18"/>
    <mergeCell ref="A67:A70"/>
    <mergeCell ref="B67:B70"/>
    <mergeCell ref="C67:C70"/>
    <mergeCell ref="D67:D70"/>
    <mergeCell ref="A71:A74"/>
    <mergeCell ref="B71:B74"/>
    <mergeCell ref="C71:C74"/>
    <mergeCell ref="D71:D74"/>
    <mergeCell ref="A87:A90"/>
    <mergeCell ref="B87:B90"/>
    <mergeCell ref="C87:C90"/>
    <mergeCell ref="D87:D90"/>
    <mergeCell ref="A75:A78"/>
    <mergeCell ref="B75:B78"/>
    <mergeCell ref="C75:C78"/>
    <mergeCell ref="D75:D78"/>
    <mergeCell ref="A79:A82"/>
    <mergeCell ref="B79:B82"/>
    <mergeCell ref="C79:C82"/>
    <mergeCell ref="D79:D82"/>
    <mergeCell ref="A83:A86"/>
    <mergeCell ref="B83:B86"/>
    <mergeCell ref="C83:C86"/>
    <mergeCell ref="D83:D86"/>
    <mergeCell ref="D59:D62"/>
    <mergeCell ref="A63:A66"/>
    <mergeCell ref="B63:B66"/>
    <mergeCell ref="C63:C66"/>
    <mergeCell ref="D63:D66"/>
    <mergeCell ref="A59:A62"/>
    <mergeCell ref="B59:B62"/>
    <mergeCell ref="C59:C62"/>
    <mergeCell ref="A51:A54"/>
    <mergeCell ref="B51:B54"/>
    <mergeCell ref="C51:C54"/>
    <mergeCell ref="D51:D54"/>
    <mergeCell ref="A55:A58"/>
    <mergeCell ref="B55:B58"/>
    <mergeCell ref="C55:C58"/>
    <mergeCell ref="D55:D58"/>
    <mergeCell ref="A47:A50"/>
    <mergeCell ref="B47:B50"/>
    <mergeCell ref="C47:C50"/>
    <mergeCell ref="D47:D50"/>
    <mergeCell ref="A35:A38"/>
    <mergeCell ref="B35:B38"/>
    <mergeCell ref="C35:C38"/>
    <mergeCell ref="D35:D38"/>
    <mergeCell ref="A39:A42"/>
    <mergeCell ref="B39:B42"/>
    <mergeCell ref="C39:C42"/>
    <mergeCell ref="D39:D42"/>
    <mergeCell ref="C15:C18"/>
    <mergeCell ref="D15:D18"/>
    <mergeCell ref="A19:A22"/>
    <mergeCell ref="B19:B22"/>
    <mergeCell ref="C19:C22"/>
    <mergeCell ref="D19:D22"/>
    <mergeCell ref="A43:A46"/>
    <mergeCell ref="B43:B46"/>
    <mergeCell ref="C43:C46"/>
    <mergeCell ref="D43:D46"/>
    <mergeCell ref="A9:A10"/>
    <mergeCell ref="B9:B10"/>
    <mergeCell ref="J8:Q8"/>
    <mergeCell ref="E9:E10"/>
    <mergeCell ref="J9:N9"/>
    <mergeCell ref="O9:Q9"/>
    <mergeCell ref="F9:H9"/>
    <mergeCell ref="A1:A4"/>
    <mergeCell ref="A31:A34"/>
    <mergeCell ref="B31:B34"/>
    <mergeCell ref="C31:C34"/>
    <mergeCell ref="D31:D34"/>
    <mergeCell ref="A27:A30"/>
    <mergeCell ref="B27:B30"/>
    <mergeCell ref="C27:C30"/>
    <mergeCell ref="D27:D30"/>
    <mergeCell ref="A11:A14"/>
    <mergeCell ref="B11:B14"/>
    <mergeCell ref="A23:A26"/>
    <mergeCell ref="B23:B26"/>
    <mergeCell ref="C23:C26"/>
    <mergeCell ref="D23:D26"/>
    <mergeCell ref="A15:A18"/>
    <mergeCell ref="B15:B18"/>
    <mergeCell ref="U1:V1"/>
    <mergeCell ref="U2:V2"/>
    <mergeCell ref="U3:V3"/>
    <mergeCell ref="U4:V4"/>
    <mergeCell ref="B1:T4"/>
    <mergeCell ref="B6:V6"/>
    <mergeCell ref="C9:C10"/>
    <mergeCell ref="C11:C14"/>
    <mergeCell ref="D9:D10"/>
    <mergeCell ref="D11:D14"/>
    <mergeCell ref="R7:R9"/>
    <mergeCell ref="S7:S9"/>
    <mergeCell ref="T7:T9"/>
  </mergeCells>
  <phoneticPr fontId="0" type="noConversion"/>
  <conditionalFormatting sqref="C11:D11 U11:V11 C15:D15 C19:D19 C23:D23 C27:D27 C31:D31 C35:D35 C39:D39 C43:D43 C47:D47 C51:D51 C55:D55 C59:D59 C63:D63 C67:D67 C71:D71 C75:D75 C79:D79 C83:D83 C87:D87 U15:V15 U19:V19 U23:V23 U27:V27 U31:V31 U35:V35 U39:V39 U43:V43 U47:V47 U51:V51 U55:V55 U59:V59 U63:V63 U67:V67 U71:V71 U75:V75 U79:V79 U83:V83 U87:V87">
    <cfRule type="cellIs" dxfId="4" priority="284" operator="between">
      <formula>$Y$9</formula>
      <formula>$Z$9</formula>
    </cfRule>
    <cfRule type="cellIs" dxfId="3" priority="285" operator="between">
      <formula>$Y$10</formula>
      <formula>$Z$10</formula>
    </cfRule>
    <cfRule type="cellIs" dxfId="2" priority="286" operator="between">
      <formula>$Y$11</formula>
      <formula>$Z$11</formula>
    </cfRule>
    <cfRule type="cellIs" dxfId="1" priority="287" operator="between">
      <formula>$Y$15</formula>
      <formula>$Z$15</formula>
    </cfRule>
    <cfRule type="cellIs" dxfId="0" priority="288" operator="between">
      <formula>$Y$16</formula>
      <formula>$Z$16</formula>
    </cfRule>
  </conditionalFormatting>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rowBreaks count="1" manualBreakCount="1">
    <brk id="30"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14:formula1>
            <xm:f>'11 FORMULAS'!$E$4:$E$7</xm:f>
          </x14:formula1>
          <xm:sqref>J11:J90</xm:sqref>
        </x14:dataValidation>
        <x14:dataValidation type="list" allowBlank="1" showInputMessage="1" showErrorMessage="1">
          <x14:formula1>
            <xm:f>'11 FORMULAS'!$H$4:$H$6</xm:f>
          </x14:formula1>
          <xm:sqref>M11:M90</xm:sqref>
        </x14:dataValidation>
        <x14:dataValidation type="list" allowBlank="1" showInputMessage="1" showErrorMessage="1">
          <x14:formula1>
            <xm:f>'11 FORMULAS'!$K$4:$K$6</xm:f>
          </x14:formula1>
          <xm:sqref>O11:O90</xm:sqref>
        </x14:dataValidation>
        <x14:dataValidation type="list" allowBlank="1" showInputMessage="1" showErrorMessage="1">
          <x14:formula1>
            <xm:f>'11 FORMULAS'!$L$4:$L$6</xm:f>
          </x14:formula1>
          <xm:sqref>P11:P90</xm:sqref>
        </x14:dataValidation>
        <x14:dataValidation type="list" allowBlank="1" showInputMessage="1" showErrorMessage="1">
          <x14:formula1>
            <xm:f>'11 FORMULAS'!$M$4:$M$6</xm:f>
          </x14:formula1>
          <xm:sqref>Q11:Q90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7"/>
  <sheetViews>
    <sheetView showGridLines="0" zoomScale="85" zoomScaleNormal="85" workbookViewId="0">
      <pane xSplit="1" ySplit="10" topLeftCell="B11" activePane="bottomRight" state="frozen"/>
      <selection pane="topRight" activeCell="B1" sqref="B1"/>
      <selection pane="bottomLeft" activeCell="A7" sqref="A7"/>
      <selection pane="bottomRight" activeCell="A16" sqref="A16:XFD30"/>
    </sheetView>
  </sheetViews>
  <sheetFormatPr baseColWidth="10" defaultColWidth="14.28515625" defaultRowHeight="12.75" x14ac:dyDescent="0.25"/>
  <cols>
    <col min="1" max="1" width="17" style="73" customWidth="1" collapsed="1"/>
    <col min="2" max="2" width="30.42578125" style="78" customWidth="1" collapsed="1"/>
    <col min="3" max="3" width="21.5703125" style="78" customWidth="1" collapsed="1"/>
    <col min="4" max="4" width="13" style="78" customWidth="1" collapsed="1"/>
    <col min="5" max="5" width="16.42578125" style="122" customWidth="1" collapsed="1"/>
    <col min="6" max="6" width="10.140625" style="122" customWidth="1" collapsed="1"/>
    <col min="7" max="7" width="25.140625" style="78" customWidth="1" collapsed="1"/>
    <col min="8" max="8" width="10.140625" style="78" bestFit="1" customWidth="1" collapsed="1"/>
    <col min="9" max="9" width="7.42578125" style="78" customWidth="1" collapsed="1"/>
    <col min="10" max="10" width="14" style="78" customWidth="1" collapsed="1"/>
    <col min="11" max="15" width="12.42578125" style="78" customWidth="1" collapsed="1"/>
    <col min="16" max="16" width="3.85546875" style="78" customWidth="1" collapsed="1"/>
    <col min="17" max="17" width="4.85546875" style="73" customWidth="1" collapsed="1"/>
    <col min="18" max="18" width="5.42578125" style="73" bestFit="1" customWidth="1" collapsed="1"/>
    <col min="19" max="24" width="14" style="73" customWidth="1" collapsed="1"/>
    <col min="25" max="29" width="11.42578125" style="73" customWidth="1" collapsed="1"/>
    <col min="30" max="30" width="5.5703125" style="73" bestFit="1" customWidth="1" collapsed="1"/>
    <col min="31" max="31" width="26.85546875" style="73" customWidth="1" collapsed="1"/>
    <col min="32" max="36" width="22.85546875" style="78" customWidth="1" collapsed="1"/>
    <col min="37" max="37" width="23.42578125" style="73" customWidth="1" collapsed="1"/>
    <col min="38" max="265" width="11.42578125" style="73" customWidth="1" collapsed="1"/>
    <col min="266" max="266" width="12.7109375" style="73" customWidth="1" collapsed="1"/>
    <col min="267" max="267" width="47" style="73" customWidth="1" collapsed="1"/>
    <col min="268" max="268" width="35" style="73" customWidth="1" collapsed="1"/>
    <col min="269" max="16384" width="14.28515625" style="73" collapsed="1"/>
  </cols>
  <sheetData>
    <row r="1" spans="1:38" ht="18.75" customHeight="1" x14ac:dyDescent="0.25">
      <c r="A1" s="394"/>
      <c r="B1" s="396" t="str">
        <f>+'2 CONTEXTO E IDENTIFICACIÓN'!B1</f>
        <v>MAPA RIESGOS OPERATIVOS  POR PROCESOS</v>
      </c>
      <c r="C1" s="396"/>
      <c r="D1" s="396"/>
      <c r="E1" s="396"/>
      <c r="F1" s="384" t="str">
        <f>+'2 CONTEXTO E IDENTIFICACIÓN'!I1</f>
        <v xml:space="preserve">Código: </v>
      </c>
      <c r="G1" s="384"/>
    </row>
    <row r="2" spans="1:38" ht="18.75" customHeight="1" x14ac:dyDescent="0.25">
      <c r="A2" s="394"/>
      <c r="B2" s="396"/>
      <c r="C2" s="396"/>
      <c r="D2" s="396"/>
      <c r="E2" s="396"/>
      <c r="F2" s="384" t="str">
        <f>+'2 CONTEXTO E IDENTIFICACIÓN'!I2</f>
        <v xml:space="preserve">Fecha: </v>
      </c>
      <c r="G2" s="384"/>
      <c r="K2" s="73"/>
    </row>
    <row r="3" spans="1:38" s="61" customFormat="1" ht="18.75" customHeight="1" x14ac:dyDescent="0.2">
      <c r="A3" s="394"/>
      <c r="B3" s="396"/>
      <c r="C3" s="396"/>
      <c r="D3" s="396"/>
      <c r="E3" s="396"/>
      <c r="F3" s="384" t="str">
        <f>+'2 CONTEXTO E IDENTIFICACIÓN'!I3</f>
        <v>Versión: 001</v>
      </c>
      <c r="G3" s="384"/>
      <c r="AF3" s="62"/>
      <c r="AG3" s="62"/>
      <c r="AH3" s="62"/>
      <c r="AI3" s="62"/>
      <c r="AJ3" s="62"/>
    </row>
    <row r="4" spans="1:38" s="61" customFormat="1" ht="18.75" customHeight="1" x14ac:dyDescent="0.2">
      <c r="A4" s="395"/>
      <c r="B4" s="396"/>
      <c r="C4" s="396"/>
      <c r="D4" s="396"/>
      <c r="E4" s="396"/>
      <c r="F4" s="384" t="str">
        <f>+'2 CONTEXTO E IDENTIFICACIÓN'!I4</f>
        <v>Página:</v>
      </c>
      <c r="G4" s="384"/>
      <c r="H4" s="64"/>
      <c r="I4" s="64"/>
      <c r="J4" s="63"/>
      <c r="L4" s="64"/>
      <c r="M4" s="64"/>
      <c r="N4" s="64"/>
      <c r="O4" s="64"/>
      <c r="P4" s="63"/>
      <c r="AF4" s="62"/>
      <c r="AG4" s="62"/>
      <c r="AH4" s="62"/>
      <c r="AI4" s="62"/>
      <c r="AJ4" s="62"/>
    </row>
    <row r="5" spans="1:38" s="61" customFormat="1" ht="9.75" customHeight="1" x14ac:dyDescent="0.2">
      <c r="A5" s="65"/>
      <c r="B5" s="63"/>
      <c r="C5" s="202"/>
      <c r="D5" s="202"/>
      <c r="E5" s="117"/>
      <c r="F5" s="64"/>
      <c r="G5" s="64"/>
      <c r="H5" s="64"/>
      <c r="I5" s="64"/>
      <c r="J5" s="63"/>
      <c r="L5" s="64"/>
      <c r="M5" s="64"/>
      <c r="N5" s="64"/>
      <c r="O5" s="64"/>
      <c r="P5" s="63"/>
      <c r="AF5" s="62"/>
      <c r="AG5" s="62"/>
      <c r="AH5" s="62"/>
      <c r="AI5" s="62"/>
      <c r="AJ5" s="62"/>
    </row>
    <row r="6" spans="1:38" s="61" customFormat="1" ht="15" x14ac:dyDescent="0.2">
      <c r="A6" s="16" t="s">
        <v>133</v>
      </c>
      <c r="B6" s="432" t="str">
        <f>+IF('2 CONTEXTO E IDENTIFICACIÓN'!$B$6="","",'2 CONTEXTO E IDENTIFICACIÓN'!$B$6)</f>
        <v xml:space="preserve">ADQUISICION PREDIAL </v>
      </c>
      <c r="C6" s="433"/>
      <c r="D6" s="433"/>
      <c r="E6" s="433"/>
      <c r="F6" s="433"/>
      <c r="G6" s="433"/>
      <c r="AF6" s="62"/>
      <c r="AG6" s="62"/>
      <c r="AH6" s="62"/>
      <c r="AI6" s="62"/>
      <c r="AJ6" s="62"/>
    </row>
    <row r="7" spans="1:38" s="61" customFormat="1" ht="15" thickBot="1" x14ac:dyDescent="0.25">
      <c r="A7" s="60"/>
      <c r="B7" s="60"/>
      <c r="C7" s="60"/>
      <c r="D7" s="60"/>
      <c r="E7" s="60"/>
      <c r="F7" s="118"/>
      <c r="AF7" s="62"/>
      <c r="AG7" s="62"/>
      <c r="AH7" s="62"/>
      <c r="AI7" s="62"/>
      <c r="AJ7" s="62"/>
    </row>
    <row r="8" spans="1:38" s="61" customFormat="1" ht="13.5" thickBot="1" x14ac:dyDescent="0.25">
      <c r="D8" s="63"/>
      <c r="E8" s="45"/>
      <c r="F8" s="118"/>
      <c r="I8" s="391" t="s">
        <v>14</v>
      </c>
      <c r="J8" s="392"/>
      <c r="K8" s="392"/>
      <c r="L8" s="392"/>
      <c r="M8" s="392"/>
      <c r="N8" s="392"/>
      <c r="O8" s="393"/>
      <c r="R8" s="66"/>
      <c r="S8" s="67"/>
      <c r="T8" s="387" t="s">
        <v>66</v>
      </c>
      <c r="U8" s="387"/>
      <c r="V8" s="387"/>
      <c r="W8" s="387"/>
      <c r="X8" s="388"/>
      <c r="AF8" s="62"/>
      <c r="AG8" s="62"/>
      <c r="AH8" s="62"/>
      <c r="AI8" s="62"/>
      <c r="AJ8" s="62"/>
    </row>
    <row r="9" spans="1:38" x14ac:dyDescent="0.25">
      <c r="A9" s="119"/>
      <c r="B9" s="119"/>
      <c r="C9" s="70"/>
      <c r="D9" s="119"/>
      <c r="E9" s="397" t="s">
        <v>96</v>
      </c>
      <c r="F9" s="397"/>
      <c r="G9" s="397"/>
      <c r="H9" s="70"/>
      <c r="I9" s="71"/>
      <c r="J9" s="72"/>
      <c r="K9" s="387" t="s">
        <v>66</v>
      </c>
      <c r="L9" s="387"/>
      <c r="M9" s="387"/>
      <c r="N9" s="387"/>
      <c r="O9" s="388"/>
      <c r="P9" s="70"/>
      <c r="R9" s="74"/>
      <c r="T9" s="75">
        <v>0.2</v>
      </c>
      <c r="U9" s="75">
        <v>0.4</v>
      </c>
      <c r="V9" s="75">
        <v>0.6</v>
      </c>
      <c r="W9" s="75">
        <v>0.8</v>
      </c>
      <c r="X9" s="76">
        <v>1</v>
      </c>
      <c r="Y9" s="77"/>
      <c r="Z9" s="77"/>
      <c r="AA9" s="77"/>
      <c r="AB9" s="77"/>
      <c r="AC9" s="77"/>
      <c r="AD9" s="77"/>
      <c r="AE9" s="77"/>
    </row>
    <row r="10" spans="1:38" ht="39.950000000000003" customHeight="1" x14ac:dyDescent="0.2">
      <c r="A10" s="81" t="s">
        <v>173</v>
      </c>
      <c r="B10" s="81" t="s">
        <v>1</v>
      </c>
      <c r="C10" s="81" t="s">
        <v>9</v>
      </c>
      <c r="D10" s="81" t="s">
        <v>9</v>
      </c>
      <c r="E10" s="81" t="s">
        <v>33</v>
      </c>
      <c r="F10" s="81" t="s">
        <v>66</v>
      </c>
      <c r="G10" s="81" t="s">
        <v>181</v>
      </c>
      <c r="H10" s="70"/>
      <c r="I10" s="74"/>
      <c r="J10" s="83"/>
      <c r="K10" s="84" t="s">
        <v>44</v>
      </c>
      <c r="L10" s="84" t="s">
        <v>7</v>
      </c>
      <c r="M10" s="84" t="s">
        <v>5</v>
      </c>
      <c r="N10" s="84" t="s">
        <v>6</v>
      </c>
      <c r="O10" s="85" t="s">
        <v>52</v>
      </c>
      <c r="P10" s="70"/>
      <c r="R10" s="74"/>
      <c r="S10" s="86"/>
      <c r="T10" s="87" t="s">
        <v>44</v>
      </c>
      <c r="U10" s="87" t="s">
        <v>7</v>
      </c>
      <c r="V10" s="87" t="s">
        <v>5</v>
      </c>
      <c r="W10" s="87" t="s">
        <v>6</v>
      </c>
      <c r="X10" s="88" t="s">
        <v>52</v>
      </c>
      <c r="AA10" s="77"/>
      <c r="AB10" s="77"/>
      <c r="AC10" s="89"/>
      <c r="AD10" s="89"/>
      <c r="AE10" s="89"/>
      <c r="AF10" s="89"/>
      <c r="AG10" s="89"/>
      <c r="AH10" s="89"/>
      <c r="AI10" s="89"/>
      <c r="AJ10" s="89"/>
      <c r="AK10" s="89"/>
      <c r="AL10" s="89"/>
    </row>
    <row r="11" spans="1:38" ht="89.25" x14ac:dyDescent="0.2">
      <c r="A11" s="90" t="str">
        <f>'2 CONTEXTO E IDENTIFICACIÓN'!A11</f>
        <v>R1</v>
      </c>
      <c r="B11" s="91" t="str">
        <f>+'2 CONTEXTO E IDENTIFICACIÓN'!E11</f>
        <v>Posibilidad de pérdida Económica y Reputacional por sobrecostos por adquisición (incluyendo expropiacion) y compensaciones  socioeconómicas  debido a la falta de un adecuado avalúo</v>
      </c>
      <c r="C11" s="120">
        <f>+'5 VALORACIÓN DEL CONTROL'!S14</f>
        <v>0.12</v>
      </c>
      <c r="D11" s="92">
        <f>+'5 VALORACIÓN DEL CONTROL'!T14</f>
        <v>0.4</v>
      </c>
      <c r="E11" s="121" t="str">
        <f>+IF(C11=0,"",IF(C11&lt;=$R$15,$S$15,IF(C11&lt;=$R$14,$S$14,IF(C11&lt;=$R$13,$S$13,IF(C11&lt;=$R$12,$S$12,IF(C11&lt;=$R$11,$S$11,""))))))</f>
        <v>Muy Baja</v>
      </c>
      <c r="F11" s="121" t="str">
        <f>+IF(D11=0,"",IF(D11&lt;=$T$9,$T$10,IF(D11&lt;=$U$9,$U$10,IF(D11&lt;=$V$9,$V$10,IF(D11&lt;=$W$9,$W$10,IF(D11&lt;=$X$9,$X$10,""))))))</f>
        <v>Menor</v>
      </c>
      <c r="G11" s="91" t="str">
        <f>+IF(E11=$S$11,IF(F11=$T$10,$T$11,IF(F11=$U$10,$U$11,IF(F11=$V$10,$V$11,IF(F11=$W$10,$W$11,IF(F11=$X$10,$X$11))))),IF(E11=$S$12,IF(F11=$T$10,$T$12,IF(F11=$U$10,$U$12,IF(F11=$V$10,$V$12,IF(F11=$W$10,$W$12,IF(F11=$X$10,$X$12))))),IF(E11=$S$13,IF(F11=$T$10,$T$13,IF(F11=$U$10,$U$13,IF(F11=$V$10,$V$13,IF(F11=$W$10,$W$13,IF(F11=$X$10,$X$13))))),IF(E11=$S$14,IF(F11=$T$10,$T$14,IF(F11=$U$10,$U$14,IF(F11=$V$10,$V$14,IF(F11=$W$10,$W$14,IF(F11=$X$10,$X$14))))),IF(E11=$S$15,IF(F11=$T$10,$T$15,IF(F11=$U$10,$U$15,IF(F11=$V$10,$V$15,IF(F11=$W$10,$W$15,IF(F11=$X$10,$X$15))))),"")))))</f>
        <v>Bajo</v>
      </c>
      <c r="H11" s="93"/>
      <c r="I11" s="389" t="s">
        <v>33</v>
      </c>
      <c r="J11" s="84" t="s">
        <v>41</v>
      </c>
      <c r="K11" s="94" t="str">
        <f>+IF(AND(E11=$S$11,F11=$T$10),A11,"")&amp;" "&amp;IF(AND(E12=$S$11,F12=$T$10),A12,"")&amp;" "&amp;IF(AND(E13=$S$11,F13=$T$10),A13,"")&amp;" "&amp;IF(AND(E14=$S$11,F14=$T$10),A14,"")&amp;" "&amp;IF(AND(E15=$S$11,F15=$T$10),A15,"")&amp;" "&amp;IF(AND(E16=$S$11,F16=$T$10),A16,"")&amp;" "&amp;IF(AND(E17=$S$11,F17=$T$10),A17,"")&amp;" "&amp;IF(AND(E18=$S$11,F18=$T$10),A18,"")&amp;" "&amp;IF(AND(E19=$S$11,F19=$T$10),A19,"")&amp;" "&amp;IF(AND(E20=$S$11,F20=$T$10),A20,"")&amp;" "&amp;IF(AND(E21=$S$11,F21=$T$10),A21,"")&amp;" "&amp;IF(AND(E22=$S$11,F22=$T$10),A22,"")&amp;" "&amp;IF(AND(E23=$S$11,F23=$T$10),A23,"")&amp;" "&amp;IF(AND(E24=$S$11,F24=$T$10),A24,"")&amp;" "&amp;IF(AND(E25=$S$11,F25=$T$10),A25,"")&amp;" "&amp;IF(AND(E26=$S$11,F26=$T$10),A26,"")&amp;" "&amp;IF(AND(E27=$S$11,F27=$T$10),A27,"")&amp;" "&amp;IF(AND(E28=$S$11,F28=$T$10),A28,"")&amp;" "&amp;IF(AND(E29=$S$11,F29=$T$10),A29,"")&amp;" "&amp;IF(AND(E30=$S$11,F30=$T$10),A30,"")</f>
        <v xml:space="preserve">                   </v>
      </c>
      <c r="L11" s="94" t="str">
        <f>+IF(AND(E11=$S$11,F11=$U$10),A11,"")&amp;" "&amp;IF(AND(E12=$S$11,F12=$U$10),A12,"")&amp;" "&amp;IF(AND(E13=$S$11,F13=$U$10),A13,"")&amp;" "&amp;IF(AND(E14=$S$11,F14=$U$10),A14,"")&amp;" "&amp;IF(AND(E15=$S$11,F15=$U$10),A15,"")&amp;" "&amp;IF(AND(E16=$S$11,F16=$U$10),A16,"")&amp;" "&amp;IF(AND(E17=$S$11,F17=$U$10),A17,"")&amp;" "&amp;IF(AND(E18=$S$11,F18=$U$10),A18,"")&amp;" "&amp;IF(AND(E19=$S$11,F19=$U$10),A19,"")&amp;" "&amp;IF(AND(E20=$S$11,F20=$U$10),A20,"")&amp;" "&amp;IF(AND(E21=$S$11,F21=$U$10),A21,"")&amp;" "&amp;IF(AND(E22=$S$11,F22=$U$10),A22,"")&amp;" "&amp;IF(AND(E23=$S$11,F23=$U$10),A23,"")&amp;" "&amp;IF(AND(E24=$S$11,F24=$U$10),A24,"")&amp;" "&amp;IF(AND(E25=$S$11,F25=$U$10),A25,"")&amp;" "&amp;IF(AND(E26=$S$11,F26=$U$10),A26,"")&amp;" "&amp;IF(AND(E27=$S$11,F27=$U$10),A27,"")&amp;" "&amp;IF(AND(E28=$S$11,F28=$U$10),A28,"")&amp;" "&amp;IF(AND(E29=$S$11,F29=$U$10),A29,"")&amp;" "&amp;IF(AND(E30=$S$11,F30=$U$10),A30,"")</f>
        <v xml:space="preserve">                   </v>
      </c>
      <c r="M11" s="94" t="str">
        <f>+IF(AND(E11=$S$11,F11=$V$10),A11,"")&amp;" "&amp;IF(AND(E12=$S$11,F12=$V$10),A12,"")&amp;" "&amp;IF(AND(E13=$S$11,F13=$V$10),A13,"")&amp;" "&amp;IF(AND(E14=$S$11,F14=$V$10),A14,"")&amp;" "&amp;IF(AND(E15=$S$11,F15=$V$10),A15,"")&amp;" "&amp;IF(AND(E16=$S$11,F16=$V$10),A16,"")&amp;" "&amp;IF(AND(E17=$S$11,F17=$V$10),A17,"")&amp;" "&amp;IF(AND(E18=$S$11,F18=$V$10),A18,"")&amp;" "&amp;IF(AND(E19=$S$11,F19=$V$10),A19,"")&amp;" "&amp;IF(AND(E20=$S$11,F20=$V$10),A20,"")&amp;" "&amp;IF(AND(E21=$S$11,F21=$V$10),A21,"")&amp;" "&amp;IF(AND(E22=$S$11,F22=$V$10),A22,"")&amp;" "&amp;IF(AND(E23=$S$11,F23=$V$10),A23,"")&amp;" "&amp;IF(AND(E24=$S$11,F24=$V$10),A24,"")&amp;" "&amp;IF(AND(E25=$S$11,F25=$V$10),A25,"")&amp;" "&amp;IF(AND(E26=$S$11,F26=$V$10),A26,"")&amp;" "&amp;IF(AND(E27=$S$11,F27=$V$10),A27,"")&amp;" "&amp;IF(AND(E28=$S$11,F28=$V$10),A28,"")&amp;" "&amp;IF(AND(E29=$S$11,F29=$V$10),A29,"")&amp;" "&amp;IF(AND(E30=$S$11,F30=$V$10),A30,"")</f>
        <v xml:space="preserve">                   </v>
      </c>
      <c r="N11" s="94" t="str">
        <f>+IF(AND(E11=$S$11,F11=$W$10),A11,"")&amp;" "&amp;IF(AND(E12=$S$11,F12=$W$10),A12,"")&amp;" "&amp;IF(AND(E13=$S$11,F13=$W$10),A13,"")&amp;" "&amp;IF(AND(E14=$S$11,F14=$W$10),A14,"")&amp;" "&amp;IF(AND(E15=$S$11,F15=$W$10),A15,"")&amp;" "&amp;IF(AND(E16=$S$11,F16=$W$10),A16,"")&amp;" "&amp;IF(AND(E17=$S$11,F17=$W$10),A17,"")&amp;" "&amp;IF(AND(E18=$S$11,F18=$W$10),A18,"")&amp;" "&amp;IF(AND(E19=$S$11,F19=$W$10),A19,"")&amp;" "&amp;IF(AND(E20=$S$11,F20=$W$10),A20,"")&amp;" "&amp;IF(AND(E21=$S$11,F21=$W$10),A21,"")&amp;" "&amp;IF(AND(E22=$S$11,F22=$W$10),A22,"")&amp;" "&amp;IF(AND(E23=$S$11,F23=$W$10),A23,"")&amp;" "&amp;IF(AND(E24=$S$11,F24=$W$10),A24,"")&amp;" "&amp;IF(AND(E25=$S$11,F25=$W$10),A25,"")&amp;" "&amp;IF(AND(E26=$S$11,F26=$W$10),A26,"")&amp;" "&amp;IF(AND(E27=$S$11,F27=$W$10),A27,"")&amp;" "&amp;IF(AND(E28=$S$11,F28=$W$10),A28,"")&amp;" "&amp;IF(AND(E29=$S$11,F29=$W$10),A29,"")&amp;" "&amp;IF(AND(E30=$S$11,F30=$W$10),A30,"")</f>
        <v xml:space="preserve">                   </v>
      </c>
      <c r="O11" s="95" t="str">
        <f>+IF(AND(E11=$S$11,F11=$X$10),A11,"")&amp;" "&amp;IF(AND(E12=$S$11,F12=$X$10),A12,"")&amp;" "&amp;IF(AND(E13=$S$11,F13=$X$10),A13,"")&amp;" "&amp;IF(AND(E14=$S$11,F14=$X$10),A14,"")&amp;" "&amp;IF(AND(E15=$S$11,F15=$X$10),A15,"")&amp;" "&amp;IF(AND(E16=$S$11,F16=$X$10),A16,"")&amp;" "&amp;IF(AND(E17=$S$11,F17=$X$10),A17,"")&amp;" "&amp;IF(AND(E18=$S$11,F18=$X$10),A18,"")&amp;" "&amp;IF(AND(E19=$S$11,F19=$X$10),A19,"")&amp;" "&amp;IF(AND(E20=$S$11,F20=$X$10),A20,"")&amp;" "&amp;IF(AND(E21=$S$11,F21=$X$10),A21,"")&amp;" "&amp;IF(AND(E22=$S$11,F22=$X$10),A22,"")&amp;" "&amp;IF(AND(E23=$S$11,F23=$X$10),A23,"")&amp;" "&amp;IF(AND(E24=$S$11,F24=$X$10),A24,"")&amp;" "&amp;IF(AND(E25=$S$11,F25=$X$10),A25,"")&amp;" "&amp;IF(AND(E26=$S$11,F26=$X$10),A26,"")&amp;" "&amp;IF(AND(E27=$S$11,F27=$X$10),A27,"")&amp;" "&amp;IF(AND(E28=$S$11,F28=$X$10),A28,"")&amp;" "&amp;IF(AND(E29=$S$11,F29=$X$10),A29,"")&amp;" "&amp;IF(AND(E30=$S$11,F30=$X$10),A30,"")</f>
        <v xml:space="preserve">                   </v>
      </c>
      <c r="P11" s="93"/>
      <c r="Q11" s="431" t="s">
        <v>33</v>
      </c>
      <c r="R11" s="96">
        <v>1</v>
      </c>
      <c r="S11" s="87" t="s">
        <v>41</v>
      </c>
      <c r="T11" s="94" t="s">
        <v>64</v>
      </c>
      <c r="U11" s="94" t="s">
        <v>64</v>
      </c>
      <c r="V11" s="94" t="s">
        <v>64</v>
      </c>
      <c r="W11" s="94" t="s">
        <v>64</v>
      </c>
      <c r="X11" s="95" t="s">
        <v>63</v>
      </c>
      <c r="AA11" s="77"/>
      <c r="AB11" s="77"/>
      <c r="AC11" s="89"/>
      <c r="AD11" s="89"/>
      <c r="AE11" s="89"/>
      <c r="AF11" s="97"/>
      <c r="AG11" s="97"/>
      <c r="AH11" s="97"/>
      <c r="AI11" s="97"/>
      <c r="AJ11" s="97"/>
      <c r="AK11" s="89"/>
      <c r="AL11" s="89"/>
    </row>
    <row r="12" spans="1:38" ht="102" x14ac:dyDescent="0.2">
      <c r="A12" s="90" t="str">
        <f>'2 CONTEXTO E IDENTIFICACIÓN'!A12</f>
        <v>R2</v>
      </c>
      <c r="B12" s="91" t="str">
        <f>+'2 CONTEXTO E IDENTIFICACIÓN'!E12</f>
        <v>Posibilidad de pérdida Reputacional por falta de inscripción de expropiaciones o compraventa por tener un gravamen inscrito en el folio de matrícula correspondiente debido a la falta en la realizacion de un estudio de título</v>
      </c>
      <c r="C12" s="120">
        <f>+'5 VALORACIÓN DEL CONTROL'!S18</f>
        <v>0.12</v>
      </c>
      <c r="D12" s="92">
        <f>+'5 VALORACIÓN DEL CONTROL'!T18</f>
        <v>0.6</v>
      </c>
      <c r="E12" s="121" t="str">
        <f t="shared" ref="E12:E30" si="0">+IF(C12=0,"",IF(C12&lt;=$R$15,$S$15,IF(C12&lt;=$R$14,$S$14,IF(C12&lt;=$R$13,$S$13,IF(C12&lt;=$R$12,$S$12,IF(C12&lt;=$R$11,$S$11,""))))))</f>
        <v>Muy Baja</v>
      </c>
      <c r="F12" s="121" t="str">
        <f t="shared" ref="F12:F30" si="1">+IF(D12=0,"",IF(D12&lt;=$T$9,$T$10,IF(D12&lt;=$U$9,$U$10,IF(D12&lt;=$V$9,$V$10,IF(D12&lt;=$W$9,$W$10,IF(D12&lt;=$X$9,$X$10,""))))))</f>
        <v>Moderado</v>
      </c>
      <c r="G12" s="91" t="str">
        <f>+IF(E12=$S$11,IF(F12=$T$10,$T$11,IF(F12=$U$10,$U$11,IF(F12=$V$10,$V$11,IF(F12=$W$10,$W$11,IF(F12=$X$10,$X$11))))),IF(E12=$S$12,IF(F12=$T$10,$T$12,IF(F12=$U$10,$U$12,IF(F12=$V$10,$V$12,IF(F12=$W$10,$W$12,IF(F12=$X$10,$X$12))))),IF(E12=$S$13,IF(F12=$T$10,$T$13,IF(F12=$U$10,$U$13,IF(F12=$V$10,$V$13,IF(F12=$W$10,$W$13,IF(F12=$X$10,$X$13))))),IF(E12=$S$14,IF(F12=$T$10,$T$14,IF(F12=$U$10,$U$14,IF(F12=$V$10,$V$14,IF(F12=$W$10,$W$14,IF(F12=$X$10,$X$14))))),IF(E12=$S$15,IF(F12=$T$10,$T$15,IF(F12=$U$10,$U$15,IF(F12=$V$10,$V$15,IF(F12=$W$10,$W$15,IF(F12=$X$10,$X$15))))),"")))))</f>
        <v>Moderado</v>
      </c>
      <c r="H12" s="93"/>
      <c r="I12" s="389"/>
      <c r="J12" s="84" t="s">
        <v>40</v>
      </c>
      <c r="K12" s="98" t="str">
        <f>+IF(AND(E11=$S$12,F11=$T$10),A11,"")&amp;" "&amp;IF(AND(E12=$S$12,F12=$T$10),A12,"")&amp;" "&amp;IF(AND(E13=$S$12,F13=$T$10),A13,"")&amp;" "&amp;IF(AND(E14=$S$12,F14=$T$10),A14,"")&amp;" "&amp;IF(AND(E15=$S$12,F15=$T$10),A15,"")&amp;" "&amp;IF(AND(E16=$S$12,F16=$T$10),A16,"")&amp;" "&amp;IF(AND(E17=$S$12,F17=$T$10),A17,"")&amp;" "&amp;IF(AND(E18=$S$12,F18=$T$10),A18,"")&amp;" "&amp;IF(AND(E19=$S$12,F19=$T$10),A19,"")&amp;" "&amp;IF(AND(E20=$S$12,F20=$T$10),A20,"")&amp;" "&amp;IF(AND(E21=$S$12,F21=$T$10),A21,"")&amp;" "&amp;IF(AND(E22=$S$12,F22=$T$10),A22,"")&amp;" "&amp;IF(AND(E23=$S$12,F23=$T$10),A23,"")&amp;" "&amp;IF(AND(E24=$S$12,F24=$T$10),A24,"")&amp;" "&amp;IF(AND(E25=$S$12,F25=$T$10),A25,"")&amp;" "&amp;IF(AND(E26=$S$12,F26=$T$10),A26,"")&amp;" "&amp;IF(AND(E27=$S$12,F27=$T$10),A27,"")&amp;" "&amp;IF(AND(E28=$S$12,F28=$T$10),A28,"")&amp;" "&amp;IF(AND(E29=$S$12,F29=$T$10),A29,"")&amp;" "&amp;IF(AND(E30=$S$12,F30=$T$10),A30,"")</f>
        <v xml:space="preserve">                   </v>
      </c>
      <c r="L12" s="98" t="str">
        <f>+IF(AND(E11=$S$12,F11=$U$10),A11,"")&amp;" "&amp;IF(AND(E12=$S$12,F12=$U$10),A12,"")&amp;" "&amp;IF(AND(E13=$S$12,F13=$U$10),A13,"")&amp;" "&amp;IF(AND(E14=$S$12,F14=$U$10),A14,"")&amp;" "&amp;IF(AND(E15=$S$12,F15=$U$10),A15,"")&amp;" "&amp;IF(AND(E16=$S$12,F16=$U$10),A16,"")&amp;" "&amp;IF(AND(E17=$S$12,F17=$U$10),A17,"")&amp;" "&amp;IF(AND(E18=$S$12,F18=$U$10),A18,"")&amp;" "&amp;IF(AND(E19=$S$12,F19=$U$10),A19,"")&amp;" "&amp;IF(AND(E20=$S$12,F20=$U$10),A20,"")&amp;" "&amp;IF(AND(E21=$S$12,F21=$U$10),A21,"")&amp;" "&amp;IF(AND(E22=$S$12,F22=$U$10),A22,"")&amp;" "&amp;IF(AND(E23=$S$12,F23=$U$10),A23,"")&amp;" "&amp;IF(AND(E24=$S$12,F24=$U$10),A24,"")&amp;" "&amp;IF(AND(E25=$S$12,F25=$U$10),A25,"")&amp;" "&amp;IF(AND(E26=$S$12,F26=$U$10),A26,"")&amp;" "&amp;IF(AND(E27=$S$12,F27=$U$10),A27,"")&amp;" "&amp;IF(AND(E28=$S$12,F28=$U$10),A28,"")&amp;" "&amp;IF(AND(E29=$S$12,F29=$U$10),A29,"")&amp;" "&amp;IF(AND(E30=$S$12,F30=$U$10),A30,"")</f>
        <v xml:space="preserve">                   </v>
      </c>
      <c r="M12" s="94" t="str">
        <f>+IF(AND(E11=$S$12,F11=$V$10),A11,"")&amp;" "&amp;IF(AND(E12=$S$12,F12=$V$10),A12,"")&amp;" "&amp;IF(AND(E13=$S$12,F13=$V$10),A13,"")&amp;" "&amp;IF(AND(E14=$S$12,F14=$V$10),A14,"")&amp;" "&amp;IF(AND(E15=$S$12,F15=$V$10),A15,"")&amp;" "&amp;IF(AND(E16=$S$12,F16=$V$10),A16,"")&amp;" "&amp;IF(AND(E17=$S$12,F17=$V$10),A17,"")&amp;" "&amp;IF(AND(E18=$S$12,F18=$V$10),A18,"")&amp;" "&amp;IF(AND(E19=$S$12,F19=$V$10),A19,"")&amp;" "&amp;IF(AND(E20=$S$12,F20=$V$10),A20,"")&amp;" "&amp;IF(AND(E21=$S$12,F21=$V$10),A21,"")&amp;" "&amp;IF(AND(E22=$S$12,F22=$V$10),A22,"")&amp;" "&amp;IF(AND(E23=$S$12,F23=$V$10),A23,"")&amp;" "&amp;IF(AND(E24=$S$12,F24=$V$10),A24,"")&amp;" "&amp;IF(AND(E25=$S$12,F25=$V$10),A25,"")&amp;" "&amp;IF(AND(E26=$S$12,F26=$V$10),A26,"")&amp;" "&amp;IF(AND(E27=$S$12,F27=$V$10),A27,"")&amp;" "&amp;IF(AND(E28=$S$12,F28=$V$10),A28,"")&amp;" "&amp;IF(AND(E29=$S$12,F29=$V$10),A29,"")&amp;" "&amp;IF(AND(E30=$S$12,F30=$V$10),A30,"")</f>
        <v xml:space="preserve">                   </v>
      </c>
      <c r="N12" s="94" t="str">
        <f>+IF(AND(E11=$S$12,F11=$W$10),A11,"")&amp;" "&amp;IF(AND(E12=$S$12,F12=$W$10),A12,"")&amp;" "&amp;IF(AND(E13=$S$12,F13=$W$10),A13,"")&amp;" "&amp;IF(AND(E14=$S$12,F14=$W$10),A14,"")&amp;" "&amp;IF(AND(E15=$S$12,F15=$W$10),A15,"")&amp;" "&amp;IF(AND(E16=$S$12,F16=$W$10),A16,"")&amp;" "&amp;IF(AND(E17=$S$12,F17=$W$10),A17,"")&amp;" "&amp;IF(AND(E18=$S$12,F18=$W$10),A18,"")&amp;" "&amp;IF(AND(E19=$S$12,F19=$W$10),A19,"")&amp;" "&amp;IF(AND(E20=$S$12,F20=$W$10),A20,"")&amp;" "&amp;IF(AND(E21=$S$12,F21=$W$10),A21,"")&amp;" "&amp;IF(AND(E22=$S$12,F22=$W$10),A22,"")&amp;" "&amp;IF(AND(E23=$S$12,F23=$W$10),A23,"")&amp;" "&amp;IF(AND(E24=$S$12,F24=$W$10),A24,"")&amp;" "&amp;IF(AND(E25=$S$12,F25=$W$10),A25,"")&amp;" "&amp;IF(AND(E26=$S$12,F26=$W$10),A26,"")&amp;" "&amp;IF(AND(E27=$S$12,F27=$W$10),A27,"")&amp;" "&amp;IF(AND(E28=$S$12,F28=$W$10),A28,"")&amp;" "&amp;IF(AND(E29=$S$12,F29=$W$10),A29,"")&amp;" "&amp;IF(AND(E30=$S$12,F30=$W$10),A30,"")</f>
        <v xml:space="preserve">                   </v>
      </c>
      <c r="O12" s="95" t="str">
        <f>+IF(AND(E11=$S$12,F11=$X$10),A11,"")&amp;" "&amp;IF(AND(E12=$S$12,F12=$X$10),A12,"")&amp;" "&amp;IF(AND(E13=$S$12,F13=$X$10),A13,"")&amp;" "&amp;IF(AND(E14=$S$12,F14=$X$10),A14,"")&amp;" "&amp;IF(AND(E15=$S$12,F15=$X$10),A15,"")&amp;" "&amp;IF(AND(E16=$S$12,F16=$X$10),A16,"")&amp;" "&amp;IF(AND(E17=$S$12,F17=$X$10),A17,"")&amp;" "&amp;IF(AND(E18=$S$12,F18=$X$10),A18,"")&amp;" "&amp;IF(AND(E19=$S$12,F19=$X$10),A19,"")&amp;" "&amp;IF(AND(E20=$S$12,F20=$X$10),A20,"")&amp;" "&amp;IF(AND(E21=$S$12,F21=$X$10),A21,"")&amp;" "&amp;IF(AND(E22=$S$12,F22=$X$10),A22,"")&amp;" "&amp;IF(AND(E23=$S$12,F23=$X$10),A23,"")&amp;" "&amp;IF(AND(E24=$S$12,F24=$X$10),A24,"")&amp;" "&amp;IF(AND(E25=$S$12,F25=$X$10),A25,"")&amp;" "&amp;IF(AND(E26=$S$12,F26=$X$10),A26,"")&amp;" "&amp;IF(AND(E27=$S$12,F27=$X$10),A27,"")&amp;" "&amp;IF(AND(E28=$S$12,F28=$X$10),A28,"")&amp;" "&amp;IF(AND(E29=$S$12,F29=$X$10),A29,"")&amp;" "&amp;IF(AND(E30=$S$12,F30=$X$10),A30,"")</f>
        <v xml:space="preserve">                   </v>
      </c>
      <c r="P12" s="93"/>
      <c r="Q12" s="431"/>
      <c r="R12" s="96">
        <v>0.8</v>
      </c>
      <c r="S12" s="87" t="s">
        <v>40</v>
      </c>
      <c r="T12" s="98" t="s">
        <v>5</v>
      </c>
      <c r="U12" s="98" t="s">
        <v>5</v>
      </c>
      <c r="V12" s="94" t="s">
        <v>64</v>
      </c>
      <c r="W12" s="94" t="s">
        <v>64</v>
      </c>
      <c r="X12" s="95" t="s">
        <v>63</v>
      </c>
      <c r="AA12" s="77"/>
      <c r="AB12" s="77"/>
      <c r="AC12" s="89"/>
      <c r="AD12" s="99"/>
      <c r="AE12" s="100"/>
      <c r="AF12" s="97"/>
      <c r="AG12" s="97"/>
      <c r="AH12" s="97"/>
      <c r="AI12" s="97"/>
      <c r="AJ12" s="97"/>
      <c r="AK12" s="89"/>
      <c r="AL12" s="89"/>
    </row>
    <row r="13" spans="1:38" ht="32.25" customHeight="1" x14ac:dyDescent="0.2">
      <c r="A13" s="90">
        <f>'2 CONTEXTO E IDENTIFICACIÓN'!A13</f>
        <v>0</v>
      </c>
      <c r="B13" s="91">
        <f>+'2 CONTEXTO E IDENTIFICACIÓN'!E13</f>
        <v>0</v>
      </c>
      <c r="C13" s="120">
        <f>+'5 VALORACIÓN DEL CONTROL'!S22</f>
        <v>0.2</v>
      </c>
      <c r="D13" s="92">
        <f>+'5 VALORACIÓN DEL CONTROL'!T22</f>
        <v>0.6</v>
      </c>
      <c r="E13" s="121" t="str">
        <f t="shared" si="0"/>
        <v>Muy Baja</v>
      </c>
      <c r="F13" s="121" t="str">
        <f t="shared" si="1"/>
        <v>Moderado</v>
      </c>
      <c r="G13" s="91" t="str">
        <f>+IF(E13=$S$11,IF(F13=$T$10,$T$11,IF(F13=$U$10,$U$11,IF(F13=$V$10,$V$11,IF(F13=$W$10,$W$11,IF(F13=$X$10,$X$11))))),IF(E13=$S$12,IF(F13=$T$10,$T$12,IF(F13=$U$10,$U$12,IF(F13=$V$10,$V$12,IF(F13=$W$10,$W$12,IF(F13=$X$10,$X$12))))),IF(E13=$S$13,IF(F13=$T$10,$T$13,IF(F13=$U$10,$U$13,IF(F13=$V$10,$V$13,IF(F13=$W$10,$W$13,IF(F13=$X$10,$X$13))))),IF(E13=$S$14,IF(F13=$T$10,$T$14,IF(F13=$U$10,$U$14,IF(F13=$V$10,$V$14,IF(F13=$W$10,$W$14,IF(F13=$X$10,$X$14))))),IF(E13=$S$15,IF(F13=$T$10,$T$15,IF(F13=$U$10,$U$15,IF(F13=$V$10,$V$15,IF(F13=$W$10,$W$15,IF(F13=$X$10,$X$15))))),"")))))</f>
        <v>Moderado</v>
      </c>
      <c r="H13" s="93"/>
      <c r="I13" s="389"/>
      <c r="J13" s="84" t="s">
        <v>38</v>
      </c>
      <c r="K13" s="98" t="str">
        <f>+IF(AND(E11=$S$13,F11=$T$10),A11,"")&amp;" "&amp;IF(AND(E12=$S$13,F12=$T$10),A12,"")&amp;" "&amp;IF(AND(E13=$S$13,F13=$T$10),A13,"")&amp;" "&amp;IF(AND(E14=$S$13,F14=$T$10),A14,"")&amp;" "&amp;IF(AND(E15=$S$13,F15=$T$10),A15,"")&amp;" "&amp;IF(AND(E16=$S$13,F16=$T$10),A16,"")&amp;" "&amp;IF(AND(E17=$S$13,F17=$T$10),A17,"")&amp;" "&amp;IF(AND(E18=$S$13,F18=$T$10),A18,"")&amp;" "&amp;IF(AND(E19=$S$13,F19=$T$10),A19,"")&amp;" "&amp;IF(AND(E20=$S$13,F20=$T$10),A20,"")&amp;" "&amp;IF(AND(E21=$S$13,F21=$T$10),A21,"")&amp;" "&amp;IF(AND(E22=$S$13,F22=$T$10),A22,"")&amp;" "&amp;IF(AND(E23=$S$13,F23=$T$10),A23,"")&amp;" "&amp;IF(AND(E24=$S$13,F24=$T$10),A24,"")&amp;" "&amp;IF(AND(E25=$S$13,F25=$T$10),A25,"")&amp;" "&amp;IF(AND(E26=$S$13,F26=$T$10),A26,"")&amp;" "&amp;IF(AND(E27=$S$13,F27=$T$10),A27,"")&amp;" "&amp;IF(AND(E28=$S$13,F28=$T$10),A28,"")&amp;" "&amp;IF(AND(E29=$S$13,F29=$T$10),A29,"")&amp;" "&amp;IF(AND(E30=$S$13,F30=$T$10),A30,"")</f>
        <v xml:space="preserve">                   </v>
      </c>
      <c r="L13" s="98" t="str">
        <f>+IF(AND(E11=$S$13,F11=$U$10),A11,"")&amp;" "&amp;IF(AND(E12=$S$13,F12=$U$10),A12,"")&amp;" "&amp;IF(AND(E13=$S$13,F13=$U$10),A13,"")&amp;" "&amp;IF(AND(E14=$S$13,F14=$U$10),A14,"")&amp;" "&amp;IF(AND(E15=$S$13,F15=$U$10),A15,"")&amp;" "&amp;IF(AND(E16=$S$13,F16=$U$10),A16,"")&amp;" "&amp;IF(AND(E17=$S$13,F17=$U$10),A17,"")&amp;" "&amp;IF(AND(E18=$S$13,F18=$U$10),A18,"")&amp;" "&amp;IF(AND(E19=$S$13,F19=$U$10),A19,"")&amp;" "&amp;IF(AND(E20=$S$13,F20=$U$10),A20,"")&amp;" "&amp;IF(AND(E21=$S$13,F21=$U$10),A21,"")&amp;" "&amp;IF(AND(E22=$S$13,F22=$U$10),A22,"")&amp;" "&amp;IF(AND(E23=$S$13,F23=$U$10),A23,"")&amp;" "&amp;IF(AND(E24=$S$13,F24=$U$10),A24,"")&amp;" "&amp;IF(AND(E25=$S$13,F25=$U$10),A25,"")&amp;" "&amp;IF(AND(E26=$S$13,F26=$U$10),A26,"")&amp;" "&amp;IF(AND(E27=$S$13,F27=$U$10),A27,"")&amp;" "&amp;IF(AND(E28=$S$13,F28=$U$10),A28,"")&amp;" "&amp;IF(AND(E29=$S$13,F29=$U$10),A29,"")&amp;" "&amp;IF(AND(E30=$S$13,F30=$U$10),A30,"")</f>
        <v xml:space="preserve">                   </v>
      </c>
      <c r="M13" s="98" t="str">
        <f>+IF(AND(E11=$S$13,F11=$V$10),A11,"")&amp;" "&amp;IF(AND(E12=$S$13,F12=$V$10),A12,"")&amp;" "&amp;IF(AND(E13=$S$13,F13=$V$10),A13,"")&amp;" "&amp;IF(AND(E14=$S$13,F14=$V$10),A14,"")&amp;" "&amp;IF(AND(E15=$S$13,F15=$V$10),A15,"")&amp;" "&amp;IF(AND(E16=$S$13,F16=$V$10),A16,"")&amp;" "&amp;IF(AND(E17=$S$13,F17=$V$10),A17,"")&amp;" "&amp;IF(AND(E18=$S$13,F18=$V$10),A18,"")&amp;" "&amp;IF(AND(E19=$S$13,F19=$V$10),A19,"")&amp;" "&amp;IF(AND(E20=$S$13,F20=$V$10),A20,"")&amp;" "&amp;IF(AND(E21=$S$13,F21=$V$10),A21,"")&amp;" "&amp;IF(AND(E22=$S$13,F22=$V$10),A22,"")&amp;" "&amp;IF(AND(E23=$S$13,F23=$V$10),A23,"")&amp;" "&amp;IF(AND(E24=$S$13,F24=$V$10),A24,"")&amp;" "&amp;IF(AND(E25=$S$13,F25=$V$10),A25,"")&amp;" "&amp;IF(AND(E26=$S$13,F26=$V$10),A26,"")&amp;" "&amp;IF(AND(E27=$S$13,F27=$V$10),A27,"")&amp;" "&amp;IF(AND(E28=$S$13,F28=$V$10),A28,"")&amp;" "&amp;IF(AND(E29=$S$13,F29=$V$10),A29,"")&amp;" "&amp;IF(AND(E30=$S$13,F30=$V$10),A30,"")</f>
        <v xml:space="preserve">                   </v>
      </c>
      <c r="N13" s="94" t="str">
        <f>+IF(AND(E11=$S$13,F11=$W$10),A11,"")&amp;" "&amp;IF(AND(E12=$S$13,F12=$W$10),A12,"")&amp;" "&amp;IF(AND(E13=$S$13,F13=$W$10),A13,"")&amp;" "&amp;IF(AND(E14=$S$13,F14=$W$10),A14,"")&amp;" "&amp;IF(AND(E15=$S$13,F15=$W$10),A15,"")&amp;" "&amp;IF(AND(E16=$S$13,F16=$W$10),A16,"")&amp;" "&amp;IF(AND(E17=$S$13,F17=$W$10),A17,"")&amp;" "&amp;IF(AND(E18=$S$13,F18=$W$10),A18,"")&amp;" "&amp;IF(AND(E19=$S$13,F19=$W$10),A19,"")&amp;" "&amp;IF(AND(E20=$S$13,F20=$W$10),A20,"")&amp;" "&amp;IF(AND(E21=$S$13,F21=$W$10),A21,"")&amp;" "&amp;IF(AND(E22=$S$13,F22=$W$10),A22,"")&amp;" "&amp;IF(AND(E23=$S$13,F23=$W$10),A23,"")&amp;" "&amp;IF(AND(E24=$S$13,F24=$W$10),A24,"")&amp;" "&amp;IF(AND(E25=$S$13,F25=$W$10),A25,"")&amp;" "&amp;IF(AND(E26=$S$13,F26=$W$10),A26,"")&amp;" "&amp;IF(AND(E27=$S$13,F27=$W$10),A27,"")&amp;" "&amp;IF(AND(E28=$S$13,F28=$W$10),A28,"")&amp;" "&amp;IF(AND(E29=$S$13,F29=$W$10),A29,"")&amp;" "&amp;IF(AND(E30=$S$13,F30=$W$10),A30,"")</f>
        <v xml:space="preserve">                   </v>
      </c>
      <c r="O13" s="95" t="str">
        <f>+IF(AND(E11=$S$13,F11=$X$10),A11,"")&amp;" "&amp;IF(AND(E12=$S$13,F12=$X$10),A12,"")&amp;" "&amp;IF(AND(E13=$S$13,F13=$X$10),A13,"")&amp;" "&amp;IF(AND(E14=$S$13,F14=$X$10),A14,"")&amp;" "&amp;IF(AND(E15=$S$13,F15=$X$10),A15,"")&amp;" "&amp;IF(AND(E16=$S$13,F16=$X$10),A16,"")&amp;" "&amp;IF(AND(E17=$S$13,F17=$X$10),A17,"")&amp;" "&amp;IF(AND(E18=$S$13,F18=$X$10),A18,"")&amp;" "&amp;IF(AND(E19=$S$13,F19=$X$10),A19,"")&amp;" "&amp;IF(AND(E20=$S$13,F20=$X$10),A20,"")&amp;" "&amp;IF(AND(E21=$S$13,F21=$X$10),A21,"")&amp;" "&amp;IF(AND(E22=$S$13,F22=$X$10),A22,"")&amp;" "&amp;IF(AND(E23=$S$13,F23=$X$10),A23,"")&amp;" "&amp;IF(AND(E24=$S$13,F24=$X$10),A24,"")&amp;" "&amp;IF(AND(E25=$S$13,F25=$X$10),A25,"")&amp;" "&amp;IF(AND(E26=$S$13,F26=$X$10),A26,"")&amp;" "&amp;IF(AND(E27=$S$13,F27=$X$10),A27,"")&amp;" "&amp;IF(AND(E28=$S$13,F28=$X$10),A28,"")&amp;" "&amp;IF(AND(E29=$S$13,F29=$X$10),A29,"")&amp;" "&amp;IF(AND(E30=$S$13,F30=$X$10),A30,"")</f>
        <v xml:space="preserve">                   </v>
      </c>
      <c r="P13" s="93"/>
      <c r="Q13" s="431"/>
      <c r="R13" s="96">
        <v>0.6</v>
      </c>
      <c r="S13" s="87" t="s">
        <v>38</v>
      </c>
      <c r="T13" s="98" t="s">
        <v>5</v>
      </c>
      <c r="U13" s="98" t="s">
        <v>5</v>
      </c>
      <c r="V13" s="98" t="s">
        <v>5</v>
      </c>
      <c r="W13" s="94" t="s">
        <v>64</v>
      </c>
      <c r="X13" s="95" t="s">
        <v>63</v>
      </c>
      <c r="AA13" s="77"/>
      <c r="AB13" s="77"/>
      <c r="AC13" s="89"/>
      <c r="AD13" s="99"/>
      <c r="AE13" s="100"/>
      <c r="AF13" s="97"/>
      <c r="AG13" s="97"/>
      <c r="AH13" s="97"/>
      <c r="AI13" s="97"/>
      <c r="AJ13" s="101"/>
      <c r="AK13" s="89"/>
      <c r="AL13" s="89"/>
    </row>
    <row r="14" spans="1:38" ht="32.25" customHeight="1" x14ac:dyDescent="0.2">
      <c r="A14" s="90">
        <f>'2 CONTEXTO E IDENTIFICACIÓN'!A14</f>
        <v>0</v>
      </c>
      <c r="B14" s="91" t="str">
        <f>+'2 CONTEXTO E IDENTIFICACIÓN'!E14</f>
        <v xml:space="preserve">  </v>
      </c>
      <c r="C14" s="120" t="str">
        <f>+'5 VALORACIÓN DEL CONTROL'!S26</f>
        <v/>
      </c>
      <c r="D14" s="92" t="str">
        <f>+'5 VALORACIÓN DEL CONTROL'!T26</f>
        <v/>
      </c>
      <c r="E14" s="121" t="str">
        <f t="shared" si="0"/>
        <v/>
      </c>
      <c r="F14" s="121" t="str">
        <f t="shared" si="1"/>
        <v/>
      </c>
      <c r="G14" s="91" t="str">
        <f t="shared" ref="G14:G30" si="2">+IF(E14=$S$11,IF(F14=$T$10,$T$11,IF(F14=$U$10,$U$11,IF(F14=$V$10,$V$11,IF(F14=$W$10,$W$11,IF(F14=$X$10,$X$11))))),IF(E14=$S$12,IF(F14=$T$10,$T$12,IF(F14=$U$10,$U$12,IF(F14=$V$10,$V$12,IF(F14=$W$10,$W$12,IF(F14=$X$10,$X$12))))),IF(E14=$S$13,IF(F14=$T$10,$T$13,IF(F14=$U$10,$U$13,IF(F14=$V$10,$V$13,IF(F14=$W$10,$W$13,IF(F14=$X$10,$X$13))))),IF(E14=$S$14,IF(F14=$T$10,$T$14,IF(F14=$U$10,$U$14,IF(F14=$V$10,$V$14,IF(F14=$W$10,$W$14,IF(F14=$X$10,$X$14))))),IF(E14=$S$15,IF(F14=$T$10,$T$15,IF(F14=$U$10,$U$15,IF(F14=$V$10,$V$15,IF(F14=$W$10,$W$15,IF(F14=$X$10,$X$15))))),"")))))</f>
        <v/>
      </c>
      <c r="H14" s="93"/>
      <c r="I14" s="389"/>
      <c r="J14" s="84" t="s">
        <v>36</v>
      </c>
      <c r="K14" s="102" t="str">
        <f>+IF(AND(E11=$S$14,F11=$T$10),A11,"")&amp;" "&amp;IF(AND(E12=$S$14,F12=$T$10),A12,"")&amp;" "&amp;IF(AND(E13=$S$14,F13=$T$10),A13,"")&amp;" "&amp;IF(AND(E14=$S$14,F14=$T$10),A14,"")&amp;" "&amp;IF(AND(E15=$S$14,F15=$T$10),A15,"")&amp;" "&amp;IF(AND(E16=$S$14,F16=$T$10),A16,"")&amp;" "&amp;IF(AND(E17=$S$14,F17=$T$10),A17,"")&amp;" "&amp;IF(AND(E18=$S$14,F18=$T$10),A18,"")&amp;" "&amp;IF(AND(E19=$S$14,F19=$T$10),A19,"")&amp;" "&amp;IF(AND(E20=$S$14,F20=$T$10),A20,"")&amp;" "&amp;IF(AND(E21=$S$14,F21=$T$10),A21,"")&amp;" "&amp;IF(AND(E22=$S$14,F22=$T$10),A22,"")&amp;" "&amp;IF(AND(E23=$S$14,F23=$T$10),A23,"")&amp;" "&amp;IF(AND(E24=$S$14,F24=$T$10),A24,"")&amp;" "&amp;IF(AND(E25=$S$14,F25=$T$10),A25,"")&amp;" "&amp;IF(AND(E26=$S$14,F26=$T$10),A26,"")&amp;" "&amp;IF(AND(E27=$S$14,F27=$T$10),A27,"")&amp;" "&amp;IF(AND(E28=$S$14,F28=$T$10),A28,"")&amp;" "&amp;IF(AND(E29=$S$14,F29=$T$10),A29,"")&amp;" "&amp;IF(AND(E30=$S$14,F30=$T$10),A30,"")</f>
        <v xml:space="preserve">                   </v>
      </c>
      <c r="L14" s="98" t="str">
        <f>+IF(AND(E11=$S$14,F11=$U$10),A11,"")&amp;" "&amp;IF(AND(E12=$S$14,F12=$U$10),A12,"")&amp;" "&amp;IF(AND(E13=$S$14,F13=$U$10),A13,"")&amp;" "&amp;IF(AND(E14=$S$14,F14=$U$10),A14,"")&amp;" "&amp;IF(AND(E15=$S$14,F15=$U$10),A15,"")&amp;" "&amp;IF(AND(E16=$S$14,F16=$U$10),A16,"")&amp;" "&amp;IF(AND(E17=$S$14,F17=$U$10),A17,"")&amp;" "&amp;IF(AND(E18=$S$14,F18=$U$10),A18,"")&amp;" "&amp;IF(AND(E19=$S$14,F19=$U$10),A19,"")&amp;" "&amp;IF(AND(E20=$S$14,F20=$U$10),A20,"")&amp;" "&amp;IF(AND(E21=$S$14,F21=$U$10),A21,"")&amp;" "&amp;IF(AND(E22=$S$14,F22=$U$10),A22,"")&amp;" "&amp;IF(AND(E23=$S$14,F23=$U$10),A23,"")&amp;" "&amp;IF(AND(E24=$S$14,F24=$U$10),A24,"")&amp;" "&amp;IF(AND(E25=$S$14,F25=$U$10),A25,"")&amp;" "&amp;IF(AND(E26=$S$14,F26=$U$10),A26,"")&amp;" "&amp;IF(AND(E27=$S$14,F27=$U$10),A27,"")&amp;" "&amp;IF(AND(E28=$S$14,F28=$U$10),A28,"")&amp;" "&amp;IF(AND(E29=$S$14,F29=$U$10),A29,"")&amp;" "&amp;IF(AND(E30=$S$14,F30=$U$10),A30,"")</f>
        <v xml:space="preserve">                   </v>
      </c>
      <c r="M14" s="98" t="str">
        <f>+IF(AND(E11=$S$14,F11=$V$10),A11,"")&amp;" "&amp;IF(AND(E12=$S$14,F12=$V$10),A12,"")&amp;" "&amp;IF(AND(E13=$S$14,F13=$V$10),A13,"")&amp;" "&amp;IF(AND(E14=$S$14,F14=$V$10),A14,"")&amp;" "&amp;IF(AND(E15=$S$14,F15=$V$10),A15,"")&amp;" "&amp;IF(AND(E16=$S$14,F16=$V$10),A16,"")&amp;" "&amp;IF(AND(E17=$S$14,F17=$V$10),A17,"")&amp;" "&amp;IF(AND(E18=$S$14,F18=$V$10),A18,"")&amp;" "&amp;IF(AND(E19=$S$14,F19=$V$10),A19,"")&amp;" "&amp;IF(AND(E20=$S$14,F20=$V$10),A20,"")&amp;" "&amp;IF(AND(E21=$S$14,F21=$V$10),A21,"")&amp;" "&amp;IF(AND(E22=$S$14,F22=$V$10),A22,"")&amp;" "&amp;IF(AND(E23=$S$14,F23=$V$10),A23,"")&amp;" "&amp;IF(AND(E24=$S$14,F24=$V$10),A24,"")&amp;" "&amp;IF(AND(E25=$S$14,F25=$V$10),A25,"")&amp;" "&amp;IF(AND(E26=$S$14,F26=$V$10),A26,"")&amp;" "&amp;IF(AND(E27=$S$14,F27=$V$10),A27,"")&amp;" "&amp;IF(AND(E28=$S$14,F28=$V$10),A28,"")&amp;" "&amp;IF(AND(E29=$S$14,F29=$V$10),A29,"")&amp;" "&amp;IF(AND(E30=$S$14,F30=$V$10),A30,"")</f>
        <v xml:space="preserve">                   </v>
      </c>
      <c r="N14" s="94" t="str">
        <f>+IF(AND(E11=$S$14,F11=$W$10),A11,"")&amp;" "&amp;IF(AND(E12=$S$14,F12=$W$10),A12,"")&amp;" "&amp;IF(AND(E13=$S$14,F13=$W$10),A13,"")&amp;" "&amp;IF(AND(E14=$S$14,F14=$W$10),A14,"")&amp;" "&amp;IF(AND(E15=$S$14,F15=$W$10),A15,"")&amp;" "&amp;IF(AND(E16=$S$14,F16=$W$10),A16,"")&amp;" "&amp;IF(AND(E17=$S$14,F17=$W$10),A17,"")&amp;" "&amp;IF(AND(E18=$S$14,F18=$W$10),A18,"")&amp;" "&amp;IF(AND(E19=$S$14,F19=$W$10),A19,"")&amp;" "&amp;IF(AND(E20=$S$14,F20=$W$10),A20,"")&amp;" "&amp;IF(AND(E21=$S$14,F21=$W$10),A21,"")&amp;" "&amp;IF(AND(E22=$S$14,F22=$W$10),A22,"")&amp;" "&amp;IF(AND(E23=$S$14,F23=$W$10),A23,"")&amp;" "&amp;IF(AND(E24=$S$14,F24=$W$10),A24,"")&amp;" "&amp;IF(AND(E25=$S$14,F25=$W$10),A25,"")&amp;" "&amp;IF(AND(E26=$S$14,F26=$W$10),A26,"")&amp;" "&amp;IF(AND(E27=$S$14,F27=$W$10),A27,"")&amp;" "&amp;IF(AND(E28=$S$14,F28=$W$10),A28,"")&amp;" "&amp;IF(AND(E29=$S$14,F29=$W$10),A29,"")&amp;" "&amp;IF(AND(E30=$S$14,F30=$W$10),A30,"")</f>
        <v xml:space="preserve">                   </v>
      </c>
      <c r="O14" s="95" t="str">
        <f>+IF(AND(E11=$S$14,F11=$X$10),A11,"")&amp;" "&amp;IF(AND(E12=$S$14,F12=$X$10),A12,"")&amp;" "&amp;IF(AND(E13=$S$14,F13=$X$10),A13,"")&amp;" "&amp;IF(AND(E14=$S$14,F14=$X$10),A14,"")&amp;" "&amp;IF(AND(E15=$S$14,F15=$X$10),A15,"")&amp;" "&amp;IF(AND(E16=$S$14,F16=$X$10),A16,"")&amp;" "&amp;IF(AND(E17=$S$14,F17=$X$10),A17,"")&amp;" "&amp;IF(AND(E18=$S$14,F18=$X$10),A18,"")&amp;" "&amp;IF(AND(E19=$S$14,F19=$X$10),A19,"")&amp;" "&amp;IF(AND(E20=$S$14,F20=$X$10),A20,"")&amp;" "&amp;IF(AND(E21=$S$14,F21=$X$10),A21,"")&amp;" "&amp;IF(AND(E22=$S$14,F22=$X$10),A22,"")&amp;" "&amp;IF(AND(E23=$S$14,F23=$X$10),A23,"")&amp;" "&amp;IF(AND(E24=$S$14,F24=$X$10),A24,"")&amp;" "&amp;IF(AND(E25=$S$14,F25=$X$10),A25,"")&amp;" "&amp;IF(AND(E26=$S$14,F26=$X$10),A26,"")&amp;" "&amp;IF(AND(E27=$S$14,F27=$X$10),A27,"")&amp;" "&amp;IF(AND(E28=$S$14,F28=$X$10),A28,"")&amp;" "&amp;IF(AND(E29=$S$14,F29=$X$10),A29,"")&amp;" "&amp;IF(AND(E30=$S$14,F30=$X$10),A30,"")</f>
        <v xml:space="preserve">                   </v>
      </c>
      <c r="P14" s="93"/>
      <c r="Q14" s="431"/>
      <c r="R14" s="96">
        <v>0.4</v>
      </c>
      <c r="S14" s="87" t="s">
        <v>36</v>
      </c>
      <c r="T14" s="102" t="s">
        <v>65</v>
      </c>
      <c r="U14" s="98" t="s">
        <v>5</v>
      </c>
      <c r="V14" s="98" t="s">
        <v>5</v>
      </c>
      <c r="W14" s="94" t="s">
        <v>64</v>
      </c>
      <c r="X14" s="95" t="s">
        <v>63</v>
      </c>
      <c r="AA14" s="77"/>
      <c r="AB14" s="77"/>
      <c r="AC14" s="89"/>
      <c r="AD14" s="99"/>
      <c r="AE14" s="100"/>
      <c r="AF14" s="97"/>
      <c r="AG14" s="97"/>
      <c r="AH14" s="97"/>
      <c r="AI14" s="101"/>
      <c r="AJ14" s="97"/>
      <c r="AK14" s="89"/>
      <c r="AL14" s="89"/>
    </row>
    <row r="15" spans="1:38" ht="32.25" customHeight="1" thickBot="1" x14ac:dyDescent="0.25">
      <c r="A15" s="90">
        <f>'2 CONTEXTO E IDENTIFICACIÓN'!A15</f>
        <v>0</v>
      </c>
      <c r="B15" s="91" t="str">
        <f>+'2 CONTEXTO E IDENTIFICACIÓN'!E15</f>
        <v xml:space="preserve">  </v>
      </c>
      <c r="C15" s="120" t="str">
        <f>+'5 VALORACIÓN DEL CONTROL'!S30</f>
        <v/>
      </c>
      <c r="D15" s="92" t="str">
        <f>+'5 VALORACIÓN DEL CONTROL'!T30</f>
        <v/>
      </c>
      <c r="E15" s="121" t="str">
        <f t="shared" si="0"/>
        <v/>
      </c>
      <c r="F15" s="121" t="str">
        <f t="shared" si="1"/>
        <v/>
      </c>
      <c r="G15" s="91" t="str">
        <f t="shared" si="2"/>
        <v/>
      </c>
      <c r="H15" s="93"/>
      <c r="I15" s="390"/>
      <c r="J15" s="103" t="s">
        <v>34</v>
      </c>
      <c r="K15" s="104" t="str">
        <f>+IF(AND(E11=$S$15,F11=$T$10),A11,"")&amp;" "&amp;IF(AND(E12=$S$15,F12=$T$10),A12,"")&amp;" "&amp;IF(AND(E13=$S$15,F13=$T$10),A13,"")&amp;" "&amp;IF(AND(E14=$S$15,F14=$T$10),A14,"")&amp;" "&amp;IF(AND(E15=$S$15,F15=$T$10),A15,"")&amp;" "&amp;IF(AND(E16=$S$15,F16=$T$10),A16,"")&amp;" "&amp;IF(AND(E17=$S$15,F17=$T$10),A17,"")&amp;" "&amp;IF(AND(E18=$S$15,F18=$T$10),A18,"")&amp;" "&amp;IF(AND(E19=$S$15,F19=$T$10),A19,"")&amp;" "&amp;IF(AND(E20=$S$15,F20=$T$10),A20,"")&amp;" "&amp;IF(AND(E21=$S$15,F21=$T$10),A21,"")&amp;" "&amp;IF(AND(E22=$S$15,F22=$T$10),A22,"")&amp;" "&amp;IF(AND(E23=$S$15,F23=$T$10),A23,"")&amp;" "&amp;IF(AND(E24=$S$15,F24=$T$10),A24,"")&amp;" "&amp;IF(AND(E25=$S$15,F25=$T$10),A25,"")&amp;" "&amp;IF(AND(E26=$S$15,F26=$T$10),A26,"")&amp;" "&amp;IF(AND(E27=$S$15,F27=$T$10),A27,"")&amp;" "&amp;IF(AND(E28=$S$15,F28=$T$10),A28,"")&amp;" "&amp;IF(AND(E29=$S$15,F29=$T$10),A29,"")&amp;" "&amp;IF(AND(E30=$S$15,F30=$T$10),A30,"")</f>
        <v xml:space="preserve">                   </v>
      </c>
      <c r="L15" s="104" t="str">
        <f>+IF(AND(E11=$S$15,F11=$U$10),A11,"")&amp;" "&amp;IF(AND(E12=$S$15,F12=$U$10),A12,"")&amp;" "&amp;IF(AND(E13=$S$15,F13=$U$10),A13,"")&amp;" "&amp;IF(AND(E14=$S$15,F14=$U$10),A14,"")&amp;" "&amp;IF(AND(E15=$S$15,F15=$U$10),A15,"")&amp;" "&amp;IF(AND(E16=$S$15,F16=$U$10),A16,"")&amp;" "&amp;IF(AND(E17=$S$15,F17=$U$10),A17,"")&amp;" "&amp;IF(AND(E18=$S$15,F18=$U$10),A18,"")&amp;" "&amp;IF(AND(E19=$S$15,F19=$U$10),A19,"")&amp;" "&amp;IF(AND(E20=$S$15,F20=$U$10),A20,"")&amp;" "&amp;IF(AND(E21=$S$15,F21=$U$10),A21,"")&amp;" "&amp;IF(AND(E22=$S$15,F22=$U$10),A22,"")&amp;" "&amp;IF(AND(E23=$S$15,F23=$U$10),A23,"")&amp;" "&amp;IF(AND(E24=$S$15,F24=$U$10),A24,"")&amp;" "&amp;IF(AND(E25=$S$15,F25=$U$10),A25,"")&amp;" "&amp;IF(AND(E26=$S$15,F26=$U$10),A26,"")&amp;" "&amp;IF(AND(E27=$S$15,F27=$U$10),A27,"")&amp;" "&amp;IF(AND(E28=$S$15,F28=$U$10),A28,"")&amp;" "&amp;IF(AND(E29=$S$15,F29=$U$10),A29,"")&amp;" "&amp;IF(AND(E30=$S$15,F30=$U$10),A30,"")</f>
        <v xml:space="preserve">R1                   </v>
      </c>
      <c r="M15" s="105" t="str">
        <f>+IF(AND(E11=$S$15,F11=$V$10),A11,"")&amp;" "&amp;IF(AND(E12=$S$15,F12=$V$10),A12,"")&amp;" "&amp;IF(AND(E13=$S$15,F13=$V$10),A13,"")&amp;" "&amp;IF(AND(E14=$S$15,F14=$V$10),A14,"")&amp;" "&amp;IF(AND(E15=$S$15,F15=$V$10),A15,"")&amp;" "&amp;IF(AND(E16=$S$15,F16=$V$10),A16,"")&amp;" "&amp;IF(AND(E17=$S$15,F17=$V$10),A17,"")&amp;" "&amp;IF(AND(E18=$S$15,F18=$V$10),A18,"")&amp;" "&amp;IF(AND(E19=$S$15,F19=$V$10),A19,"")&amp;" "&amp;IF(AND(E20=$S$15,F20=$V$10),A20,"")&amp;" "&amp;IF(AND(E21=$S$15,F21=$V$10),A21,"")&amp;" "&amp;IF(AND(E22=$S$15,F22=$V$10),A22,"")&amp;" "&amp;IF(AND(E23=$S$15,F23=$V$10),A23,"")&amp;" "&amp;IF(AND(E24=$S$15,F24=$V$10),A24,"")&amp;" "&amp;IF(AND(E25=$S$15,F25=$V$10),A25,"")&amp;" "&amp;IF(AND(E26=$S$15,F26=$V$10),A26,"")&amp;" "&amp;IF(AND(E27=$S$15,F27=$V$10),A27,"")&amp;" "&amp;IF(AND(E28=$S$15,F28=$V$10),A28,"")&amp;" "&amp;IF(AND(E29=$S$15,F29=$V$10),A29,"")&amp;" "&amp;IF(AND(E30=$S$15,F30=$V$10),A30,"")</f>
        <v xml:space="preserve"> R2 0                 </v>
      </c>
      <c r="N15" s="106" t="str">
        <f>+IF(AND(E11=$S$15,F11=$W$10),A11,"")&amp;" "&amp;IF(AND(E12=$S$15,F12=$W$10),A12,"")&amp;" "&amp;IF(AND(E13=$S$15,F13=$W$10),A13,"")&amp;" "&amp;IF(AND(E14=$S$15,F14=$W$10),A14,"")&amp;" "&amp;IF(AND(E15=$S$15,F15=$W$10),A15,"")&amp;" "&amp;IF(AND(E16=$S$15,F16=$W$10),A16,"")&amp;" "&amp;IF(AND(E17=$S$15,F17=$W$10),A17,"")&amp;" "&amp;IF(AND(E18=$S$15,F18=$W$10),A18,"")&amp;" "&amp;IF(AND(E19=$S$15,F19=$W$10),A19,"")&amp;" "&amp;IF(AND(E20=$S$15,F20=$W$10),A20,"")&amp;" "&amp;IF(AND(E21=$S$15,F21=$W$10),A21,"")&amp;" "&amp;IF(AND(E22=$S$15,F22=$W$10),A22,"")&amp;" "&amp;IF(AND(E23=$S$15,F23=$W$10),A23,"")&amp;" "&amp;IF(AND(E24=$S$15,F24=$W$10),A24,"")&amp;" "&amp;IF(AND(E25=$S$15,F25=$W$10),A25,"")&amp;" "&amp;IF(AND(E26=$S$15,F26=$W$10),A26,"")&amp;" "&amp;IF(AND(E27=$S$15,F27=$W$10),A27,"")&amp;" "&amp;IF(AND(E28=$S$15,F28=$W$10),A28,"")&amp;" "&amp;IF(AND(E29=$S$15,F29=$W$10),A29,"")&amp;" "&amp;IF(AND(E30=$S$15,F30=$W$10),A30,"")</f>
        <v xml:space="preserve">                   </v>
      </c>
      <c r="O15" s="107" t="str">
        <f>+IF(AND(E11=$S$15,F11=$X$10),A11,"")&amp;" "&amp;IF(AND(E12=$S$15,F12=$X$10),A12,"")&amp;" "&amp;IF(AND(E13=$S$15,F13=$X$10),A13,"")&amp;" "&amp;IF(AND(E14=$S$15,F14=$X$10),A14,"")&amp;" "&amp;IF(AND(E15=$S$15,F15=$X$10),A15,"")&amp;" "&amp;IF(AND(E16=$S$15,F16=$X$10),A16,"")&amp;" "&amp;IF(AND(E17=$S$15,F17=$X$10),A17,"")&amp;" "&amp;IF(AND(E18=$S$15,F18=$X$10),A18,"")&amp;" "&amp;IF(AND(E19=$S$15,F19=$X$10),A19,"")&amp;" "&amp;IF(AND(E20=$S$15,F20=$X$10),A20,"")&amp;" "&amp;IF(AND(E21=$S$15,F21=$X$10),A21,"")&amp;" "&amp;IF(AND(E22=$S$15,F22=$X$10),A22,"")&amp;" "&amp;IF(AND(E23=$S$15,F23=$X$10),A23,"")&amp;" "&amp;IF(AND(E24=$S$15,F24=$X$10),A24,"")&amp;" "&amp;IF(AND(E25=$S$15,F25=$X$10),A25,"")&amp;" "&amp;IF(AND(E26=$S$15,F26=$X$10),A26,"")&amp;" "&amp;IF(AND(E27=$S$15,F27=$X$10),A27,"")&amp;" "&amp;IF(AND(E28=$S$15,F28=$X$10),A28,"")&amp;" "&amp;IF(AND(E29=$S$15,F29=$X$10),A29,"")&amp;" "&amp;IF(AND(E30=$S$15,F30=$X$10),A30,"")</f>
        <v xml:space="preserve">                   </v>
      </c>
      <c r="P15" s="93"/>
      <c r="Q15" s="431"/>
      <c r="R15" s="108">
        <v>0.2</v>
      </c>
      <c r="S15" s="109" t="s">
        <v>34</v>
      </c>
      <c r="T15" s="104" t="s">
        <v>65</v>
      </c>
      <c r="U15" s="104" t="s">
        <v>65</v>
      </c>
      <c r="V15" s="105" t="s">
        <v>5</v>
      </c>
      <c r="W15" s="106" t="s">
        <v>64</v>
      </c>
      <c r="X15" s="107" t="s">
        <v>63</v>
      </c>
      <c r="AA15" s="77"/>
      <c r="AB15" s="77"/>
      <c r="AC15" s="89"/>
      <c r="AD15" s="99"/>
      <c r="AE15" s="100"/>
      <c r="AF15" s="97"/>
      <c r="AG15" s="97"/>
      <c r="AH15" s="97"/>
      <c r="AI15" s="110"/>
      <c r="AJ15" s="97"/>
      <c r="AK15" s="89"/>
      <c r="AL15" s="89"/>
    </row>
    <row r="16" spans="1:38" ht="32.25" hidden="1" customHeight="1" x14ac:dyDescent="0.2">
      <c r="A16" s="90">
        <f>'2 CONTEXTO E IDENTIFICACIÓN'!A16</f>
        <v>0</v>
      </c>
      <c r="B16" s="91" t="str">
        <f>+'2 CONTEXTO E IDENTIFICACIÓN'!E16</f>
        <v xml:space="preserve">  </v>
      </c>
      <c r="C16" s="120" t="str">
        <f>+'5 VALORACIÓN DEL CONTROL'!S34</f>
        <v/>
      </c>
      <c r="D16" s="92" t="str">
        <f>+'5 VALORACIÓN DEL CONTROL'!T34</f>
        <v/>
      </c>
      <c r="E16" s="121" t="str">
        <f t="shared" si="0"/>
        <v/>
      </c>
      <c r="F16" s="121" t="str">
        <f t="shared" si="1"/>
        <v/>
      </c>
      <c r="G16" s="91" t="str">
        <f t="shared" si="2"/>
        <v/>
      </c>
      <c r="H16" s="93"/>
      <c r="I16" s="93"/>
      <c r="J16" s="93"/>
      <c r="K16" s="93"/>
      <c r="L16" s="93"/>
      <c r="M16" s="93"/>
      <c r="N16" s="93"/>
      <c r="O16" s="93"/>
      <c r="P16" s="93"/>
      <c r="AA16" s="77"/>
      <c r="AB16" s="77"/>
      <c r="AC16" s="89"/>
      <c r="AD16" s="99"/>
      <c r="AE16" s="100"/>
      <c r="AF16" s="97"/>
      <c r="AG16" s="97"/>
      <c r="AH16" s="97"/>
      <c r="AI16" s="97"/>
      <c r="AJ16" s="97"/>
      <c r="AK16" s="89"/>
      <c r="AL16" s="89"/>
    </row>
    <row r="17" spans="1:38" ht="32.25" hidden="1" customHeight="1" x14ac:dyDescent="0.2">
      <c r="A17" s="90">
        <f>'2 CONTEXTO E IDENTIFICACIÓN'!A17</f>
        <v>0</v>
      </c>
      <c r="B17" s="91" t="str">
        <f>+'2 CONTEXTO E IDENTIFICACIÓN'!E17</f>
        <v xml:space="preserve">  </v>
      </c>
      <c r="C17" s="120" t="str">
        <f>+'5 VALORACIÓN DEL CONTROL'!S38</f>
        <v/>
      </c>
      <c r="D17" s="92" t="str">
        <f>+'5 VALORACIÓN DEL CONTROL'!T38</f>
        <v/>
      </c>
      <c r="E17" s="121" t="str">
        <f t="shared" si="0"/>
        <v/>
      </c>
      <c r="F17" s="121" t="str">
        <f t="shared" si="1"/>
        <v/>
      </c>
      <c r="G17" s="91" t="str">
        <f t="shared" si="2"/>
        <v/>
      </c>
      <c r="H17" s="93"/>
      <c r="I17" s="93"/>
      <c r="J17" s="93"/>
      <c r="K17" s="93"/>
      <c r="L17" s="93"/>
      <c r="M17" s="93"/>
      <c r="N17" s="93"/>
      <c r="O17" s="93"/>
      <c r="P17" s="93"/>
      <c r="T17" s="81" t="s">
        <v>67</v>
      </c>
      <c r="V17" s="77"/>
      <c r="W17" s="77"/>
      <c r="X17" s="77"/>
      <c r="Y17" s="77"/>
      <c r="Z17" s="77"/>
      <c r="AA17" s="77"/>
      <c r="AB17" s="77"/>
      <c r="AC17" s="89"/>
      <c r="AD17" s="99"/>
      <c r="AE17" s="89"/>
      <c r="AF17" s="100"/>
      <c r="AG17" s="100"/>
      <c r="AH17" s="100"/>
      <c r="AI17" s="100"/>
      <c r="AJ17" s="100"/>
      <c r="AK17" s="89"/>
      <c r="AL17" s="89"/>
    </row>
    <row r="18" spans="1:38" ht="32.25" hidden="1" customHeight="1" x14ac:dyDescent="0.2">
      <c r="A18" s="90">
        <f>'2 CONTEXTO E IDENTIFICACIÓN'!A18</f>
        <v>0</v>
      </c>
      <c r="B18" s="91" t="str">
        <f>+'2 CONTEXTO E IDENTIFICACIÓN'!E18</f>
        <v xml:space="preserve">  </v>
      </c>
      <c r="C18" s="120" t="str">
        <f>+'5 VALORACIÓN DEL CONTROL'!S42</f>
        <v/>
      </c>
      <c r="D18" s="92" t="str">
        <f>+'5 VALORACIÓN DEL CONTROL'!T42</f>
        <v/>
      </c>
      <c r="E18" s="121" t="str">
        <f t="shared" si="0"/>
        <v/>
      </c>
      <c r="F18" s="121" t="str">
        <f t="shared" si="1"/>
        <v/>
      </c>
      <c r="G18" s="91" t="str">
        <f t="shared" si="2"/>
        <v/>
      </c>
      <c r="H18" s="93"/>
      <c r="I18" s="93"/>
      <c r="J18" s="93"/>
      <c r="K18" s="93"/>
      <c r="L18" s="93"/>
      <c r="M18" s="93"/>
      <c r="N18" s="93"/>
      <c r="O18" s="93"/>
      <c r="P18" s="93"/>
      <c r="T18" s="111" t="s">
        <v>63</v>
      </c>
      <c r="V18" s="77"/>
      <c r="W18" s="77"/>
      <c r="X18" s="77"/>
      <c r="Y18" s="77"/>
      <c r="Z18" s="77"/>
      <c r="AA18" s="77"/>
      <c r="AB18" s="77"/>
      <c r="AC18" s="89"/>
      <c r="AD18" s="89"/>
      <c r="AE18" s="89"/>
      <c r="AF18" s="97"/>
      <c r="AG18" s="97"/>
      <c r="AH18" s="97"/>
      <c r="AI18" s="97"/>
      <c r="AJ18" s="97"/>
      <c r="AK18" s="89"/>
      <c r="AL18" s="89"/>
    </row>
    <row r="19" spans="1:38" ht="32.25" hidden="1" customHeight="1" x14ac:dyDescent="0.2">
      <c r="A19" s="90">
        <f>'2 CONTEXTO E IDENTIFICACIÓN'!A19</f>
        <v>0</v>
      </c>
      <c r="B19" s="91" t="str">
        <f>+'2 CONTEXTO E IDENTIFICACIÓN'!E19</f>
        <v xml:space="preserve">  </v>
      </c>
      <c r="C19" s="120" t="str">
        <f>+'5 VALORACIÓN DEL CONTROL'!S46</f>
        <v/>
      </c>
      <c r="D19" s="92" t="str">
        <f>+'5 VALORACIÓN DEL CONTROL'!T46</f>
        <v/>
      </c>
      <c r="E19" s="121" t="str">
        <f t="shared" si="0"/>
        <v/>
      </c>
      <c r="F19" s="121" t="str">
        <f t="shared" si="1"/>
        <v/>
      </c>
      <c r="G19" s="91" t="str">
        <f t="shared" si="2"/>
        <v/>
      </c>
      <c r="H19" s="93"/>
      <c r="I19" s="93"/>
      <c r="J19" s="93"/>
      <c r="K19" s="93"/>
      <c r="L19" s="93"/>
      <c r="M19" s="93"/>
      <c r="N19" s="93"/>
      <c r="O19" s="93"/>
      <c r="P19" s="93"/>
      <c r="T19" s="94" t="s">
        <v>64</v>
      </c>
      <c r="U19" s="77"/>
      <c r="V19" s="77"/>
      <c r="W19" s="77"/>
      <c r="X19" s="77"/>
      <c r="Y19" s="77"/>
      <c r="Z19" s="77"/>
      <c r="AA19" s="77"/>
      <c r="AB19" s="77"/>
      <c r="AC19" s="89"/>
      <c r="AD19" s="89"/>
      <c r="AE19" s="89"/>
      <c r="AF19" s="97"/>
      <c r="AG19" s="97"/>
      <c r="AH19" s="97"/>
      <c r="AI19" s="97"/>
      <c r="AJ19" s="97"/>
      <c r="AK19" s="89"/>
      <c r="AL19" s="89"/>
    </row>
    <row r="20" spans="1:38" ht="32.25" hidden="1" customHeight="1" x14ac:dyDescent="0.2">
      <c r="A20" s="90">
        <f>'2 CONTEXTO E IDENTIFICACIÓN'!A20</f>
        <v>0</v>
      </c>
      <c r="B20" s="91" t="str">
        <f>+'2 CONTEXTO E IDENTIFICACIÓN'!E20</f>
        <v xml:space="preserve">  </v>
      </c>
      <c r="C20" s="120" t="str">
        <f>+'5 VALORACIÓN DEL CONTROL'!S50</f>
        <v/>
      </c>
      <c r="D20" s="92" t="str">
        <f>+'5 VALORACIÓN DEL CONTROL'!T50</f>
        <v/>
      </c>
      <c r="E20" s="121" t="str">
        <f t="shared" si="0"/>
        <v/>
      </c>
      <c r="F20" s="121" t="str">
        <f t="shared" si="1"/>
        <v/>
      </c>
      <c r="G20" s="91" t="str">
        <f t="shared" si="2"/>
        <v/>
      </c>
      <c r="H20" s="93"/>
      <c r="I20" s="93"/>
      <c r="J20" s="93"/>
      <c r="K20" s="93"/>
      <c r="L20" s="93"/>
      <c r="M20" s="93"/>
      <c r="N20" s="93"/>
      <c r="O20" s="93"/>
      <c r="P20" s="93"/>
      <c r="S20" s="112"/>
      <c r="T20" s="98" t="s">
        <v>5</v>
      </c>
      <c r="U20" s="112"/>
      <c r="V20" s="112"/>
      <c r="W20" s="112"/>
      <c r="X20" s="112"/>
      <c r="Y20" s="112"/>
      <c r="Z20" s="112"/>
      <c r="AA20" s="112"/>
      <c r="AB20" s="112"/>
      <c r="AC20" s="89"/>
      <c r="AD20" s="89"/>
      <c r="AE20" s="113"/>
      <c r="AF20" s="113"/>
      <c r="AG20" s="113"/>
      <c r="AH20" s="113"/>
      <c r="AI20" s="113"/>
      <c r="AJ20" s="113"/>
      <c r="AK20" s="89"/>
      <c r="AL20" s="89"/>
    </row>
    <row r="21" spans="1:38" ht="32.25" hidden="1" customHeight="1" x14ac:dyDescent="0.2">
      <c r="A21" s="90">
        <f>'2 CONTEXTO E IDENTIFICACIÓN'!A21</f>
        <v>0</v>
      </c>
      <c r="B21" s="91" t="str">
        <f>+'2 CONTEXTO E IDENTIFICACIÓN'!E21</f>
        <v xml:space="preserve">  </v>
      </c>
      <c r="C21" s="120" t="str">
        <f>+'5 VALORACIÓN DEL CONTROL'!S54</f>
        <v/>
      </c>
      <c r="D21" s="92" t="str">
        <f>+'5 VALORACIÓN DEL CONTROL'!T54</f>
        <v/>
      </c>
      <c r="E21" s="121" t="str">
        <f t="shared" si="0"/>
        <v/>
      </c>
      <c r="F21" s="121" t="str">
        <f t="shared" si="1"/>
        <v/>
      </c>
      <c r="G21" s="91" t="str">
        <f t="shared" si="2"/>
        <v/>
      </c>
      <c r="H21" s="93"/>
      <c r="I21" s="93"/>
      <c r="J21" s="93"/>
      <c r="K21" s="93"/>
      <c r="L21" s="93"/>
      <c r="M21" s="93"/>
      <c r="N21" s="93"/>
      <c r="O21" s="93"/>
      <c r="P21" s="93"/>
      <c r="S21" s="112"/>
      <c r="T21" s="102" t="s">
        <v>65</v>
      </c>
      <c r="AA21" s="112"/>
      <c r="AB21" s="112"/>
      <c r="AC21" s="89"/>
      <c r="AD21" s="89"/>
      <c r="AE21" s="89"/>
      <c r="AF21" s="97"/>
      <c r="AG21" s="97"/>
      <c r="AH21" s="97"/>
      <c r="AI21" s="97"/>
      <c r="AJ21" s="97"/>
      <c r="AK21" s="89"/>
      <c r="AL21" s="89"/>
    </row>
    <row r="22" spans="1:38" ht="32.25" hidden="1" customHeight="1" x14ac:dyDescent="0.2">
      <c r="A22" s="90">
        <f>'2 CONTEXTO E IDENTIFICACIÓN'!A22</f>
        <v>0</v>
      </c>
      <c r="B22" s="91" t="str">
        <f>+'2 CONTEXTO E IDENTIFICACIÓN'!E22</f>
        <v xml:space="preserve">  </v>
      </c>
      <c r="C22" s="120" t="str">
        <f>+'5 VALORACIÓN DEL CONTROL'!S58</f>
        <v/>
      </c>
      <c r="D22" s="92" t="str">
        <f>+'5 VALORACIÓN DEL CONTROL'!T58</f>
        <v/>
      </c>
      <c r="E22" s="121" t="str">
        <f t="shared" si="0"/>
        <v/>
      </c>
      <c r="F22" s="121" t="str">
        <f t="shared" si="1"/>
        <v/>
      </c>
      <c r="G22" s="91" t="str">
        <f t="shared" si="2"/>
        <v/>
      </c>
      <c r="H22" s="93"/>
      <c r="I22" s="93"/>
      <c r="J22" s="93"/>
      <c r="K22" s="93"/>
      <c r="L22" s="93"/>
      <c r="M22" s="93"/>
      <c r="N22" s="93"/>
      <c r="O22" s="93"/>
      <c r="P22" s="93"/>
      <c r="Q22" s="114"/>
      <c r="R22" s="114"/>
      <c r="S22" s="112"/>
      <c r="AA22" s="112"/>
      <c r="AB22" s="112"/>
      <c r="AC22" s="89"/>
      <c r="AD22" s="89"/>
      <c r="AE22" s="89"/>
      <c r="AF22" s="97"/>
      <c r="AG22" s="97"/>
      <c r="AH22" s="97"/>
      <c r="AI22" s="97"/>
      <c r="AJ22" s="97"/>
      <c r="AK22" s="89"/>
      <c r="AL22" s="89"/>
    </row>
    <row r="23" spans="1:38" ht="32.25" hidden="1" customHeight="1" x14ac:dyDescent="0.2">
      <c r="A23" s="90">
        <f>'2 CONTEXTO E IDENTIFICACIÓN'!A23</f>
        <v>0</v>
      </c>
      <c r="B23" s="91" t="str">
        <f>+'2 CONTEXTO E IDENTIFICACIÓN'!E23</f>
        <v xml:space="preserve">  </v>
      </c>
      <c r="C23" s="120" t="str">
        <f>+'5 VALORACIÓN DEL CONTROL'!S62</f>
        <v/>
      </c>
      <c r="D23" s="92" t="str">
        <f>+'5 VALORACIÓN DEL CONTROL'!T62</f>
        <v/>
      </c>
      <c r="E23" s="121" t="str">
        <f t="shared" si="0"/>
        <v/>
      </c>
      <c r="F23" s="121" t="str">
        <f t="shared" si="1"/>
        <v/>
      </c>
      <c r="G23" s="91" t="str">
        <f t="shared" si="2"/>
        <v/>
      </c>
      <c r="H23" s="93"/>
      <c r="I23" s="93"/>
      <c r="J23" s="93"/>
      <c r="K23" s="93"/>
      <c r="L23" s="93"/>
      <c r="M23" s="93"/>
      <c r="N23" s="93"/>
      <c r="O23" s="93"/>
      <c r="P23" s="93"/>
      <c r="Q23" s="114"/>
      <c r="R23" s="114"/>
      <c r="S23" s="115"/>
      <c r="AA23" s="112"/>
      <c r="AB23" s="112"/>
      <c r="AC23" s="89"/>
      <c r="AD23" s="110"/>
      <c r="AE23" s="110"/>
      <c r="AF23" s="110"/>
      <c r="AG23" s="110"/>
      <c r="AH23" s="110"/>
      <c r="AI23" s="110"/>
      <c r="AJ23" s="97"/>
      <c r="AK23" s="89"/>
      <c r="AL23" s="89"/>
    </row>
    <row r="24" spans="1:38" ht="32.25" hidden="1" customHeight="1" x14ac:dyDescent="0.2">
      <c r="A24" s="90">
        <f>'2 CONTEXTO E IDENTIFICACIÓN'!A24</f>
        <v>0</v>
      </c>
      <c r="B24" s="91" t="str">
        <f>+'2 CONTEXTO E IDENTIFICACIÓN'!E24</f>
        <v xml:space="preserve">  </v>
      </c>
      <c r="C24" s="120" t="str">
        <f>+'5 VALORACIÓN DEL CONTROL'!S66</f>
        <v/>
      </c>
      <c r="D24" s="92" t="str">
        <f>+'5 VALORACIÓN DEL CONTROL'!T66</f>
        <v/>
      </c>
      <c r="E24" s="121" t="str">
        <f t="shared" si="0"/>
        <v/>
      </c>
      <c r="F24" s="121" t="str">
        <f t="shared" si="1"/>
        <v/>
      </c>
      <c r="G24" s="91" t="str">
        <f t="shared" si="2"/>
        <v/>
      </c>
      <c r="H24" s="93"/>
      <c r="I24" s="93"/>
      <c r="J24" s="93"/>
      <c r="K24" s="93"/>
      <c r="L24" s="93"/>
      <c r="M24" s="93"/>
      <c r="N24" s="93"/>
      <c r="O24" s="93"/>
      <c r="P24" s="93"/>
      <c r="Q24" s="114"/>
      <c r="R24" s="114"/>
      <c r="AC24" s="89"/>
      <c r="AD24" s="116"/>
      <c r="AE24" s="116"/>
      <c r="AF24" s="116"/>
      <c r="AG24" s="116"/>
      <c r="AH24" s="116"/>
      <c r="AI24" s="116"/>
      <c r="AJ24" s="97"/>
      <c r="AK24" s="89"/>
      <c r="AL24" s="89"/>
    </row>
    <row r="25" spans="1:38" ht="32.25" hidden="1" customHeight="1" x14ac:dyDescent="0.2">
      <c r="A25" s="90">
        <f>'2 CONTEXTO E IDENTIFICACIÓN'!A25</f>
        <v>0</v>
      </c>
      <c r="B25" s="91" t="str">
        <f>+'2 CONTEXTO E IDENTIFICACIÓN'!E25</f>
        <v xml:space="preserve">  </v>
      </c>
      <c r="C25" s="120" t="str">
        <f>+'5 VALORACIÓN DEL CONTROL'!S70</f>
        <v/>
      </c>
      <c r="D25" s="92" t="str">
        <f>+'5 VALORACIÓN DEL CONTROL'!T70</f>
        <v/>
      </c>
      <c r="E25" s="121" t="str">
        <f t="shared" si="0"/>
        <v/>
      </c>
      <c r="F25" s="121" t="str">
        <f t="shared" si="1"/>
        <v/>
      </c>
      <c r="G25" s="91" t="str">
        <f t="shared" si="2"/>
        <v/>
      </c>
      <c r="H25" s="93"/>
      <c r="I25" s="93"/>
      <c r="J25" s="93"/>
      <c r="K25" s="93"/>
      <c r="L25" s="93"/>
      <c r="M25" s="93"/>
      <c r="N25" s="93"/>
      <c r="O25" s="93"/>
      <c r="P25" s="93"/>
      <c r="Q25" s="114"/>
      <c r="R25" s="114"/>
      <c r="AC25" s="89"/>
      <c r="AD25" s="110"/>
      <c r="AE25" s="110"/>
      <c r="AF25" s="110"/>
      <c r="AG25" s="110"/>
      <c r="AH25" s="110"/>
      <c r="AI25" s="110"/>
      <c r="AJ25" s="97"/>
      <c r="AK25" s="89"/>
      <c r="AL25" s="89"/>
    </row>
    <row r="26" spans="1:38" ht="32.25" hidden="1" customHeight="1" x14ac:dyDescent="0.2">
      <c r="A26" s="90">
        <f>'2 CONTEXTO E IDENTIFICACIÓN'!A26</f>
        <v>0</v>
      </c>
      <c r="B26" s="91" t="str">
        <f>+'2 CONTEXTO E IDENTIFICACIÓN'!E26</f>
        <v xml:space="preserve">  </v>
      </c>
      <c r="C26" s="120" t="str">
        <f>+'5 VALORACIÓN DEL CONTROL'!S74</f>
        <v/>
      </c>
      <c r="D26" s="92" t="str">
        <f>+'5 VALORACIÓN DEL CONTROL'!T74</f>
        <v/>
      </c>
      <c r="E26" s="121" t="str">
        <f t="shared" si="0"/>
        <v/>
      </c>
      <c r="F26" s="121" t="str">
        <f t="shared" si="1"/>
        <v/>
      </c>
      <c r="G26" s="91" t="str">
        <f t="shared" si="2"/>
        <v/>
      </c>
      <c r="H26" s="93"/>
      <c r="I26" s="93"/>
      <c r="J26" s="93"/>
      <c r="K26" s="93"/>
      <c r="L26" s="93"/>
      <c r="M26" s="93"/>
      <c r="N26" s="93"/>
      <c r="O26" s="93"/>
      <c r="P26" s="93"/>
      <c r="AC26" s="89"/>
      <c r="AD26" s="110"/>
      <c r="AE26" s="110"/>
      <c r="AF26" s="110"/>
      <c r="AG26" s="110"/>
      <c r="AH26" s="110"/>
      <c r="AI26" s="110"/>
      <c r="AJ26" s="97"/>
      <c r="AK26" s="89"/>
      <c r="AL26" s="89"/>
    </row>
    <row r="27" spans="1:38" ht="32.25" hidden="1" customHeight="1" x14ac:dyDescent="0.25">
      <c r="A27" s="90">
        <f>'2 CONTEXTO E IDENTIFICACIÓN'!A27</f>
        <v>0</v>
      </c>
      <c r="B27" s="91" t="str">
        <f>+'2 CONTEXTO E IDENTIFICACIÓN'!E27</f>
        <v xml:space="preserve">  </v>
      </c>
      <c r="C27" s="120" t="str">
        <f>+'5 VALORACIÓN DEL CONTROL'!S78</f>
        <v/>
      </c>
      <c r="D27" s="92" t="str">
        <f>+'5 VALORACIÓN DEL CONTROL'!T78</f>
        <v/>
      </c>
      <c r="E27" s="121" t="str">
        <f t="shared" si="0"/>
        <v/>
      </c>
      <c r="F27" s="121" t="str">
        <f t="shared" si="1"/>
        <v/>
      </c>
      <c r="G27" s="91" t="str">
        <f t="shared" si="2"/>
        <v/>
      </c>
      <c r="H27" s="93"/>
      <c r="I27" s="93"/>
      <c r="J27" s="93"/>
      <c r="K27" s="93"/>
      <c r="L27" s="93"/>
      <c r="M27" s="93"/>
      <c r="N27" s="93"/>
      <c r="O27" s="93"/>
      <c r="P27" s="93"/>
    </row>
    <row r="28" spans="1:38" ht="32.25" hidden="1" customHeight="1" x14ac:dyDescent="0.25">
      <c r="A28" s="90">
        <f>'2 CONTEXTO E IDENTIFICACIÓN'!A28</f>
        <v>0</v>
      </c>
      <c r="B28" s="91" t="str">
        <f>+'2 CONTEXTO E IDENTIFICACIÓN'!E28</f>
        <v xml:space="preserve">  </v>
      </c>
      <c r="C28" s="120" t="str">
        <f>+'5 VALORACIÓN DEL CONTROL'!S82</f>
        <v/>
      </c>
      <c r="D28" s="92" t="str">
        <f>+'5 VALORACIÓN DEL CONTROL'!T82</f>
        <v/>
      </c>
      <c r="E28" s="121" t="str">
        <f t="shared" si="0"/>
        <v/>
      </c>
      <c r="F28" s="121" t="str">
        <f t="shared" si="1"/>
        <v/>
      </c>
      <c r="G28" s="91" t="str">
        <f t="shared" si="2"/>
        <v/>
      </c>
      <c r="H28" s="93"/>
      <c r="I28" s="93"/>
      <c r="J28" s="93"/>
      <c r="K28" s="93"/>
      <c r="L28" s="93"/>
      <c r="M28" s="93"/>
      <c r="N28" s="93"/>
      <c r="O28" s="93"/>
      <c r="P28" s="93"/>
    </row>
    <row r="29" spans="1:38" ht="32.25" hidden="1" customHeight="1" x14ac:dyDescent="0.25">
      <c r="A29" s="90">
        <f>'2 CONTEXTO E IDENTIFICACIÓN'!A29</f>
        <v>0</v>
      </c>
      <c r="B29" s="91" t="str">
        <f>+'2 CONTEXTO E IDENTIFICACIÓN'!E29</f>
        <v xml:space="preserve">  </v>
      </c>
      <c r="C29" s="120" t="str">
        <f>+'5 VALORACIÓN DEL CONTROL'!S86</f>
        <v/>
      </c>
      <c r="D29" s="92" t="str">
        <f>+'5 VALORACIÓN DEL CONTROL'!T86</f>
        <v/>
      </c>
      <c r="E29" s="121" t="str">
        <f t="shared" si="0"/>
        <v/>
      </c>
      <c r="F29" s="121" t="str">
        <f t="shared" si="1"/>
        <v/>
      </c>
      <c r="G29" s="91" t="str">
        <f t="shared" si="2"/>
        <v/>
      </c>
      <c r="H29" s="93"/>
      <c r="I29" s="93"/>
      <c r="J29" s="93"/>
      <c r="K29" s="93"/>
      <c r="L29" s="93"/>
      <c r="M29" s="93"/>
      <c r="N29" s="93"/>
      <c r="O29" s="93"/>
      <c r="P29" s="93"/>
    </row>
    <row r="30" spans="1:38" ht="32.25" hidden="1" customHeight="1" x14ac:dyDescent="0.25">
      <c r="A30" s="90">
        <f>'2 CONTEXTO E IDENTIFICACIÓN'!A30</f>
        <v>0</v>
      </c>
      <c r="B30" s="91" t="str">
        <f>+'2 CONTEXTO E IDENTIFICACIÓN'!E30</f>
        <v xml:space="preserve">  </v>
      </c>
      <c r="C30" s="120" t="str">
        <f>+'5 VALORACIÓN DEL CONTROL'!S90</f>
        <v/>
      </c>
      <c r="D30" s="92" t="str">
        <f>+'5 VALORACIÓN DEL CONTROL'!T90</f>
        <v/>
      </c>
      <c r="E30" s="121" t="str">
        <f t="shared" si="0"/>
        <v/>
      </c>
      <c r="F30" s="121" t="str">
        <f t="shared" si="1"/>
        <v/>
      </c>
      <c r="G30" s="91" t="str">
        <f t="shared" si="2"/>
        <v/>
      </c>
      <c r="H30" s="93"/>
      <c r="I30" s="93"/>
      <c r="J30" s="93"/>
      <c r="K30" s="93"/>
      <c r="L30" s="93"/>
      <c r="M30" s="93"/>
      <c r="N30" s="93"/>
      <c r="O30" s="93"/>
      <c r="P30" s="93"/>
    </row>
    <row r="31" spans="1:38" ht="14.45" customHeight="1" x14ac:dyDescent="0.25">
      <c r="B31" s="73"/>
      <c r="D31" s="73"/>
      <c r="G31" s="73"/>
      <c r="H31" s="73"/>
      <c r="I31" s="73"/>
      <c r="J31" s="73"/>
      <c r="K31" s="73"/>
      <c r="L31" s="73"/>
      <c r="M31" s="73"/>
      <c r="N31" s="73"/>
      <c r="O31" s="73"/>
      <c r="P31" s="73"/>
      <c r="AA31" s="78"/>
      <c r="AB31" s="78"/>
      <c r="AC31" s="78"/>
      <c r="AD31" s="78"/>
      <c r="AE31" s="78"/>
      <c r="AF31" s="73"/>
      <c r="AG31" s="73"/>
      <c r="AH31" s="73"/>
      <c r="AI31" s="73"/>
      <c r="AJ31" s="73"/>
    </row>
    <row r="32" spans="1:38" ht="39" customHeight="1" x14ac:dyDescent="0.25">
      <c r="B32" s="73"/>
      <c r="D32" s="73"/>
      <c r="G32" s="73"/>
      <c r="H32" s="73"/>
      <c r="I32" s="73"/>
      <c r="J32" s="73"/>
      <c r="K32" s="73"/>
      <c r="L32" s="73"/>
      <c r="M32" s="73"/>
      <c r="N32" s="73"/>
      <c r="O32" s="73"/>
      <c r="P32" s="73"/>
      <c r="AA32" s="78"/>
      <c r="AB32" s="78"/>
      <c r="AC32" s="78"/>
      <c r="AD32" s="78"/>
      <c r="AE32" s="78"/>
      <c r="AF32" s="73"/>
      <c r="AG32" s="73"/>
      <c r="AH32" s="73"/>
      <c r="AI32" s="73"/>
      <c r="AJ32" s="73"/>
    </row>
    <row r="33" spans="3:31" s="73" customFormat="1" ht="19.5" customHeight="1" x14ac:dyDescent="0.25">
      <c r="C33" s="78"/>
      <c r="E33" s="122"/>
      <c r="F33" s="122"/>
      <c r="AA33" s="78"/>
      <c r="AB33" s="78"/>
      <c r="AC33" s="78"/>
      <c r="AD33" s="78"/>
      <c r="AE33" s="78"/>
    </row>
    <row r="34" spans="3:31" s="73" customFormat="1" ht="19.5" customHeight="1" x14ac:dyDescent="0.25">
      <c r="C34" s="78"/>
      <c r="E34" s="122"/>
      <c r="F34" s="122"/>
      <c r="AA34" s="78"/>
      <c r="AB34" s="78"/>
      <c r="AC34" s="78"/>
      <c r="AD34" s="78"/>
      <c r="AE34" s="78"/>
    </row>
    <row r="35" spans="3:31" s="73" customFormat="1" ht="19.5" customHeight="1" x14ac:dyDescent="0.25">
      <c r="C35" s="78"/>
      <c r="E35" s="122"/>
      <c r="F35" s="122"/>
      <c r="AA35" s="78"/>
      <c r="AB35" s="78"/>
      <c r="AC35" s="78"/>
      <c r="AD35" s="78"/>
      <c r="AE35" s="78"/>
    </row>
    <row r="36" spans="3:31" s="73" customFormat="1" ht="19.5" customHeight="1" x14ac:dyDescent="0.25">
      <c r="C36" s="78"/>
      <c r="E36" s="122"/>
      <c r="F36" s="122"/>
      <c r="AA36" s="78"/>
      <c r="AB36" s="78"/>
      <c r="AC36" s="78"/>
      <c r="AD36" s="78"/>
      <c r="AE36" s="78"/>
    </row>
    <row r="37" spans="3:31" s="73" customFormat="1" ht="19.5" customHeight="1" x14ac:dyDescent="0.25">
      <c r="C37" s="78"/>
      <c r="E37" s="122"/>
      <c r="F37" s="122"/>
      <c r="AA37" s="78"/>
      <c r="AB37" s="78"/>
      <c r="AC37" s="78"/>
      <c r="AD37" s="78"/>
      <c r="AE37" s="78"/>
    </row>
  </sheetData>
  <autoFilter ref="A10:AL10">
    <filterColumn colId="29" showButton="0"/>
    <filterColumn colId="30" showButton="0"/>
    <filterColumn colId="31" showButton="0"/>
    <filterColumn colId="32" showButton="0"/>
    <filterColumn colId="33" showButton="0"/>
    <filterColumn colId="34" showButton="0"/>
  </autoFilter>
  <dataConsolidate/>
  <mergeCells count="13">
    <mergeCell ref="A1:A4"/>
    <mergeCell ref="B6:G6"/>
    <mergeCell ref="T8:X8"/>
    <mergeCell ref="E9:G9"/>
    <mergeCell ref="K9:O9"/>
    <mergeCell ref="B1:E4"/>
    <mergeCell ref="I11:I15"/>
    <mergeCell ref="Q11:Q15"/>
    <mergeCell ref="I8:O8"/>
    <mergeCell ref="F1:G1"/>
    <mergeCell ref="F2:G2"/>
    <mergeCell ref="F3:G3"/>
    <mergeCell ref="F4:G4"/>
  </mergeCells>
  <conditionalFormatting sqref="D11:E30">
    <cfRule type="cellIs" dxfId="64" priority="1" operator="equal">
      <formula>$S$15</formula>
    </cfRule>
    <cfRule type="cellIs" dxfId="63" priority="2" operator="equal">
      <formula>$S$14</formula>
    </cfRule>
    <cfRule type="cellIs" dxfId="62" priority="3" operator="equal">
      <formula>$S$13</formula>
    </cfRule>
    <cfRule type="cellIs" dxfId="61" priority="4" operator="equal">
      <formula>$S$12</formula>
    </cfRule>
    <cfRule type="cellIs" dxfId="60" priority="5" operator="equal">
      <formula>$S$11</formula>
    </cfRule>
  </conditionalFormatting>
  <conditionalFormatting sqref="F11:F30">
    <cfRule type="cellIs" dxfId="59" priority="6" operator="equal">
      <formula>$T$10</formula>
    </cfRule>
    <cfRule type="cellIs" dxfId="58" priority="7" operator="equal">
      <formula>$U$10</formula>
    </cfRule>
    <cfRule type="cellIs" dxfId="57" priority="8" operator="equal">
      <formula>$V$10</formula>
    </cfRule>
    <cfRule type="cellIs" dxfId="56" priority="9" operator="equal">
      <formula>$W$10</formula>
    </cfRule>
    <cfRule type="cellIs" dxfId="55" priority="10" operator="equal">
      <formula>$X$10</formula>
    </cfRule>
  </conditionalFormatting>
  <conditionalFormatting sqref="G11:G30">
    <cfRule type="cellIs" dxfId="54" priority="16" operator="equal">
      <formula>$T$18</formula>
    </cfRule>
    <cfRule type="cellIs" dxfId="53" priority="17" operator="equal">
      <formula>$T$19</formula>
    </cfRule>
    <cfRule type="cellIs" dxfId="52" priority="18" operator="equal">
      <formula>$T$20</formula>
    </cfRule>
    <cfRule type="cellIs" dxfId="51" priority="19" operator="equal">
      <formula>$T$21</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10:JJ10"/>
    <dataValidation allowBlank="1" showInputMessage="1" showErrorMessage="1" prompt="La probabilidad se encuentra determinada por una escala de 1 a 3, siendo 1 la menor probabilidad de ocurrencia del riesgo y 3 la mayor probabilidad de  ocurrencia." sqref="JC10"/>
    <dataValidation type="list" allowBlank="1" showInputMessage="1" showErrorMessage="1" sqref="JD11:JJ18">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8"/>
  <sheetViews>
    <sheetView showGridLines="0" zoomScale="85" zoomScaleNormal="85" workbookViewId="0">
      <pane xSplit="1" ySplit="11" topLeftCell="J12" activePane="bottomRight" state="frozen"/>
      <selection pane="topRight" activeCell="B1" sqref="B1"/>
      <selection pane="bottomLeft" activeCell="A7" sqref="A7"/>
      <selection pane="bottomRight" activeCell="F21" sqref="F21"/>
    </sheetView>
  </sheetViews>
  <sheetFormatPr baseColWidth="10" defaultColWidth="14.28515625" defaultRowHeight="12.75" x14ac:dyDescent="0.25"/>
  <cols>
    <col min="1" max="1" width="19.42578125" style="73" customWidth="1" collapsed="1"/>
    <col min="2" max="2" width="9.140625" style="78" bestFit="1" customWidth="1" collapsed="1"/>
    <col min="3" max="4" width="15.5703125" style="78" customWidth="1" collapsed="1"/>
    <col min="5" max="5" width="19.7109375" style="122" customWidth="1" collapsed="1"/>
    <col min="6" max="6" width="15.5703125" style="122" customWidth="1" collapsed="1"/>
    <col min="7" max="7" width="15.5703125" style="78" customWidth="1" collapsed="1"/>
    <col min="8" max="8" width="3.85546875" style="78" customWidth="1" collapsed="1"/>
    <col min="9" max="9" width="7.42578125" style="78" customWidth="1" collapsed="1"/>
    <col min="10" max="10" width="25" style="78" customWidth="1" collapsed="1"/>
    <col min="11" max="14" width="12.42578125" style="78" customWidth="1" collapsed="1"/>
    <col min="15" max="15" width="20.140625" style="78" customWidth="1" collapsed="1"/>
    <col min="16" max="16" width="3.85546875" style="78" customWidth="1" collapsed="1"/>
    <col min="17" max="17" width="4.85546875" style="73" hidden="1" customWidth="1" collapsed="1"/>
    <col min="18" max="18" width="6.140625" style="73" hidden="1" customWidth="1" collapsed="1"/>
    <col min="19" max="24" width="14" style="73" hidden="1" customWidth="1" collapsed="1"/>
    <col min="25" max="29" width="11.42578125" style="73" customWidth="1" collapsed="1"/>
    <col min="30" max="30" width="5.5703125" style="73" bestFit="1" customWidth="1" collapsed="1"/>
    <col min="31" max="31" width="26.85546875" style="73" customWidth="1" collapsed="1"/>
    <col min="32" max="36" width="22.85546875" style="78" customWidth="1" collapsed="1"/>
    <col min="37" max="37" width="23.42578125" style="73" customWidth="1" collapsed="1"/>
    <col min="38" max="265" width="11.42578125" style="73" customWidth="1" collapsed="1"/>
    <col min="266" max="266" width="12.7109375" style="73" customWidth="1" collapsed="1"/>
    <col min="267" max="267" width="47" style="73" customWidth="1" collapsed="1"/>
    <col min="268" max="268" width="35" style="73" customWidth="1" collapsed="1"/>
    <col min="269" max="16384" width="14.28515625" style="73" collapsed="1"/>
  </cols>
  <sheetData>
    <row r="1" spans="1:38" ht="16.5" customHeight="1" x14ac:dyDescent="0.25">
      <c r="A1" s="394"/>
      <c r="B1" s="396" t="str">
        <f>+'2 CONTEXTO E IDENTIFICACIÓN'!B1</f>
        <v>MAPA RIESGOS OPERATIVOS  POR PROCESOS</v>
      </c>
      <c r="C1" s="396"/>
      <c r="D1" s="396"/>
      <c r="E1" s="396"/>
      <c r="F1" s="396"/>
      <c r="G1" s="396"/>
      <c r="H1" s="396"/>
      <c r="I1" s="396"/>
      <c r="J1" s="396"/>
      <c r="K1" s="396"/>
      <c r="L1" s="396"/>
      <c r="M1" s="396"/>
      <c r="N1" s="396"/>
      <c r="O1" s="296" t="str">
        <f>+'2 CONTEXTO E IDENTIFICACIÓN'!I1</f>
        <v xml:space="preserve">Código: </v>
      </c>
    </row>
    <row r="2" spans="1:38" ht="16.5" customHeight="1" x14ac:dyDescent="0.25">
      <c r="A2" s="394"/>
      <c r="B2" s="396"/>
      <c r="C2" s="396"/>
      <c r="D2" s="396"/>
      <c r="E2" s="396"/>
      <c r="F2" s="396"/>
      <c r="G2" s="396"/>
      <c r="H2" s="396"/>
      <c r="I2" s="396"/>
      <c r="J2" s="396"/>
      <c r="K2" s="396"/>
      <c r="L2" s="396"/>
      <c r="M2" s="396"/>
      <c r="N2" s="396"/>
      <c r="O2" s="296" t="str">
        <f>+'2 CONTEXTO E IDENTIFICACIÓN'!I2</f>
        <v xml:space="preserve">Fecha: </v>
      </c>
    </row>
    <row r="3" spans="1:38" s="61" customFormat="1" ht="16.5" customHeight="1" x14ac:dyDescent="0.2">
      <c r="A3" s="394"/>
      <c r="B3" s="396"/>
      <c r="C3" s="396"/>
      <c r="D3" s="396"/>
      <c r="E3" s="396"/>
      <c r="F3" s="396"/>
      <c r="G3" s="396"/>
      <c r="H3" s="396"/>
      <c r="I3" s="396"/>
      <c r="J3" s="396"/>
      <c r="K3" s="396"/>
      <c r="L3" s="396"/>
      <c r="M3" s="396"/>
      <c r="N3" s="396"/>
      <c r="O3" s="296" t="str">
        <f>+'2 CONTEXTO E IDENTIFICACIÓN'!I3</f>
        <v>Versión: 001</v>
      </c>
      <c r="AF3" s="62"/>
      <c r="AG3" s="62"/>
      <c r="AH3" s="62"/>
      <c r="AI3" s="62"/>
      <c r="AJ3" s="62"/>
    </row>
    <row r="4" spans="1:38" s="61" customFormat="1" ht="16.5" customHeight="1" x14ac:dyDescent="0.2">
      <c r="A4" s="395"/>
      <c r="B4" s="396"/>
      <c r="C4" s="396"/>
      <c r="D4" s="396"/>
      <c r="E4" s="396"/>
      <c r="F4" s="396"/>
      <c r="G4" s="396"/>
      <c r="H4" s="396"/>
      <c r="I4" s="396"/>
      <c r="J4" s="396"/>
      <c r="K4" s="396"/>
      <c r="L4" s="396"/>
      <c r="M4" s="396"/>
      <c r="N4" s="396"/>
      <c r="O4" s="296" t="str">
        <f>+'2 CONTEXTO E IDENTIFICACIÓN'!I4</f>
        <v>Página:</v>
      </c>
      <c r="P4" s="63"/>
      <c r="AF4" s="62"/>
      <c r="AG4" s="62"/>
      <c r="AH4" s="62"/>
      <c r="AI4" s="62"/>
      <c r="AJ4" s="62"/>
    </row>
    <row r="5" spans="1:38" s="61" customFormat="1" x14ac:dyDescent="0.2">
      <c r="A5" s="65"/>
      <c r="B5" s="63"/>
      <c r="C5" s="63"/>
      <c r="D5" s="63"/>
      <c r="E5" s="202"/>
      <c r="F5" s="202"/>
      <c r="G5" s="63"/>
      <c r="H5" s="63"/>
      <c r="O5" s="64"/>
      <c r="P5" s="63"/>
      <c r="AF5" s="62"/>
      <c r="AG5" s="62"/>
      <c r="AH5" s="62"/>
      <c r="AI5" s="62"/>
      <c r="AJ5" s="62"/>
    </row>
    <row r="6" spans="1:38" s="61" customFormat="1" ht="17.45" customHeight="1" x14ac:dyDescent="0.2">
      <c r="A6" s="16" t="s">
        <v>133</v>
      </c>
      <c r="B6" s="383" t="str">
        <f>+IF('2 CONTEXTO E IDENTIFICACIÓN'!$B$6="","",'2 CONTEXTO E IDENTIFICACIÓN'!$B$6)</f>
        <v xml:space="preserve">ADQUISICION PREDIAL </v>
      </c>
      <c r="C6" s="383"/>
      <c r="D6" s="383"/>
      <c r="E6" s="383"/>
      <c r="F6" s="383"/>
      <c r="G6" s="383"/>
      <c r="H6" s="383"/>
      <c r="I6" s="383"/>
      <c r="J6" s="383"/>
      <c r="K6" s="383"/>
      <c r="L6" s="383"/>
      <c r="M6" s="383"/>
      <c r="N6" s="383"/>
      <c r="O6" s="383"/>
      <c r="P6" s="63"/>
      <c r="AF6" s="62"/>
      <c r="AG6" s="62"/>
      <c r="AH6" s="62"/>
      <c r="AI6" s="62"/>
      <c r="AJ6" s="62"/>
    </row>
    <row r="7" spans="1:38" s="61" customFormat="1" ht="17.45" customHeight="1" x14ac:dyDescent="0.2">
      <c r="A7" s="202"/>
      <c r="B7" s="202"/>
      <c r="C7" s="202"/>
      <c r="D7" s="202"/>
      <c r="E7" s="202"/>
      <c r="F7" s="202"/>
      <c r="G7" s="63"/>
      <c r="H7" s="63"/>
      <c r="I7" s="203"/>
      <c r="J7" s="203"/>
      <c r="K7" s="204"/>
      <c r="L7" s="204"/>
      <c r="M7" s="204"/>
      <c r="N7" s="64"/>
      <c r="O7" s="64"/>
      <c r="P7" s="63"/>
      <c r="AF7" s="62"/>
      <c r="AG7" s="62"/>
      <c r="AH7" s="62"/>
      <c r="AI7" s="62"/>
      <c r="AJ7" s="62"/>
    </row>
    <row r="8" spans="1:38" s="61" customFormat="1" ht="15" thickBot="1" x14ac:dyDescent="0.25">
      <c r="D8" s="60"/>
      <c r="E8" s="60"/>
      <c r="F8" s="118"/>
      <c r="AF8" s="62"/>
      <c r="AG8" s="62"/>
      <c r="AH8" s="62"/>
      <c r="AI8" s="62"/>
      <c r="AJ8" s="62"/>
    </row>
    <row r="9" spans="1:38" s="61" customFormat="1" ht="13.5" thickBot="1" x14ac:dyDescent="0.25">
      <c r="A9" s="434" t="s">
        <v>13</v>
      </c>
      <c r="B9" s="435"/>
      <c r="C9" s="435"/>
      <c r="D9" s="435"/>
      <c r="E9" s="435"/>
      <c r="F9" s="435"/>
      <c r="G9" s="436"/>
      <c r="I9" s="434" t="s">
        <v>14</v>
      </c>
      <c r="J9" s="435"/>
      <c r="K9" s="435"/>
      <c r="L9" s="435"/>
      <c r="M9" s="435"/>
      <c r="N9" s="435"/>
      <c r="O9" s="436"/>
      <c r="R9" s="66"/>
      <c r="S9" s="67"/>
      <c r="T9" s="387" t="s">
        <v>66</v>
      </c>
      <c r="U9" s="387"/>
      <c r="V9" s="387"/>
      <c r="W9" s="387"/>
      <c r="X9" s="388"/>
      <c r="AF9" s="62"/>
      <c r="AG9" s="62"/>
      <c r="AH9" s="62"/>
      <c r="AI9" s="62"/>
      <c r="AJ9" s="62"/>
    </row>
    <row r="10" spans="1:38" x14ac:dyDescent="0.25">
      <c r="A10" s="71"/>
      <c r="B10" s="72"/>
      <c r="C10" s="387" t="s">
        <v>66</v>
      </c>
      <c r="D10" s="387"/>
      <c r="E10" s="387"/>
      <c r="F10" s="387"/>
      <c r="G10" s="388"/>
      <c r="H10" s="70"/>
      <c r="I10" s="71"/>
      <c r="J10" s="72"/>
      <c r="K10" s="387" t="s">
        <v>66</v>
      </c>
      <c r="L10" s="387"/>
      <c r="M10" s="387"/>
      <c r="N10" s="387"/>
      <c r="O10" s="388"/>
      <c r="P10" s="70"/>
      <c r="R10" s="74"/>
      <c r="T10" s="75">
        <v>0.2</v>
      </c>
      <c r="U10" s="75">
        <v>0.4</v>
      </c>
      <c r="V10" s="75">
        <v>0.6</v>
      </c>
      <c r="W10" s="75">
        <v>0.8</v>
      </c>
      <c r="X10" s="76">
        <v>1</v>
      </c>
      <c r="Y10" s="77"/>
      <c r="Z10" s="77"/>
      <c r="AA10" s="77"/>
      <c r="AB10" s="77"/>
      <c r="AC10" s="77"/>
      <c r="AD10" s="77"/>
      <c r="AE10" s="77"/>
    </row>
    <row r="11" spans="1:38" x14ac:dyDescent="0.2">
      <c r="A11" s="74"/>
      <c r="B11" s="83"/>
      <c r="C11" s="84" t="s">
        <v>44</v>
      </c>
      <c r="D11" s="84" t="s">
        <v>7</v>
      </c>
      <c r="E11" s="84" t="s">
        <v>5</v>
      </c>
      <c r="F11" s="84" t="s">
        <v>6</v>
      </c>
      <c r="G11" s="85" t="s">
        <v>52</v>
      </c>
      <c r="H11" s="70"/>
      <c r="I11" s="74"/>
      <c r="J11" s="83"/>
      <c r="K11" s="84" t="s">
        <v>44</v>
      </c>
      <c r="L11" s="84" t="s">
        <v>7</v>
      </c>
      <c r="M11" s="84" t="s">
        <v>5</v>
      </c>
      <c r="N11" s="84" t="s">
        <v>6</v>
      </c>
      <c r="O11" s="85" t="s">
        <v>52</v>
      </c>
      <c r="P11" s="70"/>
      <c r="R11" s="74"/>
      <c r="S11" s="86"/>
      <c r="T11" s="87" t="s">
        <v>44</v>
      </c>
      <c r="U11" s="87" t="s">
        <v>7</v>
      </c>
      <c r="V11" s="87" t="s">
        <v>5</v>
      </c>
      <c r="W11" s="87" t="s">
        <v>6</v>
      </c>
      <c r="X11" s="88" t="s">
        <v>52</v>
      </c>
      <c r="AA11" s="77"/>
      <c r="AB11" s="77"/>
      <c r="AC11" s="89"/>
      <c r="AD11" s="89"/>
      <c r="AE11" s="89"/>
      <c r="AF11" s="89"/>
      <c r="AG11" s="89"/>
      <c r="AH11" s="89"/>
      <c r="AI11" s="89"/>
      <c r="AJ11" s="89"/>
      <c r="AK11" s="89"/>
      <c r="AL11" s="89"/>
    </row>
    <row r="12" spans="1:38" ht="55.5" customHeight="1" x14ac:dyDescent="0.2">
      <c r="A12" s="389" t="s">
        <v>33</v>
      </c>
      <c r="B12" s="84" t="s">
        <v>41</v>
      </c>
      <c r="C12" s="94" t="str">
        <f>+'4 MAPA CALOR INHERENTE'!I11</f>
        <v xml:space="preserve">                   </v>
      </c>
      <c r="D12" s="94" t="str">
        <f>+'4 MAPA CALOR INHERENTE'!J11</f>
        <v xml:space="preserve">                   </v>
      </c>
      <c r="E12" s="94" t="str">
        <f>+'4 MAPA CALOR INHERENTE'!K11</f>
        <v xml:space="preserve">                   </v>
      </c>
      <c r="F12" s="94" t="str">
        <f>+'4 MAPA CALOR INHERENTE'!L11</f>
        <v xml:space="preserve">                   </v>
      </c>
      <c r="G12" s="95" t="str">
        <f>+'4 MAPA CALOR INHERENTE'!M11</f>
        <v xml:space="preserve">                   </v>
      </c>
      <c r="H12" s="93"/>
      <c r="I12" s="389" t="s">
        <v>33</v>
      </c>
      <c r="J12" s="84" t="s">
        <v>41</v>
      </c>
      <c r="K12" s="94" t="str">
        <f>+'6 MAPA CALOR RESIDUAL'!K11</f>
        <v xml:space="preserve">                   </v>
      </c>
      <c r="L12" s="94" t="str">
        <f>+'6 MAPA CALOR RESIDUAL'!L11</f>
        <v xml:space="preserve">                   </v>
      </c>
      <c r="M12" s="94" t="str">
        <f>+'6 MAPA CALOR RESIDUAL'!M11</f>
        <v xml:space="preserve">                   </v>
      </c>
      <c r="N12" s="94" t="str">
        <f>+'6 MAPA CALOR RESIDUAL'!N11</f>
        <v xml:space="preserve">                   </v>
      </c>
      <c r="O12" s="95" t="str">
        <f>+'6 MAPA CALOR RESIDUAL'!O11</f>
        <v xml:space="preserve">                   </v>
      </c>
      <c r="P12" s="93"/>
      <c r="Q12" s="431" t="s">
        <v>33</v>
      </c>
      <c r="R12" s="96">
        <v>1</v>
      </c>
      <c r="S12" s="87" t="s">
        <v>41</v>
      </c>
      <c r="T12" s="94" t="s">
        <v>64</v>
      </c>
      <c r="U12" s="94" t="s">
        <v>64</v>
      </c>
      <c r="V12" s="94" t="s">
        <v>64</v>
      </c>
      <c r="W12" s="94" t="s">
        <v>64</v>
      </c>
      <c r="X12" s="95" t="s">
        <v>63</v>
      </c>
      <c r="AA12" s="77"/>
      <c r="AB12" s="77"/>
      <c r="AC12" s="89"/>
      <c r="AD12" s="89"/>
      <c r="AE12" s="89"/>
      <c r="AF12" s="97"/>
      <c r="AG12" s="97"/>
      <c r="AH12" s="97"/>
      <c r="AI12" s="97"/>
      <c r="AJ12" s="97"/>
      <c r="AK12" s="89"/>
      <c r="AL12" s="89"/>
    </row>
    <row r="13" spans="1:38" ht="55.5" customHeight="1" x14ac:dyDescent="0.2">
      <c r="A13" s="389"/>
      <c r="B13" s="84" t="s">
        <v>40</v>
      </c>
      <c r="C13" s="98" t="str">
        <f>+'4 MAPA CALOR INHERENTE'!I12</f>
        <v xml:space="preserve">                   </v>
      </c>
      <c r="D13" s="98" t="str">
        <f>+'4 MAPA CALOR INHERENTE'!J12</f>
        <v xml:space="preserve">                   </v>
      </c>
      <c r="E13" s="94" t="str">
        <f>+'4 MAPA CALOR INHERENTE'!K12</f>
        <v xml:space="preserve">                   </v>
      </c>
      <c r="F13" s="94" t="str">
        <f>+'4 MAPA CALOR INHERENTE'!L12</f>
        <v xml:space="preserve">                   </v>
      </c>
      <c r="G13" s="95" t="str">
        <f>+'4 MAPA CALOR INHERENTE'!M12</f>
        <v xml:space="preserve">                   </v>
      </c>
      <c r="H13" s="93"/>
      <c r="I13" s="389"/>
      <c r="J13" s="84" t="s">
        <v>40</v>
      </c>
      <c r="K13" s="98" t="str">
        <f>+'6 MAPA CALOR RESIDUAL'!K12</f>
        <v xml:space="preserve">                   </v>
      </c>
      <c r="L13" s="98" t="str">
        <f>+'6 MAPA CALOR RESIDUAL'!L12</f>
        <v xml:space="preserve">                   </v>
      </c>
      <c r="M13" s="94" t="str">
        <f>+'6 MAPA CALOR RESIDUAL'!M12</f>
        <v xml:space="preserve">                   </v>
      </c>
      <c r="N13" s="94" t="str">
        <f>+'6 MAPA CALOR RESIDUAL'!N12</f>
        <v xml:space="preserve">                   </v>
      </c>
      <c r="O13" s="95" t="str">
        <f>+'6 MAPA CALOR RESIDUAL'!O12</f>
        <v xml:space="preserve">                   </v>
      </c>
      <c r="P13" s="93"/>
      <c r="Q13" s="431"/>
      <c r="R13" s="96">
        <v>0.8</v>
      </c>
      <c r="S13" s="87" t="s">
        <v>40</v>
      </c>
      <c r="T13" s="98" t="s">
        <v>5</v>
      </c>
      <c r="U13" s="98" t="s">
        <v>5</v>
      </c>
      <c r="V13" s="94" t="s">
        <v>64</v>
      </c>
      <c r="W13" s="94" t="s">
        <v>64</v>
      </c>
      <c r="X13" s="95" t="s">
        <v>63</v>
      </c>
      <c r="AA13" s="77"/>
      <c r="AB13" s="77"/>
      <c r="AC13" s="89"/>
      <c r="AD13" s="99"/>
      <c r="AE13" s="100"/>
      <c r="AF13" s="97"/>
      <c r="AG13" s="97"/>
      <c r="AH13" s="97"/>
      <c r="AI13" s="97"/>
      <c r="AJ13" s="97"/>
      <c r="AK13" s="89"/>
      <c r="AL13" s="89"/>
    </row>
    <row r="14" spans="1:38" ht="55.5" customHeight="1" x14ac:dyDescent="0.2">
      <c r="A14" s="389"/>
      <c r="B14" s="84" t="s">
        <v>38</v>
      </c>
      <c r="C14" s="98" t="str">
        <f>+'4 MAPA CALOR INHERENTE'!I13</f>
        <v xml:space="preserve">                   </v>
      </c>
      <c r="D14" s="98" t="str">
        <f>+'4 MAPA CALOR INHERENTE'!J13</f>
        <v xml:space="preserve">                   </v>
      </c>
      <c r="E14" s="98" t="str">
        <f>+'4 MAPA CALOR INHERENTE'!K13</f>
        <v xml:space="preserve">                   </v>
      </c>
      <c r="F14" s="94" t="str">
        <f>+'4 MAPA CALOR INHERENTE'!L13</f>
        <v xml:space="preserve">                   </v>
      </c>
      <c r="G14" s="95" t="str">
        <f>+'4 MAPA CALOR INHERENTE'!M13</f>
        <v xml:space="preserve">                   </v>
      </c>
      <c r="H14" s="93"/>
      <c r="I14" s="389"/>
      <c r="J14" s="84" t="s">
        <v>38</v>
      </c>
      <c r="K14" s="98" t="str">
        <f>+'6 MAPA CALOR RESIDUAL'!K13</f>
        <v xml:space="preserve">                   </v>
      </c>
      <c r="L14" s="98" t="str">
        <f>+'6 MAPA CALOR RESIDUAL'!L13</f>
        <v xml:space="preserve">                   </v>
      </c>
      <c r="M14" s="98" t="str">
        <f>+'6 MAPA CALOR RESIDUAL'!M13</f>
        <v xml:space="preserve">                   </v>
      </c>
      <c r="N14" s="94" t="str">
        <f>+'6 MAPA CALOR RESIDUAL'!N13</f>
        <v xml:space="preserve">                   </v>
      </c>
      <c r="O14" s="95" t="str">
        <f>+'6 MAPA CALOR RESIDUAL'!O13</f>
        <v xml:space="preserve">                   </v>
      </c>
      <c r="P14" s="93"/>
      <c r="Q14" s="431"/>
      <c r="R14" s="96">
        <v>0.6</v>
      </c>
      <c r="S14" s="87" t="s">
        <v>38</v>
      </c>
      <c r="T14" s="98" t="s">
        <v>5</v>
      </c>
      <c r="U14" s="98" t="s">
        <v>5</v>
      </c>
      <c r="V14" s="98" t="s">
        <v>5</v>
      </c>
      <c r="W14" s="94" t="s">
        <v>64</v>
      </c>
      <c r="X14" s="95" t="s">
        <v>63</v>
      </c>
      <c r="AA14" s="77"/>
      <c r="AB14" s="77"/>
      <c r="AC14" s="89"/>
      <c r="AD14" s="99"/>
      <c r="AE14" s="100"/>
      <c r="AF14" s="97"/>
      <c r="AG14" s="97"/>
      <c r="AH14" s="97"/>
      <c r="AI14" s="97"/>
      <c r="AJ14" s="101"/>
      <c r="AK14" s="89"/>
      <c r="AL14" s="89"/>
    </row>
    <row r="15" spans="1:38" ht="55.5" customHeight="1" x14ac:dyDescent="0.2">
      <c r="A15" s="389"/>
      <c r="B15" s="84" t="s">
        <v>36</v>
      </c>
      <c r="C15" s="102" t="str">
        <f>+'4 MAPA CALOR INHERENTE'!I14</f>
        <v xml:space="preserve">                   </v>
      </c>
      <c r="D15" s="98" t="str">
        <f>+'4 MAPA CALOR INHERENTE'!J14</f>
        <v xml:space="preserve">                   </v>
      </c>
      <c r="E15" s="98" t="str">
        <f>+'4 MAPA CALOR INHERENTE'!K14</f>
        <v xml:space="preserve">                   </v>
      </c>
      <c r="F15" s="94" t="str">
        <f>+'4 MAPA CALOR INHERENTE'!L14</f>
        <v xml:space="preserve">                   </v>
      </c>
      <c r="G15" s="95" t="str">
        <f>+'4 MAPA CALOR INHERENTE'!M14</f>
        <v xml:space="preserve">                   </v>
      </c>
      <c r="H15" s="93"/>
      <c r="I15" s="389"/>
      <c r="J15" s="84" t="s">
        <v>36</v>
      </c>
      <c r="K15" s="102" t="str">
        <f>+'6 MAPA CALOR RESIDUAL'!K14</f>
        <v xml:space="preserve">                   </v>
      </c>
      <c r="L15" s="98" t="str">
        <f>+'6 MAPA CALOR RESIDUAL'!L14</f>
        <v xml:space="preserve">                   </v>
      </c>
      <c r="M15" s="98" t="str">
        <f>+'6 MAPA CALOR RESIDUAL'!M14</f>
        <v xml:space="preserve">                   </v>
      </c>
      <c r="N15" s="94" t="str">
        <f>+'6 MAPA CALOR RESIDUAL'!N14</f>
        <v xml:space="preserve">                   </v>
      </c>
      <c r="O15" s="95" t="str">
        <f>+'6 MAPA CALOR RESIDUAL'!O14</f>
        <v xml:space="preserve">                   </v>
      </c>
      <c r="P15" s="93"/>
      <c r="Q15" s="431"/>
      <c r="R15" s="96">
        <v>0.4</v>
      </c>
      <c r="S15" s="87" t="s">
        <v>36</v>
      </c>
      <c r="T15" s="102" t="s">
        <v>65</v>
      </c>
      <c r="U15" s="98" t="s">
        <v>5</v>
      </c>
      <c r="V15" s="98" t="s">
        <v>5</v>
      </c>
      <c r="W15" s="94" t="s">
        <v>64</v>
      </c>
      <c r="X15" s="95" t="s">
        <v>63</v>
      </c>
      <c r="AA15" s="77"/>
      <c r="AB15" s="77"/>
      <c r="AC15" s="89"/>
      <c r="AD15" s="99"/>
      <c r="AE15" s="100"/>
      <c r="AF15" s="97"/>
      <c r="AG15" s="97"/>
      <c r="AH15" s="97"/>
      <c r="AI15" s="101"/>
      <c r="AJ15" s="97"/>
      <c r="AK15" s="89"/>
      <c r="AL15" s="89"/>
    </row>
    <row r="16" spans="1:38" ht="55.5" customHeight="1" thickBot="1" x14ac:dyDescent="0.25">
      <c r="A16" s="390"/>
      <c r="B16" s="103" t="s">
        <v>34</v>
      </c>
      <c r="C16" s="104" t="str">
        <f>+'4 MAPA CALOR INHERENTE'!I15</f>
        <v xml:space="preserve">                   </v>
      </c>
      <c r="D16" s="104" t="str">
        <f>+'4 MAPA CALOR INHERENTE'!J15</f>
        <v xml:space="preserve">R1                   </v>
      </c>
      <c r="E16" s="105" t="str">
        <f>+'4 MAPA CALOR INHERENTE'!K15</f>
        <v xml:space="preserve"> R2 0                 </v>
      </c>
      <c r="F16" s="106" t="str">
        <f>+'4 MAPA CALOR INHERENTE'!L15</f>
        <v xml:space="preserve">                   </v>
      </c>
      <c r="G16" s="107" t="str">
        <f>+'4 MAPA CALOR INHERENTE'!M15</f>
        <v xml:space="preserve">                   </v>
      </c>
      <c r="H16" s="93"/>
      <c r="I16" s="390"/>
      <c r="J16" s="103" t="s">
        <v>34</v>
      </c>
      <c r="K16" s="104" t="str">
        <f>+'6 MAPA CALOR RESIDUAL'!K15</f>
        <v xml:space="preserve">                   </v>
      </c>
      <c r="L16" s="104" t="str">
        <f>+'6 MAPA CALOR RESIDUAL'!L15</f>
        <v xml:space="preserve">R1                   </v>
      </c>
      <c r="M16" s="105" t="str">
        <f>+'6 MAPA CALOR RESIDUAL'!M15</f>
        <v xml:space="preserve"> R2 0                 </v>
      </c>
      <c r="N16" s="106" t="str">
        <f>+'6 MAPA CALOR RESIDUAL'!N15</f>
        <v xml:space="preserve">                   </v>
      </c>
      <c r="O16" s="107" t="str">
        <f>+'6 MAPA CALOR RESIDUAL'!O15</f>
        <v xml:space="preserve">                   </v>
      </c>
      <c r="P16" s="93"/>
      <c r="Q16" s="431"/>
      <c r="R16" s="108">
        <v>0.2</v>
      </c>
      <c r="S16" s="109" t="s">
        <v>34</v>
      </c>
      <c r="T16" s="104" t="s">
        <v>65</v>
      </c>
      <c r="U16" s="104" t="s">
        <v>65</v>
      </c>
      <c r="V16" s="105" t="s">
        <v>5</v>
      </c>
      <c r="W16" s="106" t="s">
        <v>64</v>
      </c>
      <c r="X16" s="107" t="s">
        <v>63</v>
      </c>
      <c r="AA16" s="77"/>
      <c r="AB16" s="77"/>
      <c r="AC16" s="89"/>
      <c r="AD16" s="99"/>
      <c r="AE16" s="100"/>
      <c r="AF16" s="97"/>
      <c r="AG16" s="97"/>
      <c r="AH16" s="97"/>
      <c r="AI16" s="110"/>
      <c r="AJ16" s="97"/>
      <c r="AK16" s="89"/>
      <c r="AL16" s="89"/>
    </row>
    <row r="17" spans="1:38" x14ac:dyDescent="0.2">
      <c r="A17" s="78"/>
      <c r="B17" s="93"/>
      <c r="C17" s="181"/>
      <c r="D17" s="182"/>
      <c r="E17" s="183"/>
      <c r="F17" s="183"/>
      <c r="G17" s="93"/>
      <c r="H17" s="93"/>
      <c r="I17" s="93"/>
      <c r="J17" s="93"/>
      <c r="K17" s="93"/>
      <c r="L17" s="93"/>
      <c r="M17" s="93"/>
      <c r="N17" s="93"/>
      <c r="O17" s="93"/>
      <c r="P17" s="93"/>
      <c r="AA17" s="77"/>
      <c r="AB17" s="77"/>
      <c r="AC17" s="89"/>
      <c r="AD17" s="99"/>
      <c r="AE17" s="100"/>
      <c r="AF17" s="97"/>
      <c r="AG17" s="97"/>
      <c r="AH17" s="97"/>
      <c r="AI17" s="97"/>
      <c r="AJ17" s="97"/>
      <c r="AK17" s="89"/>
      <c r="AL17" s="89"/>
    </row>
    <row r="18" spans="1:38" ht="25.5" x14ac:dyDescent="0.2">
      <c r="A18" s="78"/>
      <c r="B18" s="93"/>
      <c r="C18" s="181"/>
      <c r="D18" s="182"/>
      <c r="E18" s="183"/>
      <c r="F18" s="183"/>
      <c r="G18" s="93"/>
      <c r="H18" s="93"/>
      <c r="I18" s="93"/>
      <c r="J18" s="93"/>
      <c r="K18" s="93"/>
      <c r="L18" s="93"/>
      <c r="M18" s="93"/>
      <c r="N18" s="93"/>
      <c r="O18" s="93"/>
      <c r="P18" s="93"/>
      <c r="T18" s="81" t="s">
        <v>67</v>
      </c>
      <c r="V18" s="77"/>
      <c r="W18" s="77"/>
      <c r="X18" s="77"/>
      <c r="Y18" s="77"/>
      <c r="Z18" s="77"/>
      <c r="AA18" s="77"/>
      <c r="AB18" s="77"/>
      <c r="AC18" s="89"/>
      <c r="AD18" s="99"/>
      <c r="AE18" s="89"/>
      <c r="AF18" s="100"/>
      <c r="AG18" s="100"/>
      <c r="AH18" s="100"/>
      <c r="AI18" s="100"/>
      <c r="AJ18" s="100"/>
      <c r="AK18" s="89"/>
      <c r="AL18" s="89"/>
    </row>
    <row r="19" spans="1:38" x14ac:dyDescent="0.2">
      <c r="A19" s="78"/>
      <c r="B19" s="93"/>
      <c r="C19" s="181"/>
      <c r="D19" s="182"/>
      <c r="E19" s="183"/>
      <c r="F19" s="183"/>
      <c r="G19" s="93"/>
      <c r="H19" s="93"/>
      <c r="I19" s="93"/>
      <c r="J19" s="93"/>
      <c r="K19" s="93"/>
      <c r="L19" s="93"/>
      <c r="M19" s="93"/>
      <c r="N19" s="93"/>
      <c r="O19" s="93"/>
      <c r="P19" s="93"/>
      <c r="T19" s="111" t="s">
        <v>63</v>
      </c>
      <c r="V19" s="77"/>
      <c r="W19" s="77"/>
      <c r="X19" s="77"/>
      <c r="Y19" s="77"/>
      <c r="Z19" s="77"/>
      <c r="AA19" s="77"/>
      <c r="AB19" s="77"/>
      <c r="AC19" s="89"/>
      <c r="AD19" s="89"/>
      <c r="AE19" s="89"/>
      <c r="AF19" s="97"/>
      <c r="AG19" s="97"/>
      <c r="AH19" s="97"/>
      <c r="AI19" s="97"/>
      <c r="AJ19" s="97"/>
      <c r="AK19" s="89"/>
      <c r="AL19" s="89"/>
    </row>
    <row r="20" spans="1:38" x14ac:dyDescent="0.2">
      <c r="A20" s="78"/>
      <c r="B20" s="93"/>
      <c r="C20" s="181"/>
      <c r="D20" s="182"/>
      <c r="E20" s="183"/>
      <c r="F20" s="183"/>
      <c r="G20" s="93"/>
      <c r="H20" s="93"/>
      <c r="I20" s="93"/>
      <c r="J20" s="93"/>
      <c r="K20" s="93"/>
      <c r="L20" s="93"/>
      <c r="M20" s="93"/>
      <c r="N20" s="93"/>
      <c r="O20" s="93"/>
      <c r="P20" s="93"/>
      <c r="T20" s="94" t="s">
        <v>64</v>
      </c>
      <c r="U20" s="77"/>
      <c r="V20" s="77"/>
      <c r="W20" s="77"/>
      <c r="X20" s="77"/>
      <c r="Y20" s="77"/>
      <c r="Z20" s="77"/>
      <c r="AA20" s="77"/>
      <c r="AB20" s="77"/>
      <c r="AC20" s="89"/>
      <c r="AD20" s="89"/>
      <c r="AE20" s="89"/>
      <c r="AF20" s="97"/>
      <c r="AG20" s="97"/>
      <c r="AH20" s="97"/>
      <c r="AI20" s="97"/>
      <c r="AJ20" s="97"/>
      <c r="AK20" s="89"/>
      <c r="AL20" s="89"/>
    </row>
    <row r="21" spans="1:38" x14ac:dyDescent="0.2">
      <c r="A21" s="78"/>
      <c r="B21" s="93"/>
      <c r="C21" s="181"/>
      <c r="D21" s="182"/>
      <c r="E21" s="183"/>
      <c r="F21" s="183"/>
      <c r="G21" s="93"/>
      <c r="H21" s="93"/>
      <c r="I21" s="93"/>
      <c r="J21" s="93"/>
      <c r="K21" s="93"/>
      <c r="L21" s="93"/>
      <c r="M21" s="93"/>
      <c r="N21" s="93"/>
      <c r="O21" s="93"/>
      <c r="P21" s="93"/>
      <c r="S21" s="112"/>
      <c r="T21" s="98" t="s">
        <v>5</v>
      </c>
      <c r="U21" s="112"/>
      <c r="V21" s="112"/>
      <c r="W21" s="112"/>
      <c r="X21" s="112"/>
      <c r="Y21" s="112"/>
      <c r="Z21" s="112"/>
      <c r="AA21" s="112"/>
      <c r="AB21" s="112"/>
      <c r="AC21" s="89"/>
      <c r="AD21" s="89"/>
      <c r="AE21" s="113"/>
      <c r="AF21" s="113"/>
      <c r="AG21" s="113"/>
      <c r="AH21" s="113"/>
      <c r="AI21" s="113"/>
      <c r="AJ21" s="113"/>
      <c r="AK21" s="89"/>
      <c r="AL21" s="89"/>
    </row>
    <row r="22" spans="1:38" x14ac:dyDescent="0.2">
      <c r="A22" s="78"/>
      <c r="B22" s="93"/>
      <c r="C22" s="181"/>
      <c r="D22" s="182"/>
      <c r="E22" s="183"/>
      <c r="F22" s="183"/>
      <c r="G22" s="93"/>
      <c r="H22" s="93"/>
      <c r="I22" s="93"/>
      <c r="J22" s="93"/>
      <c r="K22" s="93"/>
      <c r="L22" s="93"/>
      <c r="M22" s="93"/>
      <c r="N22" s="93"/>
      <c r="O22" s="93"/>
      <c r="P22" s="93"/>
      <c r="S22" s="112"/>
      <c r="T22" s="102" t="s">
        <v>65</v>
      </c>
      <c r="AA22" s="112"/>
      <c r="AB22" s="112"/>
      <c r="AC22" s="89"/>
      <c r="AD22" s="89"/>
      <c r="AE22" s="89"/>
      <c r="AF22" s="97"/>
      <c r="AG22" s="97"/>
      <c r="AH22" s="97"/>
      <c r="AI22" s="97"/>
      <c r="AJ22" s="97"/>
      <c r="AK22" s="89"/>
      <c r="AL22" s="89"/>
    </row>
    <row r="23" spans="1:38" x14ac:dyDescent="0.2">
      <c r="A23" s="78"/>
      <c r="B23" s="93"/>
      <c r="C23" s="181"/>
      <c r="D23" s="182"/>
      <c r="E23" s="183"/>
      <c r="F23" s="183"/>
      <c r="G23" s="93"/>
      <c r="H23" s="93"/>
      <c r="I23" s="93"/>
      <c r="J23" s="93"/>
      <c r="K23" s="93"/>
      <c r="L23" s="93"/>
      <c r="M23" s="93"/>
      <c r="N23" s="93"/>
      <c r="O23" s="93"/>
      <c r="P23" s="93"/>
      <c r="Q23" s="114"/>
      <c r="R23" s="114"/>
      <c r="S23" s="112"/>
      <c r="AA23" s="112"/>
      <c r="AB23" s="112"/>
      <c r="AC23" s="89"/>
      <c r="AD23" s="89"/>
      <c r="AE23" s="89"/>
      <c r="AF23" s="97"/>
      <c r="AG23" s="97"/>
      <c r="AH23" s="97"/>
      <c r="AI23" s="97"/>
      <c r="AJ23" s="97"/>
      <c r="AK23" s="89"/>
      <c r="AL23" s="89"/>
    </row>
    <row r="24" spans="1:38" x14ac:dyDescent="0.2">
      <c r="A24" s="78"/>
      <c r="B24" s="93"/>
      <c r="C24" s="181"/>
      <c r="D24" s="182"/>
      <c r="E24" s="183"/>
      <c r="F24" s="183"/>
      <c r="G24" s="93"/>
      <c r="H24" s="93"/>
      <c r="I24" s="93"/>
      <c r="J24" s="93"/>
      <c r="K24" s="93"/>
      <c r="L24" s="93"/>
      <c r="M24" s="93"/>
      <c r="N24" s="93"/>
      <c r="O24" s="93"/>
      <c r="P24" s="93"/>
      <c r="Q24" s="114"/>
      <c r="R24" s="114"/>
      <c r="S24" s="115"/>
      <c r="AA24" s="112"/>
      <c r="AB24" s="112"/>
      <c r="AC24" s="89"/>
      <c r="AD24" s="110"/>
      <c r="AE24" s="110"/>
      <c r="AF24" s="110"/>
      <c r="AG24" s="110"/>
      <c r="AH24" s="110"/>
      <c r="AI24" s="110"/>
      <c r="AJ24" s="97"/>
      <c r="AK24" s="89"/>
      <c r="AL24" s="89"/>
    </row>
    <row r="25" spans="1:38" x14ac:dyDescent="0.2">
      <c r="A25" s="78"/>
      <c r="B25" s="93"/>
      <c r="C25" s="181"/>
      <c r="D25" s="182"/>
      <c r="E25" s="183"/>
      <c r="F25" s="183"/>
      <c r="G25" s="93"/>
      <c r="H25" s="93"/>
      <c r="I25" s="93"/>
      <c r="J25" s="93"/>
      <c r="K25" s="93"/>
      <c r="L25" s="93"/>
      <c r="M25" s="93"/>
      <c r="N25" s="93"/>
      <c r="O25" s="93"/>
      <c r="P25" s="93"/>
      <c r="Q25" s="114"/>
      <c r="R25" s="114"/>
      <c r="AC25" s="89"/>
      <c r="AD25" s="116"/>
      <c r="AE25" s="116"/>
      <c r="AF25" s="116"/>
      <c r="AG25" s="116"/>
      <c r="AH25" s="116"/>
      <c r="AI25" s="116"/>
      <c r="AJ25" s="97"/>
      <c r="AK25" s="89"/>
      <c r="AL25" s="89"/>
    </row>
    <row r="26" spans="1:38" x14ac:dyDescent="0.2">
      <c r="A26" s="78"/>
      <c r="B26" s="93"/>
      <c r="C26" s="181"/>
      <c r="D26" s="182"/>
      <c r="E26" s="183"/>
      <c r="F26" s="183"/>
      <c r="G26" s="93"/>
      <c r="H26" s="93"/>
      <c r="I26" s="93"/>
      <c r="J26" s="93"/>
      <c r="K26" s="93"/>
      <c r="L26" s="93"/>
      <c r="M26" s="93"/>
      <c r="N26" s="93"/>
      <c r="O26" s="93"/>
      <c r="P26" s="93"/>
      <c r="Q26" s="114"/>
      <c r="R26" s="114"/>
      <c r="AC26" s="89"/>
      <c r="AD26" s="110"/>
      <c r="AE26" s="110"/>
      <c r="AF26" s="110"/>
      <c r="AG26" s="110"/>
      <c r="AH26" s="110"/>
      <c r="AI26" s="110"/>
      <c r="AJ26" s="97"/>
      <c r="AK26" s="89"/>
      <c r="AL26" s="89"/>
    </row>
    <row r="27" spans="1:38" x14ac:dyDescent="0.2">
      <c r="A27" s="78"/>
      <c r="B27" s="93"/>
      <c r="C27" s="181"/>
      <c r="D27" s="182"/>
      <c r="E27" s="183"/>
      <c r="F27" s="183"/>
      <c r="G27" s="93"/>
      <c r="H27" s="93"/>
      <c r="I27" s="93"/>
      <c r="J27" s="93"/>
      <c r="K27" s="93"/>
      <c r="L27" s="93"/>
      <c r="M27" s="93"/>
      <c r="N27" s="93"/>
      <c r="O27" s="93"/>
      <c r="P27" s="93"/>
      <c r="AC27" s="89"/>
      <c r="AD27" s="110"/>
      <c r="AE27" s="110"/>
      <c r="AF27" s="110"/>
      <c r="AG27" s="110"/>
      <c r="AH27" s="110"/>
      <c r="AI27" s="110"/>
      <c r="AJ27" s="97"/>
      <c r="AK27" s="89"/>
      <c r="AL27" s="89"/>
    </row>
    <row r="28" spans="1:38" x14ac:dyDescent="0.25">
      <c r="A28" s="78"/>
      <c r="B28" s="93"/>
      <c r="C28" s="181"/>
      <c r="D28" s="182"/>
      <c r="E28" s="183"/>
      <c r="F28" s="183"/>
      <c r="G28" s="93"/>
      <c r="H28" s="93"/>
      <c r="I28" s="93"/>
      <c r="J28" s="93"/>
      <c r="K28" s="93"/>
      <c r="L28" s="93"/>
      <c r="M28" s="93"/>
      <c r="N28" s="93"/>
      <c r="O28" s="93"/>
      <c r="P28" s="93"/>
    </row>
    <row r="29" spans="1:38" x14ac:dyDescent="0.25">
      <c r="A29" s="78"/>
      <c r="B29" s="93"/>
      <c r="C29" s="181"/>
      <c r="D29" s="182"/>
      <c r="E29" s="183"/>
      <c r="F29" s="183"/>
      <c r="G29" s="93"/>
      <c r="H29" s="93"/>
      <c r="I29" s="93"/>
      <c r="J29" s="93"/>
      <c r="K29" s="93"/>
      <c r="L29" s="93"/>
      <c r="M29" s="93"/>
      <c r="N29" s="93"/>
      <c r="O29" s="93"/>
      <c r="P29" s="93"/>
    </row>
    <row r="30" spans="1:38" x14ac:dyDescent="0.25">
      <c r="A30" s="78"/>
      <c r="B30" s="93"/>
      <c r="C30" s="181"/>
      <c r="D30" s="182"/>
      <c r="E30" s="183"/>
      <c r="F30" s="183"/>
      <c r="G30" s="93"/>
      <c r="H30" s="93"/>
      <c r="I30" s="93"/>
      <c r="J30" s="93"/>
      <c r="K30" s="93"/>
      <c r="L30" s="93"/>
      <c r="M30" s="93"/>
      <c r="N30" s="93"/>
      <c r="O30" s="93"/>
      <c r="P30" s="93"/>
    </row>
    <row r="31" spans="1:38" x14ac:dyDescent="0.25">
      <c r="A31" s="78"/>
      <c r="B31" s="93"/>
      <c r="C31" s="181"/>
      <c r="D31" s="182"/>
      <c r="E31" s="183"/>
      <c r="F31" s="183"/>
      <c r="G31" s="93"/>
      <c r="H31" s="93"/>
      <c r="I31" s="93"/>
      <c r="J31" s="93"/>
      <c r="K31" s="93"/>
      <c r="L31" s="93"/>
      <c r="M31" s="93"/>
      <c r="N31" s="93"/>
      <c r="O31" s="93"/>
      <c r="P31" s="93"/>
    </row>
    <row r="32" spans="1:38" ht="14.45" customHeight="1" x14ac:dyDescent="0.25">
      <c r="B32" s="73"/>
      <c r="D32" s="73"/>
      <c r="G32" s="73"/>
      <c r="H32" s="73"/>
      <c r="I32" s="73"/>
      <c r="J32" s="73"/>
      <c r="K32" s="73"/>
      <c r="L32" s="73"/>
      <c r="M32" s="73"/>
      <c r="N32" s="73"/>
      <c r="O32" s="73"/>
      <c r="P32" s="73"/>
      <c r="AA32" s="78"/>
      <c r="AB32" s="78"/>
      <c r="AC32" s="78"/>
      <c r="AD32" s="78"/>
      <c r="AE32" s="78"/>
      <c r="AF32" s="73"/>
      <c r="AG32" s="73"/>
      <c r="AH32" s="73"/>
      <c r="AI32" s="73"/>
      <c r="AJ32" s="73"/>
    </row>
    <row r="33" spans="3:31" s="73" customFormat="1" ht="39" customHeight="1" x14ac:dyDescent="0.25">
      <c r="C33" s="78"/>
      <c r="E33" s="122"/>
      <c r="F33" s="122"/>
      <c r="AA33" s="78"/>
      <c r="AB33" s="78"/>
      <c r="AC33" s="78"/>
      <c r="AD33" s="78"/>
      <c r="AE33" s="78"/>
    </row>
    <row r="34" spans="3:31" s="73" customFormat="1" ht="19.5" customHeight="1" x14ac:dyDescent="0.25">
      <c r="C34" s="78"/>
      <c r="E34" s="122"/>
      <c r="F34" s="122"/>
      <c r="AA34" s="78"/>
      <c r="AB34" s="78"/>
      <c r="AC34" s="78"/>
      <c r="AD34" s="78"/>
      <c r="AE34" s="78"/>
    </row>
    <row r="35" spans="3:31" s="73" customFormat="1" ht="19.5" customHeight="1" x14ac:dyDescent="0.25">
      <c r="C35" s="78"/>
      <c r="E35" s="122"/>
      <c r="F35" s="122"/>
      <c r="AA35" s="78"/>
      <c r="AB35" s="78"/>
      <c r="AC35" s="78"/>
      <c r="AD35" s="78"/>
      <c r="AE35" s="78"/>
    </row>
    <row r="36" spans="3:31" s="73" customFormat="1" ht="19.5" customHeight="1" x14ac:dyDescent="0.25">
      <c r="C36" s="78"/>
      <c r="E36" s="122"/>
      <c r="F36" s="122"/>
      <c r="AA36" s="78"/>
      <c r="AB36" s="78"/>
      <c r="AC36" s="78"/>
      <c r="AD36" s="78"/>
      <c r="AE36" s="78"/>
    </row>
    <row r="37" spans="3:31" s="73" customFormat="1" ht="19.5" customHeight="1" x14ac:dyDescent="0.25">
      <c r="C37" s="78"/>
      <c r="E37" s="122"/>
      <c r="F37" s="122"/>
      <c r="AA37" s="78"/>
      <c r="AB37" s="78"/>
      <c r="AC37" s="78"/>
      <c r="AD37" s="78"/>
      <c r="AE37" s="78"/>
    </row>
    <row r="38" spans="3:31" s="73" customFormat="1" ht="19.5" customHeight="1" x14ac:dyDescent="0.25">
      <c r="C38" s="78"/>
      <c r="E38" s="122"/>
      <c r="F38" s="122"/>
      <c r="AA38" s="78"/>
      <c r="AB38" s="78"/>
      <c r="AC38" s="78"/>
      <c r="AD38" s="78"/>
      <c r="AE38" s="78"/>
    </row>
  </sheetData>
  <autoFilter ref="A11:AL11">
    <filterColumn colId="29" showButton="0"/>
    <filterColumn colId="30" showButton="0"/>
    <filterColumn colId="31" showButton="0"/>
    <filterColumn colId="32" showButton="0"/>
    <filterColumn colId="33" showButton="0"/>
    <filterColumn colId="34" showButton="0"/>
  </autoFilter>
  <dataConsolidate/>
  <mergeCells count="11">
    <mergeCell ref="T9:X9"/>
    <mergeCell ref="K10:O10"/>
    <mergeCell ref="A1:A4"/>
    <mergeCell ref="B1:N4"/>
    <mergeCell ref="B6:O6"/>
    <mergeCell ref="I12:I16"/>
    <mergeCell ref="Q12:Q16"/>
    <mergeCell ref="A9:G9"/>
    <mergeCell ref="C10:G10"/>
    <mergeCell ref="A12:A16"/>
    <mergeCell ref="I9:O9"/>
  </mergeCells>
  <conditionalFormatting sqref="D17:E31">
    <cfRule type="cellIs" dxfId="50" priority="1" operator="equal">
      <formula>$S$16</formula>
    </cfRule>
    <cfRule type="cellIs" dxfId="49" priority="2" operator="equal">
      <formula>$S$15</formula>
    </cfRule>
    <cfRule type="cellIs" dxfId="48" priority="3" operator="equal">
      <formula>$S$14</formula>
    </cfRule>
    <cfRule type="cellIs" dxfId="47" priority="4" operator="equal">
      <formula>$S$13</formula>
    </cfRule>
    <cfRule type="cellIs" dxfId="46" priority="5" operator="equal">
      <formula>$S$12</formula>
    </cfRule>
  </conditionalFormatting>
  <conditionalFormatting sqref="F17:F31">
    <cfRule type="cellIs" dxfId="45" priority="6" operator="equal">
      <formula>$T$11</formula>
    </cfRule>
    <cfRule type="cellIs" dxfId="44" priority="7" operator="equal">
      <formula>$U$11</formula>
    </cfRule>
    <cfRule type="cellIs" dxfId="43" priority="8" operator="equal">
      <formula>$V$11</formula>
    </cfRule>
    <cfRule type="cellIs" dxfId="42" priority="9" operator="equal">
      <formula>$W$11</formula>
    </cfRule>
    <cfRule type="cellIs" dxfId="41" priority="10" operator="equal">
      <formula>$X$11</formula>
    </cfRule>
  </conditionalFormatting>
  <conditionalFormatting sqref="G17:G31">
    <cfRule type="cellIs" dxfId="40" priority="16" operator="equal">
      <formula>$T$19</formula>
    </cfRule>
    <cfRule type="cellIs" dxfId="39" priority="17" operator="equal">
      <formula>$T$20</formula>
    </cfRule>
    <cfRule type="cellIs" dxfId="38" priority="18" operator="equal">
      <formula>$T$21</formula>
    </cfRule>
    <cfRule type="cellIs" dxfId="37" priority="19" operator="equal">
      <formula>$T$22</formula>
    </cfRule>
  </conditionalFormatting>
  <dataValidations count="3">
    <dataValidation type="list" allowBlank="1" showInputMessage="1" showErrorMessage="1" sqref="JD12:JJ19">
      <formula1>#REF!</formula1>
    </dataValidation>
    <dataValidation allowBlank="1" showInputMessage="1" showErrorMessage="1" prompt="La probabilidad se encuentra determinada por una escala de 1 a 3, siendo 1 la menor probabilidad de ocurrencia del riesgo y 3 la mayor probabilidad de  ocurrencia." sqref="JC11"/>
    <dataValidation allowBlank="1" showInputMessage="1" showErrorMessage="1" prompt="Es la materialización del riesgo y las consecuencias de su aparición. Su escala es: 5 bajo impacto, 10 medio, 20 alto impacto._x000a_" sqref="JD11:JJ11"/>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7"/>
  <sheetViews>
    <sheetView showGridLines="0" tabSelected="1" zoomScale="46" zoomScaleNormal="46" workbookViewId="0">
      <selection activeCell="V11" sqref="V11"/>
    </sheetView>
  </sheetViews>
  <sheetFormatPr baseColWidth="10" defaultColWidth="14.28515625" defaultRowHeight="12.75" x14ac:dyDescent="0.25"/>
  <cols>
    <col min="1" max="1" width="15.42578125" style="73" customWidth="1" collapsed="1"/>
    <col min="2" max="2" width="20.5703125" style="78" customWidth="1" collapsed="1"/>
    <col min="3" max="3" width="18" style="314" customWidth="1" collapsed="1"/>
    <col min="4" max="4" width="14.140625" style="78" customWidth="1" collapsed="1"/>
    <col min="5" max="5" width="16.42578125" style="122" customWidth="1" collapsed="1"/>
    <col min="6" max="6" width="28.7109375" style="122" customWidth="1" collapsed="1"/>
    <col min="7" max="7" width="12.5703125" style="78" customWidth="1" collapsed="1"/>
    <col min="8" max="8" width="15.42578125" style="78" customWidth="1" collapsed="1"/>
    <col min="9" max="9" width="13" style="78" customWidth="1" collapsed="1"/>
    <col min="10" max="10" width="16.42578125" style="122" customWidth="1" collapsed="1"/>
    <col min="11" max="11" width="10.140625" style="122" customWidth="1" collapsed="1"/>
    <col min="12" max="12" width="12.7109375" style="78" customWidth="1" collapsed="1"/>
    <col min="13" max="13" width="16.85546875" style="78" customWidth="1" collapsed="1"/>
    <col min="14" max="16" width="16.5703125" style="78" customWidth="1" collapsed="1"/>
    <col min="17" max="17" width="29.85546875" style="78" customWidth="1" collapsed="1"/>
    <col min="18" max="18" width="20.85546875" style="78" customWidth="1" collapsed="1"/>
    <col min="19" max="19" width="9.42578125" style="128" customWidth="1" collapsed="1"/>
    <col min="20" max="20" width="13.5703125" style="128" customWidth="1" collapsed="1"/>
    <col min="21" max="23" width="20.42578125" style="78" customWidth="1" collapsed="1"/>
    <col min="24" max="25" width="30.7109375" style="78" customWidth="1" collapsed="1"/>
    <col min="26" max="26" width="18" style="78" customWidth="1" collapsed="1"/>
    <col min="27" max="28" width="15.42578125" style="78" customWidth="1" collapsed="1"/>
    <col min="29" max="29" width="4.85546875" style="73" customWidth="1" collapsed="1"/>
    <col min="30" max="30" width="5.42578125" style="73" bestFit="1" customWidth="1" collapsed="1"/>
    <col min="31" max="32" width="14" style="73" customWidth="1" collapsed="1"/>
    <col min="33" max="33" width="18.5703125" style="73" customWidth="1" collapsed="1"/>
    <col min="34" max="34" width="19.5703125" style="73" customWidth="1" collapsed="1"/>
    <col min="35" max="35" width="14" style="73" customWidth="1" collapsed="1"/>
    <col min="36" max="36" width="18.7109375" style="73" customWidth="1" collapsed="1"/>
    <col min="37" max="41" width="11.42578125" style="73" customWidth="1" collapsed="1"/>
    <col min="42" max="42" width="5.5703125" style="73" bestFit="1" customWidth="1" collapsed="1"/>
    <col min="43" max="43" width="26.85546875" style="73" customWidth="1" collapsed="1"/>
    <col min="44" max="48" width="22.85546875" style="78" customWidth="1" collapsed="1"/>
    <col min="49" max="49" width="23.42578125" style="73" customWidth="1" collapsed="1"/>
    <col min="50" max="277" width="11.42578125" style="73" customWidth="1" collapsed="1"/>
    <col min="278" max="278" width="12.7109375" style="73" customWidth="1" collapsed="1"/>
    <col min="279" max="279" width="47" style="73" customWidth="1" collapsed="1"/>
    <col min="280" max="280" width="35" style="73" customWidth="1" collapsed="1"/>
    <col min="281" max="16384" width="14.28515625" style="73" collapsed="1"/>
  </cols>
  <sheetData>
    <row r="1" spans="1:50" ht="23.25" customHeight="1" x14ac:dyDescent="0.25">
      <c r="A1" s="394"/>
      <c r="B1" s="396" t="str">
        <f>+'2 CONTEXTO E IDENTIFICACIÓN'!B1</f>
        <v>MAPA RIESGOS OPERATIVOS  POR PROCESOS</v>
      </c>
      <c r="C1" s="396"/>
      <c r="D1" s="396"/>
      <c r="E1" s="396"/>
      <c r="F1" s="396"/>
      <c r="G1" s="396"/>
      <c r="H1" s="396"/>
      <c r="I1" s="396"/>
      <c r="J1" s="396"/>
      <c r="K1" s="396"/>
      <c r="L1" s="396"/>
      <c r="M1" s="396"/>
      <c r="N1" s="396"/>
      <c r="O1" s="396"/>
      <c r="P1" s="396"/>
      <c r="Q1" s="396"/>
      <c r="R1" s="396"/>
      <c r="S1" s="396"/>
      <c r="T1" s="396"/>
      <c r="U1" s="396"/>
      <c r="V1" s="396"/>
      <c r="W1" s="396"/>
      <c r="X1" s="396"/>
      <c r="Y1" s="384" t="str">
        <f>+'2 CONTEXTO E IDENTIFICACIÓN'!I1</f>
        <v xml:space="preserve">Código: </v>
      </c>
      <c r="Z1" s="384"/>
    </row>
    <row r="2" spans="1:50" ht="23.25" customHeight="1" x14ac:dyDescent="0.25">
      <c r="A2" s="394"/>
      <c r="B2" s="396"/>
      <c r="C2" s="396"/>
      <c r="D2" s="396"/>
      <c r="E2" s="396"/>
      <c r="F2" s="396"/>
      <c r="G2" s="396"/>
      <c r="H2" s="396"/>
      <c r="I2" s="396"/>
      <c r="J2" s="396"/>
      <c r="K2" s="396"/>
      <c r="L2" s="396"/>
      <c r="M2" s="396"/>
      <c r="N2" s="396"/>
      <c r="O2" s="396"/>
      <c r="P2" s="396"/>
      <c r="Q2" s="396"/>
      <c r="R2" s="396"/>
      <c r="S2" s="396"/>
      <c r="T2" s="396"/>
      <c r="U2" s="396"/>
      <c r="V2" s="396"/>
      <c r="W2" s="396"/>
      <c r="X2" s="396"/>
      <c r="Y2" s="384" t="str">
        <f>+'2 CONTEXTO E IDENTIFICACIÓN'!I2</f>
        <v xml:space="preserve">Fecha: </v>
      </c>
      <c r="Z2" s="384"/>
    </row>
    <row r="3" spans="1:50" s="61" customFormat="1" ht="23.25" customHeight="1" x14ac:dyDescent="0.2">
      <c r="A3" s="394"/>
      <c r="B3" s="396"/>
      <c r="C3" s="396"/>
      <c r="D3" s="396"/>
      <c r="E3" s="396"/>
      <c r="F3" s="396"/>
      <c r="G3" s="396"/>
      <c r="H3" s="396"/>
      <c r="I3" s="396"/>
      <c r="J3" s="396"/>
      <c r="K3" s="396"/>
      <c r="L3" s="396"/>
      <c r="M3" s="396"/>
      <c r="N3" s="396"/>
      <c r="O3" s="396"/>
      <c r="P3" s="396"/>
      <c r="Q3" s="396"/>
      <c r="R3" s="396"/>
      <c r="S3" s="396"/>
      <c r="T3" s="396"/>
      <c r="U3" s="396"/>
      <c r="V3" s="396"/>
      <c r="W3" s="396"/>
      <c r="X3" s="396"/>
      <c r="Y3" s="384" t="str">
        <f>+'2 CONTEXTO E IDENTIFICACIÓN'!I3</f>
        <v>Versión: 001</v>
      </c>
      <c r="Z3" s="384"/>
      <c r="AR3" s="62"/>
      <c r="AS3" s="62"/>
      <c r="AT3" s="62"/>
      <c r="AU3" s="62"/>
      <c r="AV3" s="62"/>
    </row>
    <row r="4" spans="1:50" s="61" customFormat="1" ht="23.25" customHeight="1" x14ac:dyDescent="0.2">
      <c r="A4" s="395"/>
      <c r="B4" s="396"/>
      <c r="C4" s="396"/>
      <c r="D4" s="396"/>
      <c r="E4" s="396"/>
      <c r="F4" s="396"/>
      <c r="G4" s="396"/>
      <c r="H4" s="396"/>
      <c r="I4" s="396"/>
      <c r="J4" s="396"/>
      <c r="K4" s="396"/>
      <c r="L4" s="396"/>
      <c r="M4" s="396"/>
      <c r="N4" s="396"/>
      <c r="O4" s="396"/>
      <c r="P4" s="396"/>
      <c r="Q4" s="396"/>
      <c r="R4" s="396"/>
      <c r="S4" s="396"/>
      <c r="T4" s="396"/>
      <c r="U4" s="396"/>
      <c r="V4" s="396"/>
      <c r="W4" s="396"/>
      <c r="X4" s="396"/>
      <c r="Y4" s="384" t="str">
        <f>+'2 CONTEXTO E IDENTIFICACIÓN'!I4</f>
        <v>Página:</v>
      </c>
      <c r="Z4" s="384"/>
      <c r="AA4" s="63"/>
      <c r="AB4" s="63"/>
      <c r="AR4" s="62"/>
      <c r="AS4" s="62"/>
      <c r="AT4" s="62"/>
      <c r="AU4" s="62"/>
      <c r="AV4" s="62"/>
    </row>
    <row r="5" spans="1:50" s="61" customFormat="1" x14ac:dyDescent="0.2">
      <c r="A5" s="65"/>
      <c r="B5" s="63"/>
      <c r="C5" s="202"/>
      <c r="D5" s="202"/>
      <c r="E5" s="117"/>
      <c r="F5" s="78"/>
      <c r="G5" s="78"/>
      <c r="H5" s="78"/>
      <c r="I5" s="78"/>
      <c r="J5" s="117"/>
      <c r="K5" s="117"/>
      <c r="L5" s="63"/>
      <c r="N5" s="63"/>
      <c r="O5" s="63"/>
      <c r="P5" s="63"/>
      <c r="Q5" s="63"/>
      <c r="R5" s="63"/>
      <c r="S5" s="124"/>
      <c r="T5" s="124"/>
      <c r="U5" s="63"/>
      <c r="V5" s="63"/>
      <c r="W5" s="63"/>
      <c r="X5" s="63"/>
      <c r="Y5" s="63"/>
      <c r="Z5" s="63"/>
      <c r="AA5" s="63"/>
      <c r="AB5" s="63"/>
      <c r="AR5" s="62"/>
      <c r="AS5" s="62"/>
      <c r="AT5" s="62"/>
      <c r="AU5" s="62"/>
      <c r="AV5" s="62"/>
    </row>
    <row r="6" spans="1:50" s="61" customFormat="1" ht="15.75" thickBot="1" x14ac:dyDescent="0.25">
      <c r="A6" s="16" t="s">
        <v>133</v>
      </c>
      <c r="B6" s="437" t="str">
        <f>+IF('2 CONTEXTO E IDENTIFICACIÓN'!$B$6="","",'2 CONTEXTO E IDENTIFICACIÓN'!$B$6)</f>
        <v xml:space="preserve">ADQUISICION PREDIAL </v>
      </c>
      <c r="C6" s="438"/>
      <c r="D6" s="438"/>
      <c r="E6" s="438"/>
      <c r="F6" s="438"/>
      <c r="G6" s="438"/>
      <c r="H6" s="438"/>
      <c r="I6" s="438"/>
      <c r="J6" s="438"/>
      <c r="K6" s="438"/>
      <c r="L6" s="438"/>
      <c r="M6" s="438"/>
      <c r="N6" s="438"/>
      <c r="O6" s="438"/>
      <c r="P6" s="438"/>
      <c r="Q6" s="438"/>
      <c r="R6" s="438"/>
      <c r="S6" s="438"/>
      <c r="T6" s="438"/>
      <c r="U6" s="438"/>
      <c r="V6" s="438"/>
      <c r="W6" s="438"/>
      <c r="X6" s="438"/>
      <c r="Y6" s="438"/>
      <c r="Z6" s="439"/>
      <c r="AR6" s="62"/>
      <c r="AS6" s="62"/>
      <c r="AT6" s="62"/>
      <c r="AU6" s="62"/>
      <c r="AV6" s="62"/>
    </row>
    <row r="7" spans="1:50" s="61" customFormat="1" x14ac:dyDescent="0.2">
      <c r="A7" s="118"/>
      <c r="B7" s="118"/>
      <c r="C7" s="63"/>
      <c r="D7" s="118"/>
      <c r="E7" s="45"/>
      <c r="F7" s="118"/>
      <c r="H7" s="63"/>
      <c r="I7" s="63"/>
      <c r="J7" s="45"/>
      <c r="K7" s="118"/>
      <c r="S7" s="123"/>
      <c r="T7" s="123"/>
      <c r="AD7" s="66"/>
      <c r="AE7" s="67"/>
      <c r="AF7" s="443" t="s">
        <v>66</v>
      </c>
      <c r="AG7" s="444"/>
      <c r="AH7" s="444"/>
      <c r="AI7" s="444"/>
      <c r="AJ7" s="445"/>
      <c r="AR7" s="62"/>
      <c r="AS7" s="62"/>
      <c r="AT7" s="62"/>
      <c r="AU7" s="62"/>
      <c r="AV7" s="62"/>
    </row>
    <row r="8" spans="1:50" s="61" customFormat="1" ht="5.45" customHeight="1" x14ac:dyDescent="0.2">
      <c r="A8" s="205"/>
      <c r="B8" s="204"/>
      <c r="C8" s="468"/>
      <c r="D8" s="63"/>
      <c r="E8" s="45"/>
      <c r="F8" s="118"/>
      <c r="H8" s="63"/>
      <c r="I8" s="63"/>
      <c r="J8" s="45"/>
      <c r="K8" s="118"/>
      <c r="S8" s="123"/>
      <c r="T8" s="123"/>
      <c r="AD8" s="215"/>
      <c r="AF8" s="216"/>
      <c r="AG8" s="217"/>
      <c r="AH8" s="217"/>
      <c r="AI8" s="217"/>
      <c r="AJ8" s="218"/>
      <c r="AR8" s="62"/>
      <c r="AS8" s="62"/>
      <c r="AT8" s="62"/>
      <c r="AU8" s="62"/>
      <c r="AV8" s="62"/>
    </row>
    <row r="9" spans="1:50" ht="14.45" customHeight="1" x14ac:dyDescent="0.25">
      <c r="A9" s="119"/>
      <c r="B9" s="119"/>
      <c r="C9" s="70"/>
      <c r="D9" s="119"/>
      <c r="E9" s="397" t="s">
        <v>68</v>
      </c>
      <c r="F9" s="397"/>
      <c r="G9" s="397"/>
      <c r="H9" s="70"/>
      <c r="I9" s="119"/>
      <c r="J9" s="397" t="s">
        <v>96</v>
      </c>
      <c r="K9" s="397"/>
      <c r="L9" s="397"/>
      <c r="M9" s="70"/>
      <c r="N9" s="70"/>
      <c r="O9" s="70"/>
      <c r="P9" s="70"/>
      <c r="Q9" s="397" t="s">
        <v>109</v>
      </c>
      <c r="R9" s="397"/>
      <c r="S9" s="397"/>
      <c r="T9" s="397"/>
      <c r="U9" s="397" t="s">
        <v>126</v>
      </c>
      <c r="V9" s="397"/>
      <c r="W9" s="397"/>
      <c r="X9" s="70"/>
      <c r="Y9" s="70"/>
      <c r="Z9" s="70"/>
      <c r="AA9" s="70"/>
      <c r="AB9" s="70"/>
      <c r="AD9" s="74"/>
      <c r="AF9" s="75">
        <v>0.2</v>
      </c>
      <c r="AG9" s="75">
        <v>0.4</v>
      </c>
      <c r="AH9" s="75">
        <v>0.6</v>
      </c>
      <c r="AI9" s="75">
        <v>0.8</v>
      </c>
      <c r="AJ9" s="76">
        <v>1</v>
      </c>
      <c r="AK9" s="77"/>
      <c r="AL9" s="77"/>
      <c r="AM9" s="77"/>
      <c r="AN9" s="77"/>
      <c r="AO9" s="77"/>
      <c r="AP9" s="77"/>
      <c r="AQ9" s="77"/>
    </row>
    <row r="10" spans="1:50" ht="86.25" customHeight="1" x14ac:dyDescent="0.2">
      <c r="A10" s="81" t="s">
        <v>0</v>
      </c>
      <c r="B10" s="81" t="s">
        <v>1</v>
      </c>
      <c r="C10" s="315" t="s">
        <v>100</v>
      </c>
      <c r="D10" s="81" t="s">
        <v>101</v>
      </c>
      <c r="E10" s="81" t="s">
        <v>2</v>
      </c>
      <c r="F10" s="81" t="s">
        <v>4</v>
      </c>
      <c r="G10" s="82" t="s">
        <v>102</v>
      </c>
      <c r="H10" s="81" t="s">
        <v>98</v>
      </c>
      <c r="I10" s="81" t="s">
        <v>99</v>
      </c>
      <c r="J10" s="81" t="s">
        <v>2</v>
      </c>
      <c r="K10" s="81" t="s">
        <v>4</v>
      </c>
      <c r="L10" s="81" t="s">
        <v>102</v>
      </c>
      <c r="M10" s="81" t="s">
        <v>154</v>
      </c>
      <c r="N10" s="81" t="s">
        <v>103</v>
      </c>
      <c r="O10" s="81" t="s">
        <v>245</v>
      </c>
      <c r="P10" s="81" t="s">
        <v>244</v>
      </c>
      <c r="Q10" s="81" t="s">
        <v>158</v>
      </c>
      <c r="R10" s="81" t="s">
        <v>157</v>
      </c>
      <c r="S10" s="125" t="s">
        <v>128</v>
      </c>
      <c r="T10" s="125" t="s">
        <v>129</v>
      </c>
      <c r="U10" s="81" t="s">
        <v>124</v>
      </c>
      <c r="V10" s="81" t="s">
        <v>125</v>
      </c>
      <c r="W10" s="81" t="s">
        <v>127</v>
      </c>
      <c r="X10" s="81" t="s">
        <v>130</v>
      </c>
      <c r="Y10" s="81" t="s">
        <v>131</v>
      </c>
      <c r="Z10" s="81" t="s">
        <v>110</v>
      </c>
      <c r="AA10" s="70"/>
      <c r="AB10" s="70"/>
      <c r="AD10" s="74"/>
      <c r="AE10" s="86"/>
      <c r="AF10" s="87" t="s">
        <v>44</v>
      </c>
      <c r="AG10" s="87" t="s">
        <v>7</v>
      </c>
      <c r="AH10" s="87" t="s">
        <v>5</v>
      </c>
      <c r="AI10" s="87" t="s">
        <v>6</v>
      </c>
      <c r="AJ10" s="88" t="s">
        <v>52</v>
      </c>
      <c r="AM10" s="77"/>
      <c r="AN10" s="77"/>
      <c r="AO10" s="89"/>
      <c r="AP10" s="89"/>
      <c r="AQ10" s="89"/>
      <c r="AR10" s="89"/>
      <c r="AS10" s="89"/>
      <c r="AT10" s="89"/>
      <c r="AU10" s="89"/>
      <c r="AV10" s="89"/>
      <c r="AW10" s="89"/>
      <c r="AX10" s="89"/>
    </row>
    <row r="11" spans="1:50" ht="280.5" x14ac:dyDescent="0.2">
      <c r="A11" s="90" t="str">
        <f>'2 CONTEXTO E IDENTIFICACIÓN'!A11</f>
        <v>R1</v>
      </c>
      <c r="B11" s="91" t="str">
        <f>+'2 CONTEXTO E IDENTIFICACIÓN'!E11</f>
        <v>Posibilidad de pérdida Económica y Reputacional por sobrecostos por adquisición (incluyendo expropiacion) y compensaciones  socioeconómicas  debido a la falta de un adecuado avalúo</v>
      </c>
      <c r="C11" s="120">
        <f>+'3 PROBABIL E IMPACTO INHERENTE'!E11</f>
        <v>0.2</v>
      </c>
      <c r="D11" s="126">
        <f>+'3 PROBABIL E IMPACTO INHERENTE'!M11</f>
        <v>0.4</v>
      </c>
      <c r="E11" s="121" t="str">
        <f>+'4 MAPA CALOR INHERENTE'!C11</f>
        <v>Muy Baja</v>
      </c>
      <c r="F11" s="121" t="str">
        <f>+'4 MAPA CALOR INHERENTE'!D11</f>
        <v>Menor</v>
      </c>
      <c r="G11" s="91" t="str">
        <f>+'4 MAPA CALOR INHERENTE'!E11</f>
        <v>Bajo</v>
      </c>
      <c r="H11" s="120">
        <f>+'6 MAPA CALOR RESIDUAL'!C11</f>
        <v>0.12</v>
      </c>
      <c r="I11" s="92">
        <f>+'6 MAPA CALOR RESIDUAL'!D11</f>
        <v>0.4</v>
      </c>
      <c r="J11" s="121" t="str">
        <f>+'6 MAPA CALOR RESIDUAL'!E11</f>
        <v>Muy Baja</v>
      </c>
      <c r="K11" s="121" t="str">
        <f>+'6 MAPA CALOR RESIDUAL'!F11</f>
        <v>Menor</v>
      </c>
      <c r="L11" s="91" t="str">
        <f>+'6 MAPA CALOR RESIDUAL'!G11</f>
        <v>Bajo</v>
      </c>
      <c r="M11" s="91" t="str">
        <f t="shared" ref="M11:M30" si="0">+IF($N11="","",IF($N11=$AG$18,$AH$18,IF($N11=$AG$21,$AH$21)))</f>
        <v>No requiere Plan de Acción</v>
      </c>
      <c r="N11" s="91" t="str">
        <f t="shared" ref="N11:N30" si="1">+IF(L11="","",IF(OR(L11=$AF$18,L11=$AF$19,L11=$AF$20),$AG$18,IF(L11=$AF$21,$AG$21)))</f>
        <v>Aceptar</v>
      </c>
      <c r="O11" s="200" t="s">
        <v>246</v>
      </c>
      <c r="P11" s="91" t="str">
        <f t="shared" ref="P11:P30" si="2">+IF($M11="","",IF($M11=$AH$21,$AG$21,$O11))</f>
        <v>Aceptar</v>
      </c>
      <c r="Q11" s="200" t="s">
        <v>253</v>
      </c>
      <c r="R11" s="297" t="s">
        <v>254</v>
      </c>
      <c r="S11" s="201">
        <v>44562</v>
      </c>
      <c r="T11" s="201">
        <v>44926</v>
      </c>
      <c r="U11" s="201">
        <v>44316</v>
      </c>
      <c r="V11" s="201">
        <v>44439</v>
      </c>
      <c r="W11" s="201">
        <v>44561</v>
      </c>
      <c r="X11" s="201"/>
      <c r="Y11" s="201"/>
      <c r="Z11" s="200" t="s">
        <v>123</v>
      </c>
      <c r="AA11" s="93"/>
      <c r="AB11" s="93"/>
      <c r="AC11" s="440" t="s">
        <v>33</v>
      </c>
      <c r="AD11" s="96">
        <v>1</v>
      </c>
      <c r="AE11" s="87" t="s">
        <v>41</v>
      </c>
      <c r="AF11" s="94" t="s">
        <v>64</v>
      </c>
      <c r="AG11" s="94" t="s">
        <v>64</v>
      </c>
      <c r="AH11" s="94" t="s">
        <v>64</v>
      </c>
      <c r="AI11" s="94" t="s">
        <v>64</v>
      </c>
      <c r="AJ11" s="95" t="s">
        <v>63</v>
      </c>
      <c r="AM11" s="77"/>
      <c r="AN11" s="77"/>
      <c r="AO11" s="89"/>
      <c r="AP11" s="89"/>
      <c r="AQ11" s="89"/>
      <c r="AR11" s="97"/>
      <c r="AS11" s="97"/>
      <c r="AT11" s="97"/>
      <c r="AU11" s="97"/>
      <c r="AV11" s="97"/>
      <c r="AW11" s="89"/>
      <c r="AX11" s="89"/>
    </row>
    <row r="12" spans="1:50" ht="100.5" customHeight="1" x14ac:dyDescent="0.2">
      <c r="A12" s="90" t="str">
        <f>'2 CONTEXTO E IDENTIFICACIÓN'!A12</f>
        <v>R2</v>
      </c>
      <c r="B12" s="91" t="str">
        <f>+'2 CONTEXTO E IDENTIFICACIÓN'!E12</f>
        <v>Posibilidad de pérdida Reputacional por falta de inscripción de expropiaciones o compraventa por tener un gravamen inscrito en el folio de matrícula correspondiente debido a la falta en la realizacion de un estudio de título</v>
      </c>
      <c r="C12" s="120">
        <f>+'3 PROBABIL E IMPACTO INHERENTE'!E12</f>
        <v>0.2</v>
      </c>
      <c r="D12" s="126">
        <f>+'3 PROBABIL E IMPACTO INHERENTE'!M12</f>
        <v>0.6</v>
      </c>
      <c r="E12" s="121" t="str">
        <f>+'4 MAPA CALOR INHERENTE'!C12</f>
        <v>Muy Baja</v>
      </c>
      <c r="F12" s="121" t="str">
        <f>+'4 MAPA CALOR INHERENTE'!D12</f>
        <v>Moderado</v>
      </c>
      <c r="G12" s="91" t="str">
        <f>+'4 MAPA CALOR INHERENTE'!E12</f>
        <v>Moderado</v>
      </c>
      <c r="H12" s="120">
        <f>+'5 VALORACIÓN DEL CONTROL'!S18</f>
        <v>0.12</v>
      </c>
      <c r="I12" s="92">
        <f>+'5 VALORACIÓN DEL CONTROL'!T18</f>
        <v>0.6</v>
      </c>
      <c r="J12" s="121" t="str">
        <f t="shared" ref="J12:J30" si="3">+IF(H12=0,"",IF(H12&lt;=$AD$15,$AE$15,IF(H12&lt;=$AD$14,$AE$14,IF(H12&lt;=$AD$13,$AE$13,IF(H12&lt;=$AD$12,$AE$12,IF(H12&lt;=$AD$11,$AE$11,""))))))</f>
        <v>Muy Baja</v>
      </c>
      <c r="K12" s="121" t="str">
        <f t="shared" ref="K12:K30" si="4">+IF(I12=0,"",IF(I12&lt;=$AF$9,$AF$10,IF(I12&lt;=$AG$9,$AG$10,IF(I12&lt;=$AH$9,$AH$10,IF(I12&lt;=$AI$9,$AI$10,IF(I12&lt;=$AJ$9,$AJ$10,""))))))</f>
        <v>Moderado</v>
      </c>
      <c r="L12" s="91" t="str">
        <f t="shared" ref="L12:L30" si="5">+IF(J12=$AE$11,IF(K12=$AF$10,$AF$11,IF(K12=$AG$10,$AG$11,IF(K12=$AH$10,$AH$11,IF(K12=$AI$10,$AI$11,IF(K12=$AJ$10,$AJ$11))))),IF(J12=$AE$12,IF(K12=$AF$10,$AF$12,IF(K12=$AG$10,$AG$12,IF(K12=$AH$10,$AH$12,IF(K12=$AI$10,$AI$12,IF(K12=$AJ$10,$AJ$12))))),IF(J12=$AE$13,IF(K12=$AF$10,$AF$13,IF(K12=$AG$10,$AG$13,IF(K12=$AH$10,$AH$13,IF(K12=$AI$10,$AI$13,IF(K12=$AJ$10,$AJ$13))))),IF(J12=$AE$14,IF(K12=$AF$10,$AF$14,IF(K12=$AG$10,$AG$14,IF(K12=$AH$10,$AH$14,IF(K12=$AI$10,$AI$14,IF(K12=$AJ$10,$AJ$14))))),IF(J12=$AE$15,IF(K12=$AF$10,$AF$15,IF(K12=$AG$10,$AG$15,IF(K12=$AH$10,$AH$15,IF(K12=$AI$10,$AI$15,IF(K12=$AJ$10,$AJ$15))))),"")))))</f>
        <v>Moderado</v>
      </c>
      <c r="M12" s="91" t="str">
        <f t="shared" si="0"/>
        <v>Requiere Plan de Acción</v>
      </c>
      <c r="N12" s="91" t="str">
        <f t="shared" si="1"/>
        <v>Reducir_mitigar_Transferir_Evitar</v>
      </c>
      <c r="O12" s="200"/>
      <c r="P12" s="91">
        <f t="shared" si="2"/>
        <v>0</v>
      </c>
      <c r="Q12" s="200"/>
      <c r="R12" s="200"/>
      <c r="S12" s="201"/>
      <c r="T12" s="201"/>
      <c r="U12" s="201"/>
      <c r="V12" s="201"/>
      <c r="W12" s="201"/>
      <c r="X12" s="200"/>
      <c r="Y12" s="200"/>
      <c r="Z12" s="200"/>
      <c r="AA12" s="93"/>
      <c r="AB12" s="93"/>
      <c r="AC12" s="441"/>
      <c r="AD12" s="96">
        <v>0.8</v>
      </c>
      <c r="AE12" s="87" t="s">
        <v>40</v>
      </c>
      <c r="AF12" s="98" t="s">
        <v>5</v>
      </c>
      <c r="AG12" s="98" t="s">
        <v>5</v>
      </c>
      <c r="AH12" s="94" t="s">
        <v>64</v>
      </c>
      <c r="AI12" s="94" t="s">
        <v>64</v>
      </c>
      <c r="AJ12" s="95" t="s">
        <v>63</v>
      </c>
      <c r="AM12" s="77"/>
      <c r="AN12" s="77"/>
      <c r="AO12" s="89"/>
      <c r="AP12" s="99"/>
      <c r="AQ12" s="100"/>
      <c r="AR12" s="97"/>
      <c r="AS12" s="97"/>
      <c r="AT12" s="97"/>
      <c r="AU12" s="97"/>
      <c r="AV12" s="97"/>
      <c r="AW12" s="89"/>
      <c r="AX12" s="89"/>
    </row>
    <row r="13" spans="1:50" ht="25.5" hidden="1" x14ac:dyDescent="0.2">
      <c r="A13" s="90">
        <f>'2 CONTEXTO E IDENTIFICACIÓN'!A13</f>
        <v>0</v>
      </c>
      <c r="B13" s="91">
        <f>+'2 CONTEXTO E IDENTIFICACIÓN'!E13</f>
        <v>0</v>
      </c>
      <c r="C13" s="120">
        <f>+'3 PROBABIL E IMPACTO INHERENTE'!E13</f>
        <v>0.2</v>
      </c>
      <c r="D13" s="126">
        <f>+'3 PROBABIL E IMPACTO INHERENTE'!M13</f>
        <v>0.6</v>
      </c>
      <c r="E13" s="121" t="str">
        <f>+'4 MAPA CALOR INHERENTE'!C13</f>
        <v>Muy Baja</v>
      </c>
      <c r="F13" s="121" t="str">
        <f>+'4 MAPA CALOR INHERENTE'!D13</f>
        <v>Moderado</v>
      </c>
      <c r="G13" s="91" t="str">
        <f>+'4 MAPA CALOR INHERENTE'!E13</f>
        <v>Moderado</v>
      </c>
      <c r="H13" s="120">
        <f>+'5 VALORACIÓN DEL CONTROL'!S22</f>
        <v>0.2</v>
      </c>
      <c r="I13" s="92">
        <f>+'5 VALORACIÓN DEL CONTROL'!T22</f>
        <v>0.6</v>
      </c>
      <c r="J13" s="121" t="str">
        <f t="shared" si="3"/>
        <v>Muy Baja</v>
      </c>
      <c r="K13" s="121" t="str">
        <f t="shared" si="4"/>
        <v>Moderado</v>
      </c>
      <c r="L13" s="91" t="str">
        <f>+IF(J13=$AE$11,IF(K13=$AF$10,$AF$11,IF(K13=$AG$10,$AG$11,IF(K13=$AH$10,$AH$11,IF(K13=$AI$10,$AI$11,IF(K13=$AJ$10,$AJ$11))))),IF(J13=$AE$12,IF(K13=$AF$10,$AF$12,IF(K13=$AG$10,$AG$12,IF(K13=$AH$10,$AH$12,IF(K13=$AI$10,$AI$12,IF(K13=$AJ$10,$AJ$12))))),IF(J13=$AE$13,IF(K13=$AF$10,$AF$13,IF(K13=$AG$10,$AG$13,IF(K13=$AH$10,$AH$13,IF(K13=$AI$10,$AI$13,IF(K13=$AJ$10,$AJ$13))))),IF(J13=$AE$14,IF(K13=$AF$10,$AF$14,IF(K13=$AG$10,$AG$14,IF(K13=$AH$10,$AH$14,IF(K13=$AI$10,$AI$14,IF(K13=$AJ$10,$AJ$14))))),IF(J13=$AE$15,IF(K13=$AF$10,$AF$15,IF(K13=$AG$10,$AG$15,IF(K13=$AH$10,$AH$15,IF(K13=$AI$10,$AI$15,IF(K13=$AJ$10,$AJ$15))))),"")))))</f>
        <v>Moderado</v>
      </c>
      <c r="M13" s="91" t="str">
        <f t="shared" si="0"/>
        <v>Requiere Plan de Acción</v>
      </c>
      <c r="N13" s="91" t="str">
        <f t="shared" si="1"/>
        <v>Reducir_mitigar_Transferir_Evitar</v>
      </c>
      <c r="O13" s="200"/>
      <c r="P13" s="91">
        <f t="shared" si="2"/>
        <v>0</v>
      </c>
      <c r="Q13" s="200"/>
      <c r="R13" s="297"/>
      <c r="S13" s="201"/>
      <c r="T13" s="201"/>
      <c r="U13" s="201"/>
      <c r="V13" s="201"/>
      <c r="W13" s="201"/>
      <c r="X13" s="200"/>
      <c r="Y13" s="200"/>
      <c r="Z13" s="200"/>
      <c r="AA13" s="93"/>
      <c r="AB13" s="93"/>
      <c r="AC13" s="441"/>
      <c r="AD13" s="96">
        <v>0.6</v>
      </c>
      <c r="AE13" s="87" t="s">
        <v>38</v>
      </c>
      <c r="AF13" s="98" t="s">
        <v>5</v>
      </c>
      <c r="AG13" s="98" t="s">
        <v>5</v>
      </c>
      <c r="AH13" s="98" t="s">
        <v>5</v>
      </c>
      <c r="AI13" s="94" t="s">
        <v>64</v>
      </c>
      <c r="AJ13" s="95" t="s">
        <v>63</v>
      </c>
      <c r="AM13" s="77"/>
      <c r="AN13" s="77"/>
      <c r="AO13" s="89"/>
      <c r="AP13" s="99"/>
      <c r="AQ13" s="100"/>
      <c r="AR13" s="97"/>
      <c r="AS13" s="97"/>
      <c r="AT13" s="97"/>
      <c r="AU13" s="97"/>
      <c r="AV13" s="101"/>
      <c r="AW13" s="89"/>
      <c r="AX13" s="89"/>
    </row>
    <row r="14" spans="1:50" ht="42" hidden="1" customHeight="1" x14ac:dyDescent="0.2">
      <c r="A14" s="90">
        <f>'2 CONTEXTO E IDENTIFICACIÓN'!A14</f>
        <v>0</v>
      </c>
      <c r="B14" s="91" t="str">
        <f>+'2 CONTEXTO E IDENTIFICACIÓN'!E14</f>
        <v xml:space="preserve">  </v>
      </c>
      <c r="C14" s="120" t="str">
        <f>+'3 PROBABIL E IMPACTO INHERENTE'!E14</f>
        <v/>
      </c>
      <c r="D14" s="126" t="str">
        <f>+'3 PROBABIL E IMPACTO INHERENTE'!M14</f>
        <v/>
      </c>
      <c r="E14" s="121" t="str">
        <f>+'4 MAPA CALOR INHERENTE'!C14</f>
        <v/>
      </c>
      <c r="F14" s="121" t="str">
        <f>+'4 MAPA CALOR INHERENTE'!D14</f>
        <v/>
      </c>
      <c r="G14" s="91" t="str">
        <f>+'4 MAPA CALOR INHERENTE'!E14</f>
        <v/>
      </c>
      <c r="H14" s="120" t="str">
        <f>+'5 VALORACIÓN DEL CONTROL'!S26</f>
        <v/>
      </c>
      <c r="I14" s="92" t="str">
        <f>+'5 VALORACIÓN DEL CONTROL'!T26</f>
        <v/>
      </c>
      <c r="J14" s="121" t="str">
        <f t="shared" si="3"/>
        <v/>
      </c>
      <c r="K14" s="121" t="str">
        <f t="shared" si="4"/>
        <v/>
      </c>
      <c r="L14" s="91" t="str">
        <f t="shared" si="5"/>
        <v/>
      </c>
      <c r="M14" s="91" t="str">
        <f t="shared" si="0"/>
        <v/>
      </c>
      <c r="N14" s="91" t="str">
        <f t="shared" si="1"/>
        <v/>
      </c>
      <c r="O14" s="200"/>
      <c r="P14" s="91" t="str">
        <f t="shared" si="2"/>
        <v/>
      </c>
      <c r="Q14" s="200"/>
      <c r="R14" s="200"/>
      <c r="S14" s="201"/>
      <c r="T14" s="201"/>
      <c r="U14" s="200"/>
      <c r="V14" s="200"/>
      <c r="W14" s="200"/>
      <c r="X14" s="200"/>
      <c r="Y14" s="200"/>
      <c r="Z14" s="200"/>
      <c r="AA14" s="93"/>
      <c r="AB14" s="93"/>
      <c r="AC14" s="441"/>
      <c r="AD14" s="96">
        <v>0.4</v>
      </c>
      <c r="AE14" s="87" t="s">
        <v>36</v>
      </c>
      <c r="AF14" s="102" t="s">
        <v>65</v>
      </c>
      <c r="AG14" s="98" t="s">
        <v>5</v>
      </c>
      <c r="AH14" s="98" t="s">
        <v>5</v>
      </c>
      <c r="AI14" s="94" t="s">
        <v>64</v>
      </c>
      <c r="AJ14" s="95" t="s">
        <v>63</v>
      </c>
      <c r="AM14" s="77"/>
      <c r="AN14" s="77"/>
      <c r="AO14" s="89"/>
      <c r="AP14" s="99"/>
      <c r="AQ14" s="100"/>
      <c r="AR14" s="97"/>
      <c r="AS14" s="97"/>
      <c r="AT14" s="97"/>
      <c r="AU14" s="101"/>
      <c r="AV14" s="97"/>
      <c r="AW14" s="89"/>
      <c r="AX14" s="89"/>
    </row>
    <row r="15" spans="1:50" ht="42" hidden="1" customHeight="1" thickBot="1" x14ac:dyDescent="0.25">
      <c r="A15" s="90">
        <f>'2 CONTEXTO E IDENTIFICACIÓN'!A15</f>
        <v>0</v>
      </c>
      <c r="B15" s="91" t="str">
        <f>+'2 CONTEXTO E IDENTIFICACIÓN'!E15</f>
        <v xml:space="preserve">  </v>
      </c>
      <c r="C15" s="120" t="str">
        <f>+'3 PROBABIL E IMPACTO INHERENTE'!E15</f>
        <v/>
      </c>
      <c r="D15" s="126" t="str">
        <f>+'3 PROBABIL E IMPACTO INHERENTE'!M15</f>
        <v/>
      </c>
      <c r="E15" s="121" t="str">
        <f>+'4 MAPA CALOR INHERENTE'!C15</f>
        <v/>
      </c>
      <c r="F15" s="121" t="str">
        <f>+'4 MAPA CALOR INHERENTE'!D15</f>
        <v/>
      </c>
      <c r="G15" s="91" t="str">
        <f>+'4 MAPA CALOR INHERENTE'!E15</f>
        <v/>
      </c>
      <c r="H15" s="120" t="str">
        <f>+'5 VALORACIÓN DEL CONTROL'!S30</f>
        <v/>
      </c>
      <c r="I15" s="92" t="str">
        <f>+'5 VALORACIÓN DEL CONTROL'!T30</f>
        <v/>
      </c>
      <c r="J15" s="121" t="str">
        <f t="shared" si="3"/>
        <v/>
      </c>
      <c r="K15" s="121" t="str">
        <f t="shared" si="4"/>
        <v/>
      </c>
      <c r="L15" s="91" t="str">
        <f t="shared" si="5"/>
        <v/>
      </c>
      <c r="M15" s="91" t="str">
        <f t="shared" si="0"/>
        <v/>
      </c>
      <c r="N15" s="91" t="str">
        <f t="shared" si="1"/>
        <v/>
      </c>
      <c r="O15" s="200"/>
      <c r="P15" s="91" t="str">
        <f t="shared" si="2"/>
        <v/>
      </c>
      <c r="Q15" s="200"/>
      <c r="R15" s="200"/>
      <c r="S15" s="201"/>
      <c r="T15" s="201"/>
      <c r="U15" s="200"/>
      <c r="V15" s="200"/>
      <c r="W15" s="200"/>
      <c r="X15" s="200"/>
      <c r="Y15" s="200"/>
      <c r="Z15" s="200"/>
      <c r="AA15" s="93"/>
      <c r="AB15" s="93"/>
      <c r="AC15" s="442"/>
      <c r="AD15" s="108">
        <v>0.2</v>
      </c>
      <c r="AE15" s="109" t="s">
        <v>34</v>
      </c>
      <c r="AF15" s="104" t="s">
        <v>65</v>
      </c>
      <c r="AG15" s="104" t="s">
        <v>65</v>
      </c>
      <c r="AH15" s="105" t="s">
        <v>5</v>
      </c>
      <c r="AI15" s="106" t="s">
        <v>64</v>
      </c>
      <c r="AJ15" s="107" t="s">
        <v>63</v>
      </c>
      <c r="AM15" s="77"/>
      <c r="AN15" s="77"/>
      <c r="AO15" s="89"/>
      <c r="AP15" s="99"/>
      <c r="AQ15" s="100"/>
      <c r="AR15" s="97"/>
      <c r="AS15" s="97"/>
      <c r="AT15" s="97"/>
      <c r="AU15" s="110"/>
      <c r="AV15" s="97"/>
      <c r="AW15" s="89"/>
      <c r="AX15" s="89"/>
    </row>
    <row r="16" spans="1:50" ht="42" hidden="1" customHeight="1" x14ac:dyDescent="0.2">
      <c r="A16" s="90">
        <f>'2 CONTEXTO E IDENTIFICACIÓN'!A16</f>
        <v>0</v>
      </c>
      <c r="B16" s="91" t="str">
        <f>+'2 CONTEXTO E IDENTIFICACIÓN'!E16</f>
        <v xml:space="preserve">  </v>
      </c>
      <c r="C16" s="120" t="str">
        <f>+'3 PROBABIL E IMPACTO INHERENTE'!E16</f>
        <v/>
      </c>
      <c r="D16" s="126" t="str">
        <f>+'3 PROBABIL E IMPACTO INHERENTE'!M16</f>
        <v/>
      </c>
      <c r="E16" s="121" t="str">
        <f>+'4 MAPA CALOR INHERENTE'!C16</f>
        <v/>
      </c>
      <c r="F16" s="121" t="str">
        <f>+'4 MAPA CALOR INHERENTE'!D16</f>
        <v/>
      </c>
      <c r="G16" s="91" t="str">
        <f>+'4 MAPA CALOR INHERENTE'!E16</f>
        <v/>
      </c>
      <c r="H16" s="120" t="str">
        <f>+'5 VALORACIÓN DEL CONTROL'!S34</f>
        <v/>
      </c>
      <c r="I16" s="92" t="str">
        <f>+'5 VALORACIÓN DEL CONTROL'!T34</f>
        <v/>
      </c>
      <c r="J16" s="121" t="str">
        <f t="shared" si="3"/>
        <v/>
      </c>
      <c r="K16" s="121" t="str">
        <f t="shared" si="4"/>
        <v/>
      </c>
      <c r="L16" s="91" t="str">
        <f t="shared" si="5"/>
        <v/>
      </c>
      <c r="M16" s="91" t="str">
        <f t="shared" si="0"/>
        <v/>
      </c>
      <c r="N16" s="91" t="str">
        <f t="shared" si="1"/>
        <v/>
      </c>
      <c r="O16" s="200"/>
      <c r="P16" s="91" t="str">
        <f t="shared" si="2"/>
        <v/>
      </c>
      <c r="Q16" s="200"/>
      <c r="R16" s="200"/>
      <c r="S16" s="201"/>
      <c r="T16" s="201"/>
      <c r="U16" s="200"/>
      <c r="V16" s="200"/>
      <c r="W16" s="200"/>
      <c r="X16" s="200"/>
      <c r="Y16" s="200"/>
      <c r="Z16" s="200"/>
      <c r="AA16" s="93"/>
      <c r="AB16" s="93"/>
      <c r="AM16" s="77"/>
      <c r="AN16" s="77"/>
      <c r="AO16" s="89"/>
      <c r="AP16" s="99"/>
      <c r="AQ16" s="100"/>
      <c r="AR16" s="97"/>
      <c r="AS16" s="97"/>
      <c r="AT16" s="97"/>
      <c r="AU16" s="97"/>
      <c r="AV16" s="97"/>
      <c r="AW16" s="89"/>
      <c r="AX16" s="89"/>
    </row>
    <row r="17" spans="1:50" ht="42" hidden="1" customHeight="1" x14ac:dyDescent="0.2">
      <c r="A17" s="90">
        <f>'2 CONTEXTO E IDENTIFICACIÓN'!A17</f>
        <v>0</v>
      </c>
      <c r="B17" s="91" t="str">
        <f>+'2 CONTEXTO E IDENTIFICACIÓN'!E17</f>
        <v xml:space="preserve">  </v>
      </c>
      <c r="C17" s="120" t="str">
        <f>+'3 PROBABIL E IMPACTO INHERENTE'!E17</f>
        <v/>
      </c>
      <c r="D17" s="126" t="str">
        <f>+'3 PROBABIL E IMPACTO INHERENTE'!M17</f>
        <v/>
      </c>
      <c r="E17" s="121" t="str">
        <f>+'4 MAPA CALOR INHERENTE'!C17</f>
        <v/>
      </c>
      <c r="F17" s="121" t="str">
        <f>+'4 MAPA CALOR INHERENTE'!D17</f>
        <v/>
      </c>
      <c r="G17" s="91" t="str">
        <f>+'4 MAPA CALOR INHERENTE'!E17</f>
        <v/>
      </c>
      <c r="H17" s="120" t="str">
        <f>+'5 VALORACIÓN DEL CONTROL'!S38</f>
        <v/>
      </c>
      <c r="I17" s="92" t="str">
        <f>+'5 VALORACIÓN DEL CONTROL'!T38</f>
        <v/>
      </c>
      <c r="J17" s="121" t="str">
        <f t="shared" si="3"/>
        <v/>
      </c>
      <c r="K17" s="121" t="str">
        <f t="shared" si="4"/>
        <v/>
      </c>
      <c r="L17" s="91" t="str">
        <f t="shared" si="5"/>
        <v/>
      </c>
      <c r="M17" s="91" t="str">
        <f t="shared" si="0"/>
        <v/>
      </c>
      <c r="N17" s="91" t="str">
        <f t="shared" si="1"/>
        <v/>
      </c>
      <c r="O17" s="200"/>
      <c r="P17" s="91" t="str">
        <f t="shared" si="2"/>
        <v/>
      </c>
      <c r="Q17" s="200"/>
      <c r="R17" s="200"/>
      <c r="S17" s="201"/>
      <c r="T17" s="201"/>
      <c r="U17" s="200"/>
      <c r="V17" s="200"/>
      <c r="W17" s="200"/>
      <c r="X17" s="200"/>
      <c r="Y17" s="200"/>
      <c r="Z17" s="200"/>
      <c r="AA17" s="93"/>
      <c r="AB17" s="93"/>
      <c r="AF17" s="81" t="s">
        <v>67</v>
      </c>
      <c r="AG17" s="81" t="s">
        <v>103</v>
      </c>
      <c r="AH17" s="81" t="s">
        <v>154</v>
      </c>
      <c r="AJ17" s="86" t="s">
        <v>248</v>
      </c>
      <c r="AK17" s="77"/>
      <c r="AL17" s="77"/>
      <c r="AM17" s="77"/>
      <c r="AN17" s="77"/>
      <c r="AO17" s="89"/>
      <c r="AP17" s="99"/>
      <c r="AQ17" s="89"/>
      <c r="AR17" s="100"/>
      <c r="AS17" s="100"/>
      <c r="AT17" s="100"/>
      <c r="AU17" s="100"/>
      <c r="AV17" s="100"/>
      <c r="AW17" s="89"/>
      <c r="AX17" s="89"/>
    </row>
    <row r="18" spans="1:50" ht="42" hidden="1" customHeight="1" x14ac:dyDescent="0.2">
      <c r="A18" s="90">
        <f>'2 CONTEXTO E IDENTIFICACIÓN'!A18</f>
        <v>0</v>
      </c>
      <c r="B18" s="91" t="str">
        <f>+'2 CONTEXTO E IDENTIFICACIÓN'!E18</f>
        <v xml:space="preserve">  </v>
      </c>
      <c r="C18" s="120" t="str">
        <f>+'3 PROBABIL E IMPACTO INHERENTE'!E18</f>
        <v/>
      </c>
      <c r="D18" s="126" t="str">
        <f>+'3 PROBABIL E IMPACTO INHERENTE'!M18</f>
        <v/>
      </c>
      <c r="E18" s="121" t="str">
        <f>+'4 MAPA CALOR INHERENTE'!C18</f>
        <v/>
      </c>
      <c r="F18" s="121" t="str">
        <f>+'4 MAPA CALOR INHERENTE'!D18</f>
        <v/>
      </c>
      <c r="G18" s="91" t="str">
        <f>+'4 MAPA CALOR INHERENTE'!E18</f>
        <v/>
      </c>
      <c r="H18" s="120" t="str">
        <f>+'5 VALORACIÓN DEL CONTROL'!S42</f>
        <v/>
      </c>
      <c r="I18" s="92" t="str">
        <f>+'5 VALORACIÓN DEL CONTROL'!T42</f>
        <v/>
      </c>
      <c r="J18" s="121" t="str">
        <f t="shared" si="3"/>
        <v/>
      </c>
      <c r="K18" s="121" t="str">
        <f t="shared" si="4"/>
        <v/>
      </c>
      <c r="L18" s="91" t="str">
        <f t="shared" si="5"/>
        <v/>
      </c>
      <c r="M18" s="91" t="str">
        <f t="shared" si="0"/>
        <v/>
      </c>
      <c r="N18" s="91" t="str">
        <f t="shared" si="1"/>
        <v/>
      </c>
      <c r="O18" s="200"/>
      <c r="P18" s="91" t="str">
        <f t="shared" si="2"/>
        <v/>
      </c>
      <c r="Q18" s="200"/>
      <c r="R18" s="200"/>
      <c r="S18" s="201"/>
      <c r="T18" s="201"/>
      <c r="U18" s="200"/>
      <c r="V18" s="200"/>
      <c r="W18" s="200"/>
      <c r="X18" s="200"/>
      <c r="Y18" s="200"/>
      <c r="Z18" s="200"/>
      <c r="AA18" s="93"/>
      <c r="AB18" s="93"/>
      <c r="AF18" s="111" t="s">
        <v>63</v>
      </c>
      <c r="AG18" s="86" t="s">
        <v>248</v>
      </c>
      <c r="AH18" s="86" t="s">
        <v>155</v>
      </c>
      <c r="AI18" s="77"/>
      <c r="AJ18" s="277" t="s">
        <v>246</v>
      </c>
      <c r="AM18" s="77"/>
      <c r="AN18" s="77"/>
      <c r="AO18" s="89"/>
      <c r="AP18" s="89"/>
      <c r="AQ18" s="89"/>
      <c r="AR18" s="97"/>
      <c r="AS18" s="97"/>
      <c r="AT18" s="97"/>
      <c r="AU18" s="97"/>
      <c r="AV18" s="97"/>
      <c r="AW18" s="89"/>
      <c r="AX18" s="89"/>
    </row>
    <row r="19" spans="1:50" ht="42" hidden="1" customHeight="1" x14ac:dyDescent="0.2">
      <c r="A19" s="90">
        <f>'2 CONTEXTO E IDENTIFICACIÓN'!A19</f>
        <v>0</v>
      </c>
      <c r="B19" s="91" t="str">
        <f>+'2 CONTEXTO E IDENTIFICACIÓN'!E19</f>
        <v xml:space="preserve">  </v>
      </c>
      <c r="C19" s="120" t="str">
        <f>+'3 PROBABIL E IMPACTO INHERENTE'!E19</f>
        <v/>
      </c>
      <c r="D19" s="126" t="str">
        <f>+'3 PROBABIL E IMPACTO INHERENTE'!M19</f>
        <v/>
      </c>
      <c r="E19" s="121" t="str">
        <f>+'4 MAPA CALOR INHERENTE'!C19</f>
        <v/>
      </c>
      <c r="F19" s="121" t="str">
        <f>+'4 MAPA CALOR INHERENTE'!D19</f>
        <v/>
      </c>
      <c r="G19" s="91" t="str">
        <f>+'4 MAPA CALOR INHERENTE'!E19</f>
        <v/>
      </c>
      <c r="H19" s="120" t="str">
        <f>+'5 VALORACIÓN DEL CONTROL'!S46</f>
        <v/>
      </c>
      <c r="I19" s="92" t="str">
        <f>+'5 VALORACIÓN DEL CONTROL'!T46</f>
        <v/>
      </c>
      <c r="J19" s="121" t="str">
        <f t="shared" si="3"/>
        <v/>
      </c>
      <c r="K19" s="121" t="str">
        <f t="shared" si="4"/>
        <v/>
      </c>
      <c r="L19" s="91" t="str">
        <f t="shared" si="5"/>
        <v/>
      </c>
      <c r="M19" s="91" t="str">
        <f t="shared" si="0"/>
        <v/>
      </c>
      <c r="N19" s="91" t="str">
        <f t="shared" si="1"/>
        <v/>
      </c>
      <c r="O19" s="200"/>
      <c r="P19" s="91" t="str">
        <f t="shared" si="2"/>
        <v/>
      </c>
      <c r="Q19" s="200"/>
      <c r="R19" s="200"/>
      <c r="S19" s="201"/>
      <c r="T19" s="201"/>
      <c r="U19" s="200"/>
      <c r="V19" s="200"/>
      <c r="W19" s="200"/>
      <c r="X19" s="200"/>
      <c r="Y19" s="200"/>
      <c r="Z19" s="200"/>
      <c r="AA19" s="93"/>
      <c r="AB19" s="93"/>
      <c r="AF19" s="94" t="s">
        <v>64</v>
      </c>
      <c r="AG19" s="86" t="s">
        <v>248</v>
      </c>
      <c r="AH19" s="86" t="s">
        <v>155</v>
      </c>
      <c r="AI19" s="77"/>
      <c r="AJ19" s="277" t="s">
        <v>247</v>
      </c>
      <c r="AK19" s="77"/>
      <c r="AL19" s="77"/>
      <c r="AM19" s="77"/>
      <c r="AN19" s="77"/>
      <c r="AO19" s="89"/>
      <c r="AP19" s="89"/>
      <c r="AQ19" s="89"/>
      <c r="AR19" s="97"/>
      <c r="AS19" s="97"/>
      <c r="AT19" s="97"/>
      <c r="AU19" s="97"/>
      <c r="AV19" s="97"/>
      <c r="AW19" s="89"/>
      <c r="AX19" s="89"/>
    </row>
    <row r="20" spans="1:50" ht="42" hidden="1" customHeight="1" x14ac:dyDescent="0.2">
      <c r="A20" s="90">
        <f>'2 CONTEXTO E IDENTIFICACIÓN'!A20</f>
        <v>0</v>
      </c>
      <c r="B20" s="91" t="str">
        <f>+'2 CONTEXTO E IDENTIFICACIÓN'!E20</f>
        <v xml:space="preserve">  </v>
      </c>
      <c r="C20" s="120" t="str">
        <f>+'3 PROBABIL E IMPACTO INHERENTE'!E20</f>
        <v/>
      </c>
      <c r="D20" s="126" t="str">
        <f>+'3 PROBABIL E IMPACTO INHERENTE'!M20</f>
        <v/>
      </c>
      <c r="E20" s="121" t="str">
        <f>+'4 MAPA CALOR INHERENTE'!C20</f>
        <v/>
      </c>
      <c r="F20" s="121" t="str">
        <f>+'4 MAPA CALOR INHERENTE'!D20</f>
        <v/>
      </c>
      <c r="G20" s="91" t="str">
        <f>+'4 MAPA CALOR INHERENTE'!E20</f>
        <v/>
      </c>
      <c r="H20" s="120" t="str">
        <f>+'5 VALORACIÓN DEL CONTROL'!S50</f>
        <v/>
      </c>
      <c r="I20" s="92" t="str">
        <f>+'5 VALORACIÓN DEL CONTROL'!T50</f>
        <v/>
      </c>
      <c r="J20" s="121" t="str">
        <f t="shared" si="3"/>
        <v/>
      </c>
      <c r="K20" s="121" t="str">
        <f t="shared" si="4"/>
        <v/>
      </c>
      <c r="L20" s="91" t="str">
        <f t="shared" si="5"/>
        <v/>
      </c>
      <c r="M20" s="91" t="str">
        <f t="shared" si="0"/>
        <v/>
      </c>
      <c r="N20" s="91" t="str">
        <f t="shared" si="1"/>
        <v/>
      </c>
      <c r="O20" s="200"/>
      <c r="P20" s="91" t="str">
        <f t="shared" si="2"/>
        <v/>
      </c>
      <c r="Q20" s="200"/>
      <c r="R20" s="200"/>
      <c r="S20" s="201"/>
      <c r="T20" s="201"/>
      <c r="U20" s="200"/>
      <c r="V20" s="200"/>
      <c r="W20" s="200"/>
      <c r="X20" s="200"/>
      <c r="Y20" s="200"/>
      <c r="Z20" s="200"/>
      <c r="AA20" s="93"/>
      <c r="AB20" s="93"/>
      <c r="AE20" s="112"/>
      <c r="AF20" s="98" t="s">
        <v>5</v>
      </c>
      <c r="AG20" s="86" t="s">
        <v>248</v>
      </c>
      <c r="AH20" s="86" t="s">
        <v>155</v>
      </c>
      <c r="AI20" s="112"/>
      <c r="AJ20" s="277" t="s">
        <v>108</v>
      </c>
      <c r="AK20" s="112"/>
      <c r="AL20" s="112"/>
      <c r="AM20" s="112"/>
      <c r="AN20" s="112"/>
      <c r="AO20" s="89"/>
      <c r="AP20" s="89"/>
      <c r="AQ20" s="113"/>
      <c r="AR20" s="113"/>
      <c r="AS20" s="113"/>
      <c r="AT20" s="113"/>
      <c r="AU20" s="113"/>
      <c r="AV20" s="113"/>
      <c r="AW20" s="89"/>
      <c r="AX20" s="89"/>
    </row>
    <row r="21" spans="1:50" ht="42" hidden="1" customHeight="1" x14ac:dyDescent="0.2">
      <c r="A21" s="90">
        <f>'2 CONTEXTO E IDENTIFICACIÓN'!A21</f>
        <v>0</v>
      </c>
      <c r="B21" s="91" t="str">
        <f>+'2 CONTEXTO E IDENTIFICACIÓN'!E21</f>
        <v xml:space="preserve">  </v>
      </c>
      <c r="C21" s="120" t="str">
        <f>+'3 PROBABIL E IMPACTO INHERENTE'!E21</f>
        <v/>
      </c>
      <c r="D21" s="126" t="str">
        <f>+'3 PROBABIL E IMPACTO INHERENTE'!M21</f>
        <v/>
      </c>
      <c r="E21" s="121" t="str">
        <f>+'4 MAPA CALOR INHERENTE'!C21</f>
        <v/>
      </c>
      <c r="F21" s="121" t="str">
        <f>+'4 MAPA CALOR INHERENTE'!D21</f>
        <v/>
      </c>
      <c r="G21" s="91" t="str">
        <f>+'4 MAPA CALOR INHERENTE'!E21</f>
        <v/>
      </c>
      <c r="H21" s="120" t="str">
        <f>+'5 VALORACIÓN DEL CONTROL'!S54</f>
        <v/>
      </c>
      <c r="I21" s="92" t="str">
        <f>+'5 VALORACIÓN DEL CONTROL'!T54</f>
        <v/>
      </c>
      <c r="J21" s="121" t="str">
        <f t="shared" si="3"/>
        <v/>
      </c>
      <c r="K21" s="121" t="str">
        <f t="shared" si="4"/>
        <v/>
      </c>
      <c r="L21" s="91" t="str">
        <f t="shared" si="5"/>
        <v/>
      </c>
      <c r="M21" s="91" t="str">
        <f t="shared" si="0"/>
        <v/>
      </c>
      <c r="N21" s="91" t="str">
        <f t="shared" si="1"/>
        <v/>
      </c>
      <c r="O21" s="200"/>
      <c r="P21" s="91" t="str">
        <f t="shared" si="2"/>
        <v/>
      </c>
      <c r="Q21" s="200"/>
      <c r="R21" s="200"/>
      <c r="S21" s="201"/>
      <c r="T21" s="201"/>
      <c r="U21" s="200"/>
      <c r="V21" s="200"/>
      <c r="W21" s="200"/>
      <c r="X21" s="200"/>
      <c r="Y21" s="200"/>
      <c r="Z21" s="200"/>
      <c r="AA21" s="93"/>
      <c r="AB21" s="93"/>
      <c r="AE21" s="112"/>
      <c r="AF21" s="102" t="s">
        <v>65</v>
      </c>
      <c r="AG21" s="86" t="s">
        <v>107</v>
      </c>
      <c r="AH21" s="86" t="s">
        <v>156</v>
      </c>
      <c r="AM21" s="112"/>
      <c r="AN21" s="112"/>
      <c r="AO21" s="89"/>
      <c r="AP21" s="89"/>
      <c r="AQ21" s="89"/>
      <c r="AR21" s="97"/>
      <c r="AS21" s="97"/>
      <c r="AT21" s="97"/>
      <c r="AU21" s="97"/>
      <c r="AV21" s="97"/>
      <c r="AW21" s="89"/>
      <c r="AX21" s="89"/>
    </row>
    <row r="22" spans="1:50" ht="42" hidden="1" customHeight="1" x14ac:dyDescent="0.2">
      <c r="A22" s="90">
        <f>'2 CONTEXTO E IDENTIFICACIÓN'!A22</f>
        <v>0</v>
      </c>
      <c r="B22" s="91" t="str">
        <f>+'2 CONTEXTO E IDENTIFICACIÓN'!E22</f>
        <v xml:space="preserve">  </v>
      </c>
      <c r="C22" s="120" t="str">
        <f>+'3 PROBABIL E IMPACTO INHERENTE'!E22</f>
        <v/>
      </c>
      <c r="D22" s="126" t="str">
        <f>+'3 PROBABIL E IMPACTO INHERENTE'!M22</f>
        <v/>
      </c>
      <c r="E22" s="121" t="str">
        <f>+'4 MAPA CALOR INHERENTE'!C22</f>
        <v/>
      </c>
      <c r="F22" s="121" t="str">
        <f>+'4 MAPA CALOR INHERENTE'!D22</f>
        <v/>
      </c>
      <c r="G22" s="91" t="str">
        <f>+'4 MAPA CALOR INHERENTE'!E22</f>
        <v/>
      </c>
      <c r="H22" s="120" t="str">
        <f>+'5 VALORACIÓN DEL CONTROL'!S58</f>
        <v/>
      </c>
      <c r="I22" s="92" t="str">
        <f>+'5 VALORACIÓN DEL CONTROL'!T58</f>
        <v/>
      </c>
      <c r="J22" s="121" t="str">
        <f t="shared" si="3"/>
        <v/>
      </c>
      <c r="K22" s="121" t="str">
        <f t="shared" si="4"/>
        <v/>
      </c>
      <c r="L22" s="91" t="str">
        <f t="shared" si="5"/>
        <v/>
      </c>
      <c r="M22" s="91" t="str">
        <f t="shared" si="0"/>
        <v/>
      </c>
      <c r="N22" s="91" t="str">
        <f t="shared" si="1"/>
        <v/>
      </c>
      <c r="O22" s="200"/>
      <c r="P22" s="91" t="str">
        <f t="shared" si="2"/>
        <v/>
      </c>
      <c r="Q22" s="200"/>
      <c r="R22" s="200"/>
      <c r="S22" s="201"/>
      <c r="T22" s="201"/>
      <c r="U22" s="200"/>
      <c r="V22" s="200"/>
      <c r="W22" s="200"/>
      <c r="X22" s="200"/>
      <c r="Y22" s="200"/>
      <c r="Z22" s="200"/>
      <c r="AA22" s="93"/>
      <c r="AB22" s="93"/>
      <c r="AC22" s="114"/>
      <c r="AD22" s="114"/>
      <c r="AE22" s="112"/>
      <c r="AF22" s="180"/>
      <c r="AM22" s="112"/>
      <c r="AN22" s="112"/>
      <c r="AO22" s="89"/>
      <c r="AP22" s="89"/>
      <c r="AQ22" s="89"/>
      <c r="AR22" s="97"/>
      <c r="AS22" s="97"/>
      <c r="AT22" s="97"/>
      <c r="AU22" s="97"/>
      <c r="AV22" s="97"/>
      <c r="AW22" s="89"/>
      <c r="AX22" s="89"/>
    </row>
    <row r="23" spans="1:50" ht="42" hidden="1" customHeight="1" x14ac:dyDescent="0.2">
      <c r="A23" s="90">
        <f>'2 CONTEXTO E IDENTIFICACIÓN'!A23</f>
        <v>0</v>
      </c>
      <c r="B23" s="91" t="str">
        <f>+'2 CONTEXTO E IDENTIFICACIÓN'!E23</f>
        <v xml:space="preserve">  </v>
      </c>
      <c r="C23" s="120" t="str">
        <f>+'3 PROBABIL E IMPACTO INHERENTE'!E23</f>
        <v/>
      </c>
      <c r="D23" s="126" t="str">
        <f>+'3 PROBABIL E IMPACTO INHERENTE'!M23</f>
        <v/>
      </c>
      <c r="E23" s="121" t="str">
        <f>+'4 MAPA CALOR INHERENTE'!C23</f>
        <v/>
      </c>
      <c r="F23" s="121" t="str">
        <f>+'4 MAPA CALOR INHERENTE'!D23</f>
        <v/>
      </c>
      <c r="G23" s="91" t="str">
        <f>+'4 MAPA CALOR INHERENTE'!E23</f>
        <v/>
      </c>
      <c r="H23" s="120" t="str">
        <f>+'5 VALORACIÓN DEL CONTROL'!S62</f>
        <v/>
      </c>
      <c r="I23" s="92" t="str">
        <f>+'5 VALORACIÓN DEL CONTROL'!T62</f>
        <v/>
      </c>
      <c r="J23" s="121" t="str">
        <f t="shared" si="3"/>
        <v/>
      </c>
      <c r="K23" s="121" t="str">
        <f t="shared" si="4"/>
        <v/>
      </c>
      <c r="L23" s="91" t="str">
        <f t="shared" si="5"/>
        <v/>
      </c>
      <c r="M23" s="91" t="str">
        <f t="shared" si="0"/>
        <v/>
      </c>
      <c r="N23" s="91" t="str">
        <f t="shared" si="1"/>
        <v/>
      </c>
      <c r="O23" s="200"/>
      <c r="P23" s="91" t="str">
        <f t="shared" si="2"/>
        <v/>
      </c>
      <c r="Q23" s="200"/>
      <c r="R23" s="200"/>
      <c r="S23" s="201"/>
      <c r="T23" s="201"/>
      <c r="U23" s="200"/>
      <c r="V23" s="200"/>
      <c r="W23" s="200"/>
      <c r="X23" s="200"/>
      <c r="Y23" s="200"/>
      <c r="Z23" s="200"/>
      <c r="AA23" s="93"/>
      <c r="AB23" s="93"/>
      <c r="AC23" s="114"/>
      <c r="AD23" s="114"/>
      <c r="AE23" s="115"/>
      <c r="AM23" s="112"/>
      <c r="AN23" s="112"/>
      <c r="AO23" s="89"/>
      <c r="AP23" s="110"/>
      <c r="AQ23" s="110"/>
      <c r="AR23" s="110"/>
      <c r="AS23" s="110"/>
      <c r="AT23" s="110"/>
      <c r="AU23" s="110"/>
      <c r="AV23" s="97"/>
      <c r="AW23" s="89"/>
      <c r="AX23" s="89"/>
    </row>
    <row r="24" spans="1:50" ht="42" hidden="1" customHeight="1" x14ac:dyDescent="0.2">
      <c r="A24" s="90">
        <f>'2 CONTEXTO E IDENTIFICACIÓN'!A24</f>
        <v>0</v>
      </c>
      <c r="B24" s="91" t="str">
        <f>+'2 CONTEXTO E IDENTIFICACIÓN'!E24</f>
        <v xml:space="preserve">  </v>
      </c>
      <c r="C24" s="120" t="str">
        <f>+'3 PROBABIL E IMPACTO INHERENTE'!E24</f>
        <v/>
      </c>
      <c r="D24" s="126" t="str">
        <f>+'3 PROBABIL E IMPACTO INHERENTE'!M24</f>
        <v/>
      </c>
      <c r="E24" s="121" t="str">
        <f>+'4 MAPA CALOR INHERENTE'!C24</f>
        <v/>
      </c>
      <c r="F24" s="121" t="str">
        <f>+'4 MAPA CALOR INHERENTE'!D24</f>
        <v/>
      </c>
      <c r="G24" s="91" t="str">
        <f>+'4 MAPA CALOR INHERENTE'!E24</f>
        <v/>
      </c>
      <c r="H24" s="120" t="str">
        <f>+'5 VALORACIÓN DEL CONTROL'!S66</f>
        <v/>
      </c>
      <c r="I24" s="92" t="str">
        <f>+'5 VALORACIÓN DEL CONTROL'!T66</f>
        <v/>
      </c>
      <c r="J24" s="121" t="str">
        <f t="shared" si="3"/>
        <v/>
      </c>
      <c r="K24" s="121" t="str">
        <f t="shared" si="4"/>
        <v/>
      </c>
      <c r="L24" s="91" t="str">
        <f t="shared" si="5"/>
        <v/>
      </c>
      <c r="M24" s="91" t="str">
        <f t="shared" si="0"/>
        <v/>
      </c>
      <c r="N24" s="91" t="str">
        <f t="shared" si="1"/>
        <v/>
      </c>
      <c r="O24" s="200"/>
      <c r="P24" s="91" t="str">
        <f t="shared" si="2"/>
        <v/>
      </c>
      <c r="Q24" s="200"/>
      <c r="R24" s="200"/>
      <c r="S24" s="201"/>
      <c r="T24" s="201"/>
      <c r="U24" s="200"/>
      <c r="V24" s="200"/>
      <c r="W24" s="200"/>
      <c r="X24" s="200"/>
      <c r="Y24" s="200"/>
      <c r="Z24" s="200"/>
      <c r="AA24" s="93"/>
      <c r="AB24" s="93"/>
      <c r="AC24" s="114"/>
      <c r="AD24" s="114"/>
      <c r="AO24" s="89"/>
      <c r="AP24" s="116"/>
      <c r="AQ24" s="116"/>
      <c r="AR24" s="116"/>
      <c r="AS24" s="116"/>
      <c r="AT24" s="116"/>
      <c r="AU24" s="116"/>
      <c r="AV24" s="97"/>
      <c r="AW24" s="89"/>
      <c r="AX24" s="89"/>
    </row>
    <row r="25" spans="1:50" ht="42" hidden="1" customHeight="1" x14ac:dyDescent="0.2">
      <c r="A25" s="90">
        <f>'2 CONTEXTO E IDENTIFICACIÓN'!A25</f>
        <v>0</v>
      </c>
      <c r="B25" s="91" t="str">
        <f>+'2 CONTEXTO E IDENTIFICACIÓN'!E25</f>
        <v xml:space="preserve">  </v>
      </c>
      <c r="C25" s="120" t="str">
        <f>+'3 PROBABIL E IMPACTO INHERENTE'!E25</f>
        <v/>
      </c>
      <c r="D25" s="126" t="str">
        <f>+'3 PROBABIL E IMPACTO INHERENTE'!M25</f>
        <v/>
      </c>
      <c r="E25" s="121" t="str">
        <f>+'4 MAPA CALOR INHERENTE'!C25</f>
        <v/>
      </c>
      <c r="F25" s="121" t="str">
        <f>+'4 MAPA CALOR INHERENTE'!D25</f>
        <v/>
      </c>
      <c r="G25" s="91" t="str">
        <f>+'4 MAPA CALOR INHERENTE'!E25</f>
        <v/>
      </c>
      <c r="H25" s="120" t="str">
        <f>+'5 VALORACIÓN DEL CONTROL'!S70</f>
        <v/>
      </c>
      <c r="I25" s="92" t="str">
        <f>+'5 VALORACIÓN DEL CONTROL'!T70</f>
        <v/>
      </c>
      <c r="J25" s="121" t="str">
        <f t="shared" si="3"/>
        <v/>
      </c>
      <c r="K25" s="121" t="str">
        <f t="shared" si="4"/>
        <v/>
      </c>
      <c r="L25" s="91" t="str">
        <f t="shared" si="5"/>
        <v/>
      </c>
      <c r="M25" s="91" t="str">
        <f t="shared" si="0"/>
        <v/>
      </c>
      <c r="N25" s="91" t="str">
        <f t="shared" si="1"/>
        <v/>
      </c>
      <c r="O25" s="200"/>
      <c r="P25" s="91" t="str">
        <f t="shared" si="2"/>
        <v/>
      </c>
      <c r="Q25" s="200"/>
      <c r="R25" s="200"/>
      <c r="S25" s="201"/>
      <c r="T25" s="201"/>
      <c r="U25" s="200"/>
      <c r="V25" s="200"/>
      <c r="W25" s="200"/>
      <c r="X25" s="200"/>
      <c r="Y25" s="200"/>
      <c r="Z25" s="200"/>
      <c r="AA25" s="93"/>
      <c r="AB25" s="93"/>
      <c r="AC25" s="114"/>
      <c r="AD25" s="114"/>
      <c r="AO25" s="89"/>
      <c r="AP25" s="110"/>
      <c r="AQ25" s="110"/>
      <c r="AR25" s="110"/>
      <c r="AS25" s="110"/>
      <c r="AT25" s="110"/>
      <c r="AU25" s="110"/>
      <c r="AV25" s="97"/>
      <c r="AW25" s="89"/>
      <c r="AX25" s="89"/>
    </row>
    <row r="26" spans="1:50" ht="42" hidden="1" customHeight="1" x14ac:dyDescent="0.2">
      <c r="A26" s="90">
        <f>'2 CONTEXTO E IDENTIFICACIÓN'!A26</f>
        <v>0</v>
      </c>
      <c r="B26" s="91" t="str">
        <f>+'2 CONTEXTO E IDENTIFICACIÓN'!E26</f>
        <v xml:space="preserve">  </v>
      </c>
      <c r="C26" s="120" t="str">
        <f>+'3 PROBABIL E IMPACTO INHERENTE'!E26</f>
        <v/>
      </c>
      <c r="D26" s="126" t="str">
        <f>+'3 PROBABIL E IMPACTO INHERENTE'!M26</f>
        <v/>
      </c>
      <c r="E26" s="121" t="str">
        <f>+'4 MAPA CALOR INHERENTE'!C26</f>
        <v/>
      </c>
      <c r="F26" s="121" t="str">
        <f>+'4 MAPA CALOR INHERENTE'!D26</f>
        <v/>
      </c>
      <c r="G26" s="91" t="str">
        <f>+'4 MAPA CALOR INHERENTE'!E26</f>
        <v/>
      </c>
      <c r="H26" s="120" t="str">
        <f>+'5 VALORACIÓN DEL CONTROL'!S74</f>
        <v/>
      </c>
      <c r="I26" s="92" t="str">
        <f>+'5 VALORACIÓN DEL CONTROL'!T74</f>
        <v/>
      </c>
      <c r="J26" s="121" t="str">
        <f t="shared" si="3"/>
        <v/>
      </c>
      <c r="K26" s="121" t="str">
        <f t="shared" si="4"/>
        <v/>
      </c>
      <c r="L26" s="91" t="str">
        <f t="shared" si="5"/>
        <v/>
      </c>
      <c r="M26" s="91" t="str">
        <f t="shared" si="0"/>
        <v/>
      </c>
      <c r="N26" s="91" t="str">
        <f t="shared" si="1"/>
        <v/>
      </c>
      <c r="O26" s="200"/>
      <c r="P26" s="91" t="str">
        <f t="shared" si="2"/>
        <v/>
      </c>
      <c r="Q26" s="200"/>
      <c r="R26" s="200"/>
      <c r="S26" s="201"/>
      <c r="T26" s="201"/>
      <c r="U26" s="200"/>
      <c r="V26" s="200"/>
      <c r="W26" s="200"/>
      <c r="X26" s="200"/>
      <c r="Y26" s="200"/>
      <c r="Z26" s="200"/>
      <c r="AA26" s="93"/>
      <c r="AB26" s="93"/>
      <c r="AO26" s="89"/>
      <c r="AP26" s="110"/>
      <c r="AQ26" s="110"/>
      <c r="AR26" s="110"/>
      <c r="AS26" s="110"/>
      <c r="AT26" s="110"/>
      <c r="AU26" s="110"/>
      <c r="AV26" s="97"/>
      <c r="AW26" s="89"/>
      <c r="AX26" s="89"/>
    </row>
    <row r="27" spans="1:50" ht="42" hidden="1" customHeight="1" x14ac:dyDescent="0.25">
      <c r="A27" s="90">
        <f>'2 CONTEXTO E IDENTIFICACIÓN'!A27</f>
        <v>0</v>
      </c>
      <c r="B27" s="91" t="str">
        <f>+'2 CONTEXTO E IDENTIFICACIÓN'!E27</f>
        <v xml:space="preserve">  </v>
      </c>
      <c r="C27" s="120" t="str">
        <f>+'3 PROBABIL E IMPACTO INHERENTE'!E27</f>
        <v/>
      </c>
      <c r="D27" s="126" t="str">
        <f>+'3 PROBABIL E IMPACTO INHERENTE'!M27</f>
        <v/>
      </c>
      <c r="E27" s="121" t="str">
        <f>+'4 MAPA CALOR INHERENTE'!C27</f>
        <v/>
      </c>
      <c r="F27" s="121" t="str">
        <f>+'4 MAPA CALOR INHERENTE'!D27</f>
        <v/>
      </c>
      <c r="G27" s="91" t="str">
        <f>+'4 MAPA CALOR INHERENTE'!E27</f>
        <v/>
      </c>
      <c r="H27" s="120" t="str">
        <f>+'5 VALORACIÓN DEL CONTROL'!S78</f>
        <v/>
      </c>
      <c r="I27" s="92" t="str">
        <f>+'5 VALORACIÓN DEL CONTROL'!T78</f>
        <v/>
      </c>
      <c r="J27" s="121" t="str">
        <f t="shared" si="3"/>
        <v/>
      </c>
      <c r="K27" s="121" t="str">
        <f t="shared" si="4"/>
        <v/>
      </c>
      <c r="L27" s="91" t="str">
        <f t="shared" si="5"/>
        <v/>
      </c>
      <c r="M27" s="91" t="str">
        <f t="shared" si="0"/>
        <v/>
      </c>
      <c r="N27" s="91" t="str">
        <f t="shared" si="1"/>
        <v/>
      </c>
      <c r="O27" s="200"/>
      <c r="P27" s="91" t="str">
        <f t="shared" si="2"/>
        <v/>
      </c>
      <c r="Q27" s="200"/>
      <c r="R27" s="200"/>
      <c r="S27" s="201"/>
      <c r="T27" s="201"/>
      <c r="U27" s="200"/>
      <c r="V27" s="200"/>
      <c r="W27" s="200"/>
      <c r="X27" s="200"/>
      <c r="Y27" s="200"/>
      <c r="Z27" s="200"/>
      <c r="AA27" s="93"/>
      <c r="AB27" s="93"/>
    </row>
    <row r="28" spans="1:50" ht="42" hidden="1" customHeight="1" x14ac:dyDescent="0.25">
      <c r="A28" s="90">
        <f>'2 CONTEXTO E IDENTIFICACIÓN'!A28</f>
        <v>0</v>
      </c>
      <c r="B28" s="91" t="str">
        <f>+'2 CONTEXTO E IDENTIFICACIÓN'!E28</f>
        <v xml:space="preserve">  </v>
      </c>
      <c r="C28" s="120" t="str">
        <f>+'3 PROBABIL E IMPACTO INHERENTE'!E28</f>
        <v/>
      </c>
      <c r="D28" s="126" t="str">
        <f>+'3 PROBABIL E IMPACTO INHERENTE'!M28</f>
        <v/>
      </c>
      <c r="E28" s="121" t="str">
        <f>+'4 MAPA CALOR INHERENTE'!C28</f>
        <v/>
      </c>
      <c r="F28" s="121" t="str">
        <f>+'4 MAPA CALOR INHERENTE'!D28</f>
        <v/>
      </c>
      <c r="G28" s="91" t="str">
        <f>+'4 MAPA CALOR INHERENTE'!E28</f>
        <v/>
      </c>
      <c r="H28" s="120" t="str">
        <f>+'5 VALORACIÓN DEL CONTROL'!S82</f>
        <v/>
      </c>
      <c r="I28" s="92" t="str">
        <f>+'5 VALORACIÓN DEL CONTROL'!T82</f>
        <v/>
      </c>
      <c r="J28" s="121" t="str">
        <f t="shared" si="3"/>
        <v/>
      </c>
      <c r="K28" s="121" t="str">
        <f t="shared" si="4"/>
        <v/>
      </c>
      <c r="L28" s="91" t="str">
        <f t="shared" si="5"/>
        <v/>
      </c>
      <c r="M28" s="91" t="str">
        <f t="shared" si="0"/>
        <v/>
      </c>
      <c r="N28" s="91" t="str">
        <f t="shared" si="1"/>
        <v/>
      </c>
      <c r="O28" s="200"/>
      <c r="P28" s="91" t="str">
        <f t="shared" si="2"/>
        <v/>
      </c>
      <c r="Q28" s="200"/>
      <c r="R28" s="200"/>
      <c r="S28" s="201"/>
      <c r="T28" s="201"/>
      <c r="U28" s="200"/>
      <c r="V28" s="200"/>
      <c r="W28" s="200"/>
      <c r="X28" s="200"/>
      <c r="Y28" s="200"/>
      <c r="Z28" s="200"/>
      <c r="AA28" s="93"/>
      <c r="AB28" s="93"/>
    </row>
    <row r="29" spans="1:50" ht="42" hidden="1" customHeight="1" x14ac:dyDescent="0.25">
      <c r="A29" s="90">
        <f>'2 CONTEXTO E IDENTIFICACIÓN'!A29</f>
        <v>0</v>
      </c>
      <c r="B29" s="91" t="str">
        <f>+'2 CONTEXTO E IDENTIFICACIÓN'!E29</f>
        <v xml:space="preserve">  </v>
      </c>
      <c r="C29" s="120" t="str">
        <f>+'3 PROBABIL E IMPACTO INHERENTE'!E29</f>
        <v/>
      </c>
      <c r="D29" s="126" t="str">
        <f>+'3 PROBABIL E IMPACTO INHERENTE'!M29</f>
        <v/>
      </c>
      <c r="E29" s="121" t="str">
        <f>+'4 MAPA CALOR INHERENTE'!C29</f>
        <v/>
      </c>
      <c r="F29" s="121" t="str">
        <f>+'4 MAPA CALOR INHERENTE'!D29</f>
        <v/>
      </c>
      <c r="G29" s="91" t="str">
        <f>+'4 MAPA CALOR INHERENTE'!E29</f>
        <v/>
      </c>
      <c r="H29" s="120" t="str">
        <f>+'5 VALORACIÓN DEL CONTROL'!S86</f>
        <v/>
      </c>
      <c r="I29" s="92" t="str">
        <f>+'5 VALORACIÓN DEL CONTROL'!T86</f>
        <v/>
      </c>
      <c r="J29" s="121" t="str">
        <f t="shared" si="3"/>
        <v/>
      </c>
      <c r="K29" s="121" t="str">
        <f t="shared" si="4"/>
        <v/>
      </c>
      <c r="L29" s="91" t="str">
        <f t="shared" si="5"/>
        <v/>
      </c>
      <c r="M29" s="91" t="str">
        <f t="shared" si="0"/>
        <v/>
      </c>
      <c r="N29" s="91" t="str">
        <f t="shared" si="1"/>
        <v/>
      </c>
      <c r="O29" s="200"/>
      <c r="P29" s="91" t="str">
        <f t="shared" si="2"/>
        <v/>
      </c>
      <c r="Q29" s="200"/>
      <c r="R29" s="200"/>
      <c r="S29" s="201"/>
      <c r="T29" s="201"/>
      <c r="U29" s="200"/>
      <c r="V29" s="200"/>
      <c r="W29" s="200"/>
      <c r="X29" s="200"/>
      <c r="Y29" s="200"/>
      <c r="Z29" s="200"/>
      <c r="AA29" s="93"/>
      <c r="AB29" s="93"/>
    </row>
    <row r="30" spans="1:50" ht="42" hidden="1" customHeight="1" x14ac:dyDescent="0.25">
      <c r="A30" s="90">
        <f>'2 CONTEXTO E IDENTIFICACIÓN'!A30</f>
        <v>0</v>
      </c>
      <c r="B30" s="91" t="str">
        <f>+'2 CONTEXTO E IDENTIFICACIÓN'!E30</f>
        <v xml:space="preserve">  </v>
      </c>
      <c r="C30" s="120" t="str">
        <f>+'3 PROBABIL E IMPACTO INHERENTE'!E30</f>
        <v/>
      </c>
      <c r="D30" s="126" t="str">
        <f>+'3 PROBABIL E IMPACTO INHERENTE'!M30</f>
        <v/>
      </c>
      <c r="E30" s="121" t="str">
        <f>+'4 MAPA CALOR INHERENTE'!C30</f>
        <v/>
      </c>
      <c r="F30" s="121" t="str">
        <f>+'4 MAPA CALOR INHERENTE'!D30</f>
        <v/>
      </c>
      <c r="G30" s="91" t="str">
        <f>+'4 MAPA CALOR INHERENTE'!E30</f>
        <v/>
      </c>
      <c r="H30" s="120" t="str">
        <f>+'5 VALORACIÓN DEL CONTROL'!S90</f>
        <v/>
      </c>
      <c r="I30" s="92" t="str">
        <f>+'5 VALORACIÓN DEL CONTROL'!T90</f>
        <v/>
      </c>
      <c r="J30" s="121" t="str">
        <f t="shared" si="3"/>
        <v/>
      </c>
      <c r="K30" s="121" t="str">
        <f t="shared" si="4"/>
        <v/>
      </c>
      <c r="L30" s="91" t="str">
        <f t="shared" si="5"/>
        <v/>
      </c>
      <c r="M30" s="91" t="str">
        <f t="shared" si="0"/>
        <v/>
      </c>
      <c r="N30" s="91" t="str">
        <f t="shared" si="1"/>
        <v/>
      </c>
      <c r="O30" s="200"/>
      <c r="P30" s="91" t="str">
        <f t="shared" si="2"/>
        <v/>
      </c>
      <c r="Q30" s="200"/>
      <c r="R30" s="200"/>
      <c r="S30" s="201"/>
      <c r="T30" s="201"/>
      <c r="U30" s="200"/>
      <c r="V30" s="200"/>
      <c r="W30" s="200"/>
      <c r="X30" s="200"/>
      <c r="Y30" s="200"/>
      <c r="Z30" s="200"/>
      <c r="AA30" s="93"/>
      <c r="AB30" s="93"/>
    </row>
    <row r="31" spans="1:50" ht="14.45" customHeight="1" x14ac:dyDescent="0.25">
      <c r="B31" s="73"/>
      <c r="D31" s="73"/>
      <c r="G31" s="73"/>
      <c r="I31" s="73"/>
      <c r="L31" s="73"/>
      <c r="M31" s="73"/>
      <c r="N31" s="73"/>
      <c r="O31" s="73"/>
      <c r="P31" s="73"/>
      <c r="Q31" s="73"/>
      <c r="R31" s="73"/>
      <c r="S31" s="127"/>
      <c r="T31" s="127"/>
      <c r="U31" s="73"/>
      <c r="V31" s="73"/>
      <c r="W31" s="73"/>
      <c r="X31" s="73"/>
      <c r="Y31" s="73"/>
      <c r="Z31" s="73"/>
      <c r="AA31" s="73"/>
      <c r="AB31" s="73"/>
      <c r="AM31" s="78"/>
      <c r="AN31" s="78"/>
      <c r="AO31" s="78"/>
      <c r="AP31" s="78"/>
      <c r="AQ31" s="78"/>
      <c r="AR31" s="73"/>
      <c r="AS31" s="73"/>
      <c r="AT31" s="73"/>
      <c r="AU31" s="73"/>
      <c r="AV31" s="73"/>
    </row>
    <row r="32" spans="1:50" ht="39" customHeight="1" x14ac:dyDescent="0.25">
      <c r="B32" s="73"/>
      <c r="D32" s="73"/>
      <c r="G32" s="73"/>
      <c r="I32" s="73"/>
      <c r="L32" s="73"/>
      <c r="M32" s="73"/>
      <c r="N32" s="73"/>
      <c r="O32" s="73"/>
      <c r="P32" s="73"/>
      <c r="Q32" s="73"/>
      <c r="R32" s="73"/>
      <c r="S32" s="127"/>
      <c r="T32" s="127"/>
      <c r="U32" s="73"/>
      <c r="V32" s="73"/>
      <c r="W32" s="73"/>
      <c r="X32" s="73"/>
      <c r="Y32" s="73"/>
      <c r="Z32" s="73"/>
      <c r="AA32" s="73"/>
      <c r="AB32" s="73"/>
      <c r="AM32" s="78"/>
      <c r="AN32" s="78"/>
      <c r="AO32" s="78"/>
      <c r="AP32" s="78"/>
      <c r="AQ32" s="78"/>
      <c r="AR32" s="73"/>
      <c r="AS32" s="73"/>
      <c r="AT32" s="73"/>
      <c r="AU32" s="73"/>
      <c r="AV32" s="73"/>
    </row>
    <row r="33" spans="3:43" s="73" customFormat="1" ht="19.5" customHeight="1" x14ac:dyDescent="0.25">
      <c r="C33" s="314"/>
      <c r="E33" s="122"/>
      <c r="F33" s="122"/>
      <c r="H33" s="78"/>
      <c r="J33" s="122"/>
      <c r="K33" s="122"/>
      <c r="S33" s="127"/>
      <c r="T33" s="127"/>
      <c r="AM33" s="78"/>
      <c r="AN33" s="78"/>
      <c r="AO33" s="78"/>
      <c r="AP33" s="78"/>
      <c r="AQ33" s="78"/>
    </row>
    <row r="34" spans="3:43" s="73" customFormat="1" ht="19.5" customHeight="1" x14ac:dyDescent="0.25">
      <c r="C34" s="314"/>
      <c r="E34" s="122"/>
      <c r="F34" s="122"/>
      <c r="H34" s="78"/>
      <c r="J34" s="122"/>
      <c r="K34" s="122"/>
      <c r="S34" s="127"/>
      <c r="T34" s="127"/>
      <c r="AM34" s="78"/>
      <c r="AN34" s="78"/>
      <c r="AO34" s="78"/>
      <c r="AP34" s="78"/>
      <c r="AQ34" s="78"/>
    </row>
    <row r="35" spans="3:43" s="73" customFormat="1" ht="19.5" customHeight="1" x14ac:dyDescent="0.25">
      <c r="C35" s="314"/>
      <c r="E35" s="122"/>
      <c r="F35" s="122"/>
      <c r="H35" s="78"/>
      <c r="J35" s="122"/>
      <c r="K35" s="122"/>
      <c r="S35" s="127"/>
      <c r="T35" s="127"/>
      <c r="AM35" s="78"/>
      <c r="AN35" s="78"/>
      <c r="AO35" s="78"/>
      <c r="AP35" s="78"/>
      <c r="AQ35" s="78"/>
    </row>
    <row r="36" spans="3:43" s="73" customFormat="1" ht="19.5" customHeight="1" x14ac:dyDescent="0.25">
      <c r="C36" s="314"/>
      <c r="E36" s="122"/>
      <c r="F36" s="122"/>
      <c r="H36" s="78"/>
      <c r="J36" s="122"/>
      <c r="K36" s="122"/>
      <c r="S36" s="127"/>
      <c r="T36" s="127"/>
      <c r="AM36" s="78"/>
      <c r="AN36" s="78"/>
      <c r="AO36" s="78"/>
      <c r="AP36" s="78"/>
      <c r="AQ36" s="78"/>
    </row>
    <row r="37" spans="3:43" s="73" customFormat="1" ht="19.5" customHeight="1" x14ac:dyDescent="0.25">
      <c r="C37" s="314"/>
      <c r="E37" s="122"/>
      <c r="F37" s="122"/>
      <c r="H37" s="78"/>
      <c r="J37" s="122"/>
      <c r="K37" s="122"/>
      <c r="S37" s="127"/>
      <c r="T37" s="127"/>
      <c r="AM37" s="78"/>
      <c r="AN37" s="78"/>
      <c r="AO37" s="78"/>
      <c r="AP37" s="78"/>
      <c r="AQ37" s="78"/>
    </row>
  </sheetData>
  <autoFilter ref="A10:AX10">
    <filterColumn colId="41" showButton="0"/>
    <filterColumn colId="42" showButton="0"/>
    <filterColumn colId="43" showButton="0"/>
    <filterColumn colId="44" showButton="0"/>
    <filterColumn colId="45" showButton="0"/>
    <filterColumn colId="46" showButton="0"/>
  </autoFilter>
  <dataConsolidate/>
  <mergeCells count="13">
    <mergeCell ref="A1:A4"/>
    <mergeCell ref="B6:Z6"/>
    <mergeCell ref="AC11:AC15"/>
    <mergeCell ref="E9:G9"/>
    <mergeCell ref="AF7:AJ7"/>
    <mergeCell ref="J9:L9"/>
    <mergeCell ref="U9:W9"/>
    <mergeCell ref="Q9:T9"/>
    <mergeCell ref="Y1:Z1"/>
    <mergeCell ref="Y2:Z2"/>
    <mergeCell ref="Y3:Z3"/>
    <mergeCell ref="Y4:Z4"/>
    <mergeCell ref="B1:X4"/>
  </mergeCells>
  <conditionalFormatting sqref="E11:E30">
    <cfRule type="cellIs" dxfId="36" priority="6" operator="equal">
      <formula>$AE$15</formula>
    </cfRule>
    <cfRule type="cellIs" dxfId="35" priority="7" operator="equal">
      <formula>$AE$14</formula>
    </cfRule>
    <cfRule type="cellIs" dxfId="34" priority="8" operator="equal">
      <formula>$AE$13</formula>
    </cfRule>
    <cfRule type="cellIs" dxfId="33" priority="9" operator="equal">
      <formula>$AE$12</formula>
    </cfRule>
    <cfRule type="cellIs" dxfId="32" priority="10" operator="equal">
      <formula>$AE$11</formula>
    </cfRule>
  </conditionalFormatting>
  <conditionalFormatting sqref="F11:F30">
    <cfRule type="cellIs" dxfId="31" priority="1" operator="equal">
      <formula>$AF$10</formula>
    </cfRule>
    <cfRule type="cellIs" dxfId="30" priority="2" operator="equal">
      <formula>$AG$10</formula>
    </cfRule>
    <cfRule type="cellIs" dxfId="29" priority="3" operator="equal">
      <formula>$AH$10</formula>
    </cfRule>
    <cfRule type="cellIs" dxfId="28" priority="4" operator="equal">
      <formula>$AI$10</formula>
    </cfRule>
    <cfRule type="cellIs" dxfId="27" priority="5" operator="equal">
      <formula>$AJ$10</formula>
    </cfRule>
  </conditionalFormatting>
  <conditionalFormatting sqref="G11:G30">
    <cfRule type="cellIs" dxfId="26" priority="11" operator="equal">
      <formula>$AF$18</formula>
    </cfRule>
    <cfRule type="cellIs" dxfId="25" priority="12" operator="equal">
      <formula>$AF$19</formula>
    </cfRule>
    <cfRule type="cellIs" dxfId="24" priority="13" operator="equal">
      <formula>$AF$20</formula>
    </cfRule>
    <cfRule type="cellIs" dxfId="23" priority="14" operator="equal">
      <formula>$AF$21</formula>
    </cfRule>
  </conditionalFormatting>
  <conditionalFormatting sqref="I11:J30">
    <cfRule type="cellIs" dxfId="22" priority="15" operator="equal">
      <formula>$AE$15</formula>
    </cfRule>
    <cfRule type="cellIs" dxfId="21" priority="16" operator="equal">
      <formula>$AE$14</formula>
    </cfRule>
    <cfRule type="cellIs" dxfId="20" priority="17" operator="equal">
      <formula>$AE$13</formula>
    </cfRule>
    <cfRule type="cellIs" dxfId="19" priority="18" operator="equal">
      <formula>$AE$12</formula>
    </cfRule>
    <cfRule type="cellIs" dxfId="18" priority="19" operator="equal">
      <formula>$AE$11</formula>
    </cfRule>
  </conditionalFormatting>
  <conditionalFormatting sqref="K11:K30">
    <cfRule type="cellIs" dxfId="17" priority="20" operator="equal">
      <formula>$AF$10</formula>
    </cfRule>
    <cfRule type="cellIs" dxfId="16" priority="21" operator="equal">
      <formula>$AG$10</formula>
    </cfRule>
    <cfRule type="cellIs" dxfId="15" priority="22" operator="equal">
      <formula>$AH$10</formula>
    </cfRule>
    <cfRule type="cellIs" dxfId="14" priority="23" operator="equal">
      <formula>$AI$10</formula>
    </cfRule>
    <cfRule type="cellIs" dxfId="13" priority="24" operator="equal">
      <formula>$AJ$10</formula>
    </cfRule>
  </conditionalFormatting>
  <conditionalFormatting sqref="L11:L30">
    <cfRule type="cellIs" dxfId="12" priority="30" operator="equal">
      <formula>$AF$18</formula>
    </cfRule>
    <cfRule type="cellIs" dxfId="11" priority="31" operator="equal">
      <formula>$AF$19</formula>
    </cfRule>
    <cfRule type="cellIs" dxfId="10" priority="32" operator="equal">
      <formula>$AF$20</formula>
    </cfRule>
    <cfRule type="cellIs" dxfId="9" priority="33" operator="equal">
      <formula>$AF$21</formula>
    </cfRule>
  </conditionalFormatting>
  <dataValidations count="4">
    <dataValidation type="list" allowBlank="1" showInputMessage="1" showErrorMessage="1" sqref="JP11:JV18">
      <formula1>#REF!</formula1>
    </dataValidation>
    <dataValidation allowBlank="1" showInputMessage="1" showErrorMessage="1" prompt="La probabilidad se encuentra determinada por una escala de 1 a 3, siendo 1 la menor probabilidad de ocurrencia del riesgo y 3 la mayor probabilidad de  ocurrencia." sqref="JO10"/>
    <dataValidation allowBlank="1" showInputMessage="1" showErrorMessage="1" prompt="Es la materialización del riesgo y las consecuencias de su aparición. Su escala es: 5 bajo impacto, 10 medio, 20 alto impacto._x000a_" sqref="JP10:JV10"/>
    <dataValidation type="list" allowBlank="1" showInputMessage="1" showErrorMessage="1" sqref="O11:O30">
      <formula1>INDIRECT($N11)</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'11 FORMULAS'!$V$3:$V$6</xm:f>
          </x14:formula1>
          <xm:sqref>Z11:Z30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zoomScale="70" zoomScaleNormal="70" workbookViewId="0">
      <selection activeCell="H38" sqref="H38"/>
    </sheetView>
  </sheetViews>
  <sheetFormatPr baseColWidth="10" defaultColWidth="10.85546875" defaultRowHeight="12.75" x14ac:dyDescent="0.2"/>
  <cols>
    <col min="1" max="1" width="32.140625" style="138" customWidth="1" collapsed="1"/>
    <col min="2" max="2" width="38.42578125" style="138" bestFit="1" customWidth="1" collapsed="1"/>
    <col min="3" max="3" width="21.7109375" style="138" customWidth="1" collapsed="1"/>
    <col min="4" max="4" width="10.85546875" style="138" collapsed="1"/>
    <col min="5" max="5" width="20.42578125" style="138" customWidth="1" collapsed="1"/>
    <col min="6" max="6" width="16.5703125" style="138" customWidth="1" collapsed="1"/>
    <col min="7" max="7" width="10.85546875" style="138" collapsed="1"/>
    <col min="8" max="8" width="16" style="138" customWidth="1" collapsed="1"/>
    <col min="9" max="9" width="21" style="138" customWidth="1" collapsed="1"/>
    <col min="10" max="10" width="10.85546875" style="138" collapsed="1"/>
    <col min="11" max="11" width="20.85546875" style="138" customWidth="1" collapsed="1"/>
    <col min="12" max="12" width="10.85546875" style="138" collapsed="1"/>
    <col min="13" max="13" width="21" style="138" customWidth="1" collapsed="1"/>
    <col min="14" max="15" width="10.85546875" style="138" collapsed="1"/>
    <col min="16" max="16" width="14.85546875" style="138" customWidth="1" collapsed="1"/>
    <col min="17" max="17" width="10.85546875" style="138" collapsed="1"/>
    <col min="18" max="18" width="16.42578125" style="138" customWidth="1" collapsed="1"/>
    <col min="19" max="19" width="10.85546875" style="138" collapsed="1"/>
    <col min="20" max="20" width="30.140625" style="138" customWidth="1" collapsed="1"/>
    <col min="21" max="16384" width="10.85546875" style="138" collapsed="1"/>
  </cols>
  <sheetData>
    <row r="1" spans="1:22" ht="25.5" customHeight="1" x14ac:dyDescent="0.2">
      <c r="A1" s="448" t="s">
        <v>249</v>
      </c>
      <c r="B1" s="448"/>
      <c r="E1" s="447" t="s">
        <v>111</v>
      </c>
      <c r="F1" s="447"/>
      <c r="G1" s="447"/>
      <c r="H1" s="447"/>
    </row>
    <row r="2" spans="1:22" ht="48.95" customHeight="1" x14ac:dyDescent="0.2">
      <c r="B2" s="147" t="s">
        <v>30</v>
      </c>
      <c r="C2" s="147"/>
      <c r="E2" s="446" t="s">
        <v>84</v>
      </c>
      <c r="F2" s="446"/>
      <c r="G2" s="446"/>
      <c r="H2" s="446"/>
      <c r="I2" s="446"/>
      <c r="K2" s="446" t="s">
        <v>75</v>
      </c>
      <c r="L2" s="446"/>
      <c r="M2" s="446"/>
      <c r="O2" s="446" t="s">
        <v>92</v>
      </c>
      <c r="P2" s="446"/>
      <c r="R2" s="139" t="s">
        <v>103</v>
      </c>
      <c r="T2" s="139" t="s">
        <v>132</v>
      </c>
      <c r="V2" s="81" t="s">
        <v>110</v>
      </c>
    </row>
    <row r="3" spans="1:22" ht="29.25" thickBot="1" x14ac:dyDescent="0.25">
      <c r="A3" s="140" t="s">
        <v>8</v>
      </c>
      <c r="B3" s="147" t="s">
        <v>8</v>
      </c>
      <c r="C3" s="147" t="s">
        <v>30</v>
      </c>
      <c r="E3" s="141" t="s">
        <v>69</v>
      </c>
      <c r="F3" s="141" t="s">
        <v>70</v>
      </c>
      <c r="H3" s="141" t="s">
        <v>71</v>
      </c>
      <c r="I3" s="141" t="s">
        <v>72</v>
      </c>
      <c r="K3" s="139" t="s">
        <v>76</v>
      </c>
      <c r="L3" s="139" t="s">
        <v>3</v>
      </c>
      <c r="M3" s="139" t="s">
        <v>81</v>
      </c>
      <c r="O3" s="145" t="s">
        <v>69</v>
      </c>
      <c r="P3" s="145" t="s">
        <v>180</v>
      </c>
      <c r="R3" s="140" t="s">
        <v>104</v>
      </c>
      <c r="T3" s="15" t="s">
        <v>116</v>
      </c>
      <c r="V3" s="59" t="s">
        <v>121</v>
      </c>
    </row>
    <row r="4" spans="1:22" ht="28.5" x14ac:dyDescent="0.2">
      <c r="A4" s="146" t="s">
        <v>136</v>
      </c>
      <c r="B4" s="149" t="s">
        <v>136</v>
      </c>
      <c r="C4" s="161" t="s">
        <v>112</v>
      </c>
      <c r="E4" s="140" t="s">
        <v>85</v>
      </c>
      <c r="F4" s="142">
        <v>0.25</v>
      </c>
      <c r="H4" s="140" t="s">
        <v>73</v>
      </c>
      <c r="I4" s="142">
        <v>0.25</v>
      </c>
      <c r="K4" s="140" t="s">
        <v>77</v>
      </c>
      <c r="L4" s="140" t="s">
        <v>79</v>
      </c>
      <c r="M4" s="140" t="s">
        <v>82</v>
      </c>
      <c r="O4" s="140" t="s">
        <v>85</v>
      </c>
      <c r="P4" s="179" t="s">
        <v>33</v>
      </c>
      <c r="R4" s="140" t="s">
        <v>105</v>
      </c>
      <c r="T4" s="15" t="s">
        <v>117</v>
      </c>
      <c r="V4" s="59" t="s">
        <v>123</v>
      </c>
    </row>
    <row r="5" spans="1:22" ht="29.25" thickBot="1" x14ac:dyDescent="0.25">
      <c r="A5" s="146" t="s">
        <v>137</v>
      </c>
      <c r="B5" s="153"/>
      <c r="C5" s="162"/>
      <c r="E5" s="140" t="s">
        <v>86</v>
      </c>
      <c r="F5" s="142">
        <v>0.15</v>
      </c>
      <c r="H5" s="140" t="s">
        <v>74</v>
      </c>
      <c r="I5" s="142">
        <v>0.15</v>
      </c>
      <c r="K5" s="140" t="s">
        <v>78</v>
      </c>
      <c r="L5" s="140" t="s">
        <v>80</v>
      </c>
      <c r="M5" s="140" t="s">
        <v>83</v>
      </c>
      <c r="O5" s="140" t="s">
        <v>86</v>
      </c>
      <c r="P5" s="179" t="s">
        <v>33</v>
      </c>
      <c r="R5" s="140" t="s">
        <v>106</v>
      </c>
      <c r="T5" s="15" t="s">
        <v>118</v>
      </c>
      <c r="V5" s="59" t="s">
        <v>122</v>
      </c>
    </row>
    <row r="6" spans="1:22" ht="28.5" x14ac:dyDescent="0.2">
      <c r="A6" s="146" t="s">
        <v>138</v>
      </c>
      <c r="B6" s="155" t="s">
        <v>137</v>
      </c>
      <c r="C6" s="163" t="s">
        <v>119</v>
      </c>
      <c r="E6" s="140" t="s">
        <v>87</v>
      </c>
      <c r="F6" s="142">
        <v>0.1</v>
      </c>
      <c r="H6" s="140"/>
      <c r="I6" s="140"/>
      <c r="K6" s="140"/>
      <c r="L6" s="140"/>
      <c r="M6" s="140"/>
      <c r="O6" s="140" t="s">
        <v>87</v>
      </c>
      <c r="P6" s="179" t="s">
        <v>66</v>
      </c>
      <c r="R6" s="140" t="s">
        <v>107</v>
      </c>
      <c r="T6" s="15" t="s">
        <v>236</v>
      </c>
      <c r="V6" s="140"/>
    </row>
    <row r="7" spans="1:22" ht="13.5" thickBot="1" x14ac:dyDescent="0.25">
      <c r="A7" s="146" t="s">
        <v>139</v>
      </c>
      <c r="B7" s="153"/>
      <c r="C7" s="162"/>
      <c r="E7" s="140"/>
      <c r="F7" s="142"/>
      <c r="O7" s="143"/>
      <c r="R7" s="140" t="s">
        <v>108</v>
      </c>
    </row>
    <row r="8" spans="1:22" x14ac:dyDescent="0.2">
      <c r="A8" s="146" t="s">
        <v>140</v>
      </c>
      <c r="B8" s="155" t="s">
        <v>138</v>
      </c>
      <c r="C8" s="163" t="s">
        <v>56</v>
      </c>
      <c r="R8" s="140"/>
    </row>
    <row r="9" spans="1:22" ht="26.25" thickBot="1" x14ac:dyDescent="0.25">
      <c r="A9" s="146" t="s">
        <v>141</v>
      </c>
      <c r="B9" s="157"/>
      <c r="C9" s="162"/>
    </row>
    <row r="10" spans="1:22" x14ac:dyDescent="0.2">
      <c r="A10" s="146" t="s">
        <v>142</v>
      </c>
      <c r="B10" s="155" t="s">
        <v>139</v>
      </c>
      <c r="C10" s="163" t="s">
        <v>113</v>
      </c>
    </row>
    <row r="11" spans="1:22" ht="14.1" customHeight="1" thickBot="1" x14ac:dyDescent="0.25">
      <c r="A11" s="148"/>
      <c r="B11" s="153"/>
      <c r="C11" s="162"/>
    </row>
    <row r="12" spans="1:22" ht="14.1" customHeight="1" x14ac:dyDescent="0.2">
      <c r="B12" s="155" t="s">
        <v>140</v>
      </c>
      <c r="C12" s="156" t="s">
        <v>112</v>
      </c>
    </row>
    <row r="13" spans="1:22" ht="14.1" customHeight="1" x14ac:dyDescent="0.2">
      <c r="B13" s="152"/>
      <c r="C13" s="151" t="s">
        <v>119</v>
      </c>
    </row>
    <row r="14" spans="1:22" ht="14.1" customHeight="1" x14ac:dyDescent="0.2">
      <c r="B14" s="150"/>
      <c r="C14" s="151" t="s">
        <v>56</v>
      </c>
    </row>
    <row r="15" spans="1:22" ht="14.1" customHeight="1" x14ac:dyDescent="0.2">
      <c r="B15" s="150"/>
      <c r="C15" s="151" t="s">
        <v>113</v>
      </c>
    </row>
    <row r="16" spans="1:22" ht="14.1" customHeight="1" x14ac:dyDescent="0.2">
      <c r="B16" s="150"/>
      <c r="C16" s="151" t="s">
        <v>28</v>
      </c>
    </row>
    <row r="17" spans="2:3" ht="14.1" customHeight="1" thickBot="1" x14ac:dyDescent="0.25">
      <c r="B17" s="153"/>
      <c r="C17" s="154"/>
    </row>
    <row r="18" spans="2:3" ht="25.5" x14ac:dyDescent="0.2">
      <c r="B18" s="155" t="s">
        <v>141</v>
      </c>
      <c r="C18" s="156" t="s">
        <v>112</v>
      </c>
    </row>
    <row r="19" spans="2:3" ht="14.1" customHeight="1" x14ac:dyDescent="0.2">
      <c r="B19" s="150"/>
      <c r="C19" s="151" t="s">
        <v>119</v>
      </c>
    </row>
    <row r="20" spans="2:3" ht="14.1" customHeight="1" x14ac:dyDescent="0.2">
      <c r="B20" s="150"/>
      <c r="C20" s="151" t="s">
        <v>56</v>
      </c>
    </row>
    <row r="21" spans="2:3" ht="14.1" customHeight="1" x14ac:dyDescent="0.2">
      <c r="B21" s="150"/>
      <c r="C21" s="151" t="s">
        <v>113</v>
      </c>
    </row>
    <row r="22" spans="2:3" ht="14.1" customHeight="1" x14ac:dyDescent="0.2">
      <c r="B22" s="150"/>
      <c r="C22" s="151" t="s">
        <v>28</v>
      </c>
    </row>
    <row r="23" spans="2:3" ht="14.1" customHeight="1" thickBot="1" x14ac:dyDescent="0.25">
      <c r="B23" s="157"/>
      <c r="C23" s="158"/>
    </row>
    <row r="24" spans="2:3" ht="14.1" customHeight="1" x14ac:dyDescent="0.2">
      <c r="B24" s="155" t="s">
        <v>142</v>
      </c>
      <c r="C24" s="156" t="s">
        <v>28</v>
      </c>
    </row>
    <row r="25" spans="2:3" ht="14.1" customHeight="1" x14ac:dyDescent="0.2">
      <c r="B25" s="150"/>
      <c r="C25" s="151" t="s">
        <v>119</v>
      </c>
    </row>
    <row r="26" spans="2:3" ht="14.1" customHeight="1" thickBot="1" x14ac:dyDescent="0.25">
      <c r="B26" s="153"/>
      <c r="C26" s="154"/>
    </row>
  </sheetData>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zoomScale="85" zoomScaleNormal="85" workbookViewId="0">
      <selection activeCell="E23" sqref="E23"/>
    </sheetView>
  </sheetViews>
  <sheetFormatPr baseColWidth="10" defaultColWidth="10.85546875" defaultRowHeight="15" x14ac:dyDescent="0.25"/>
  <cols>
    <col min="1" max="1" width="26.5703125" customWidth="1" collapsed="1"/>
    <col min="2" max="2" width="29.5703125" customWidth="1" collapsed="1"/>
    <col min="3" max="3" width="15.28515625" customWidth="1" collapsed="1"/>
    <col min="4" max="4" width="19" customWidth="1" collapsed="1"/>
    <col min="5" max="5" width="10.85546875" collapsed="1"/>
    <col min="6" max="6" width="28.140625" customWidth="1" collapsed="1"/>
    <col min="7" max="16384" width="10.85546875" collapsed="1"/>
  </cols>
  <sheetData>
    <row r="1" spans="1:11" ht="21" customHeight="1" x14ac:dyDescent="0.25">
      <c r="A1" s="449"/>
      <c r="B1" s="382" t="str">
        <f>+'2 CONTEXTO E IDENTIFICACIÓN'!B1</f>
        <v>MAPA RIESGOS OPERATIVOS  POR PROCESOS</v>
      </c>
      <c r="C1" s="382"/>
      <c r="D1" s="382"/>
      <c r="E1" s="382"/>
      <c r="F1" s="382"/>
      <c r="G1" s="382"/>
      <c r="H1" s="382"/>
      <c r="I1" s="382"/>
      <c r="J1" s="384" t="str">
        <f>+'2 CONTEXTO E IDENTIFICACIÓN'!I1</f>
        <v xml:space="preserve">Código: </v>
      </c>
      <c r="K1" s="384"/>
    </row>
    <row r="2" spans="1:11" ht="21" customHeight="1" x14ac:dyDescent="0.25">
      <c r="A2" s="449"/>
      <c r="B2" s="382"/>
      <c r="C2" s="382"/>
      <c r="D2" s="382"/>
      <c r="E2" s="382"/>
      <c r="F2" s="382"/>
      <c r="G2" s="382"/>
      <c r="H2" s="382"/>
      <c r="I2" s="382"/>
      <c r="J2" s="384" t="str">
        <f>+'2 CONTEXTO E IDENTIFICACIÓN'!I2</f>
        <v xml:space="preserve">Fecha: </v>
      </c>
      <c r="K2" s="384"/>
    </row>
    <row r="3" spans="1:11" s="9" customFormat="1" ht="21" customHeight="1" x14ac:dyDescent="0.2">
      <c r="A3" s="449"/>
      <c r="B3" s="382"/>
      <c r="C3" s="382"/>
      <c r="D3" s="382"/>
      <c r="E3" s="382"/>
      <c r="F3" s="382"/>
      <c r="G3" s="382"/>
      <c r="H3" s="382"/>
      <c r="I3" s="382"/>
      <c r="J3" s="384" t="str">
        <f>+'2 CONTEXTO E IDENTIFICACIÓN'!I3</f>
        <v>Versión: 001</v>
      </c>
      <c r="K3" s="384"/>
    </row>
    <row r="4" spans="1:11" s="9" customFormat="1" ht="21" customHeight="1" x14ac:dyDescent="0.2">
      <c r="A4" s="449"/>
      <c r="B4" s="382"/>
      <c r="C4" s="382"/>
      <c r="D4" s="382"/>
      <c r="E4" s="382"/>
      <c r="F4" s="382"/>
      <c r="G4" s="382"/>
      <c r="H4" s="382"/>
      <c r="I4" s="382"/>
      <c r="J4" s="384" t="str">
        <f>+'2 CONTEXTO E IDENTIFICACIÓN'!I4</f>
        <v>Página:</v>
      </c>
      <c r="K4" s="384"/>
    </row>
    <row r="5" spans="1:11" s="9" customFormat="1" ht="8.25" customHeight="1" x14ac:dyDescent="0.2">
      <c r="A5" s="19"/>
      <c r="B5" s="19"/>
      <c r="C5" s="19"/>
      <c r="D5" s="45"/>
    </row>
    <row r="6" spans="1:11" s="10" customFormat="1" ht="14.45" customHeight="1" x14ac:dyDescent="0.25">
      <c r="A6" s="16" t="s">
        <v>135</v>
      </c>
      <c r="B6" s="432" t="str">
        <f>+IF('2 CONTEXTO E IDENTIFICACIÓN'!$B$6="","",'2 CONTEXTO E IDENTIFICACIÓN'!$B$6)</f>
        <v xml:space="preserve">ADQUISICION PREDIAL </v>
      </c>
      <c r="C6" s="433"/>
      <c r="D6" s="433"/>
      <c r="E6" s="433"/>
      <c r="F6" s="433"/>
      <c r="G6" s="433"/>
      <c r="H6" s="433"/>
      <c r="I6" s="433"/>
      <c r="J6" s="433"/>
      <c r="K6" s="433"/>
    </row>
    <row r="7" spans="1:11" ht="15.75" thickBot="1" x14ac:dyDescent="0.3"/>
    <row r="8" spans="1:11" ht="15.75" thickBot="1" x14ac:dyDescent="0.3">
      <c r="A8" s="456" t="s">
        <v>26</v>
      </c>
      <c r="B8" s="457"/>
      <c r="C8" s="457"/>
      <c r="D8" s="457"/>
      <c r="E8" s="457"/>
      <c r="F8" s="457"/>
      <c r="G8" s="457"/>
      <c r="H8" s="457"/>
      <c r="I8" s="457"/>
      <c r="J8" s="457"/>
      <c r="K8" s="458"/>
    </row>
    <row r="9" spans="1:11" ht="6" customHeight="1" thickBot="1" x14ac:dyDescent="0.3">
      <c r="A9" s="456"/>
      <c r="B9" s="457"/>
      <c r="C9" s="457"/>
      <c r="D9" s="457"/>
      <c r="E9" s="457"/>
      <c r="F9" s="457"/>
      <c r="G9" s="457"/>
      <c r="H9" s="457"/>
      <c r="I9" s="457"/>
      <c r="J9" s="457"/>
      <c r="K9" s="458"/>
    </row>
    <row r="10" spans="1:11" ht="34.5" customHeight="1" x14ac:dyDescent="0.25">
      <c r="A10" s="459" t="s">
        <v>27</v>
      </c>
      <c r="B10" s="460"/>
      <c r="C10" s="460"/>
      <c r="D10" s="460"/>
      <c r="E10" s="460"/>
      <c r="F10" s="460"/>
      <c r="G10" s="460"/>
      <c r="H10" s="460"/>
      <c r="I10" s="460"/>
      <c r="J10" s="460"/>
      <c r="K10" s="461"/>
    </row>
    <row r="11" spans="1:11" ht="18.75" customHeight="1" x14ac:dyDescent="0.25">
      <c r="A11" s="465" t="s">
        <v>15</v>
      </c>
      <c r="B11" s="466"/>
      <c r="C11" s="466"/>
      <c r="D11" s="466"/>
      <c r="E11" s="466"/>
      <c r="F11" s="466"/>
      <c r="G11" s="466"/>
      <c r="H11" s="466"/>
      <c r="I11" s="466"/>
      <c r="J11" s="466"/>
      <c r="K11" s="467"/>
    </row>
    <row r="12" spans="1:11" ht="34.5" customHeight="1" x14ac:dyDescent="0.25">
      <c r="A12" s="462" t="s">
        <v>16</v>
      </c>
      <c r="B12" s="463"/>
      <c r="C12" s="463"/>
      <c r="D12" s="463"/>
      <c r="E12" s="463"/>
      <c r="F12" s="463"/>
      <c r="G12" s="463"/>
      <c r="H12" s="463"/>
      <c r="I12" s="463"/>
      <c r="J12" s="463"/>
      <c r="K12" s="464"/>
    </row>
    <row r="13" spans="1:11" ht="50.25" customHeight="1" thickBot="1" x14ac:dyDescent="0.3">
      <c r="A13" s="453" t="s">
        <v>97</v>
      </c>
      <c r="B13" s="454"/>
      <c r="C13" s="454"/>
      <c r="D13" s="454"/>
      <c r="E13" s="454"/>
      <c r="F13" s="454"/>
      <c r="G13" s="454"/>
      <c r="H13" s="454"/>
      <c r="I13" s="454"/>
      <c r="J13" s="454"/>
      <c r="K13" s="455"/>
    </row>
    <row r="14" spans="1:11" x14ac:dyDescent="0.25">
      <c r="A14" s="129"/>
      <c r="B14" s="129"/>
      <c r="C14" s="129"/>
      <c r="D14" s="129"/>
      <c r="E14" s="129"/>
      <c r="F14" s="129"/>
      <c r="G14" s="129"/>
      <c r="H14" s="129"/>
      <c r="I14" s="129"/>
      <c r="J14" s="129"/>
      <c r="K14" s="129"/>
    </row>
    <row r="15" spans="1:11" s="131" customFormat="1" ht="38.25" x14ac:dyDescent="0.25">
      <c r="A15" s="130"/>
      <c r="B15" s="450" t="s">
        <v>22</v>
      </c>
      <c r="C15" s="451"/>
      <c r="D15" s="452" t="s">
        <v>23</v>
      </c>
      <c r="E15" s="452"/>
      <c r="G15" s="81" t="s">
        <v>67</v>
      </c>
    </row>
    <row r="16" spans="1:11" x14ac:dyDescent="0.25">
      <c r="A16" s="132" t="s">
        <v>17</v>
      </c>
      <c r="B16" s="133">
        <f>+COUNTIF('8 MAPA RIESGOS'!$G$11:$G$30,G16)</f>
        <v>0</v>
      </c>
      <c r="C16" s="134">
        <f>+B16/$B$20</f>
        <v>0</v>
      </c>
      <c r="D16" s="133">
        <f>+COUNTIF('8 MAPA RIESGOS'!$L$11:$L$30,G16)</f>
        <v>0</v>
      </c>
      <c r="E16" s="134">
        <f>+D16/$D$20</f>
        <v>0</v>
      </c>
      <c r="G16" s="111" t="s">
        <v>63</v>
      </c>
    </row>
    <row r="17" spans="1:7" x14ac:dyDescent="0.25">
      <c r="A17" s="132" t="s">
        <v>18</v>
      </c>
      <c r="B17" s="133">
        <f>+COUNTIF('8 MAPA RIESGOS'!$G$11:$G$30,G17)</f>
        <v>0</v>
      </c>
      <c r="C17" s="134">
        <f t="shared" ref="C17:C20" si="0">+B17/$B$20</f>
        <v>0</v>
      </c>
      <c r="D17" s="133">
        <f>+COUNTIF('8 MAPA RIESGOS'!$L$11:$L$30,G17)</f>
        <v>0</v>
      </c>
      <c r="E17" s="134">
        <f t="shared" ref="E17:E20" si="1">+D17/$D$20</f>
        <v>0</v>
      </c>
      <c r="G17" s="94" t="s">
        <v>64</v>
      </c>
    </row>
    <row r="18" spans="1:7" x14ac:dyDescent="0.25">
      <c r="A18" s="132" t="s">
        <v>19</v>
      </c>
      <c r="B18" s="133">
        <f>+COUNTIF('8 MAPA RIESGOS'!$G$11:$G$30,G18)</f>
        <v>2</v>
      </c>
      <c r="C18" s="134">
        <f t="shared" si="0"/>
        <v>0.66666666666666663</v>
      </c>
      <c r="D18" s="133">
        <f>+COUNTIF('8 MAPA RIESGOS'!$L$11:$L$30,G18)</f>
        <v>2</v>
      </c>
      <c r="E18" s="134">
        <f t="shared" si="1"/>
        <v>0.66666666666666663</v>
      </c>
      <c r="G18" s="98" t="s">
        <v>5</v>
      </c>
    </row>
    <row r="19" spans="1:7" x14ac:dyDescent="0.25">
      <c r="A19" s="132" t="s">
        <v>20</v>
      </c>
      <c r="B19" s="133">
        <f>+COUNTIF('8 MAPA RIESGOS'!$G$11:$G$30,G19)</f>
        <v>1</v>
      </c>
      <c r="C19" s="134">
        <f t="shared" si="0"/>
        <v>0.33333333333333331</v>
      </c>
      <c r="D19" s="133">
        <f>+COUNTIF('8 MAPA RIESGOS'!$L$11:$L$30,G19)</f>
        <v>1</v>
      </c>
      <c r="E19" s="134">
        <f t="shared" si="1"/>
        <v>0.33333333333333331</v>
      </c>
      <c r="G19" s="102" t="s">
        <v>65</v>
      </c>
    </row>
    <row r="20" spans="1:7" x14ac:dyDescent="0.25">
      <c r="A20" s="132" t="s">
        <v>21</v>
      </c>
      <c r="B20" s="133">
        <f>+SUM(B16:B19)</f>
        <v>3</v>
      </c>
      <c r="C20" s="134">
        <f t="shared" si="0"/>
        <v>1</v>
      </c>
      <c r="D20" s="133">
        <f>+SUM(D16:D19)</f>
        <v>3</v>
      </c>
      <c r="E20" s="134">
        <f t="shared" si="1"/>
        <v>1</v>
      </c>
    </row>
    <row r="22" spans="1:7" s="135" customFormat="1" x14ac:dyDescent="0.25">
      <c r="B22" s="136" t="s">
        <v>22</v>
      </c>
      <c r="D22" s="136" t="s">
        <v>23</v>
      </c>
    </row>
    <row r="23" spans="1:7" s="135" customFormat="1" ht="41.45" customHeight="1" x14ac:dyDescent="0.25">
      <c r="B23" s="137" t="str">
        <f>+IF((B16/B20)&gt;=0.2,G16,+IF(((B16/B20)+(B17/B20))&gt;=0.3,G17,+IF(((B16/B20)+(B17/B20)+(B18/B20))&gt;=0.4,G18,+IF((B16/B20)+(B17/B20)+(B18/B20)+(B19/B20)&gt;=0.5,G19,""))))</f>
        <v>Moderado</v>
      </c>
      <c r="D23" s="137" t="str">
        <f>+IF((D16/D20)&gt;=0.2,G16,+IF(((D16/D20)+(D17/D20))&gt;=0.3,G17,+IF(((D16/D20)+(D17/D20)+(D18/D20))&gt;=0.4,G18,+IF((D16/D20)+(D17/D20)+(D18/D20)+(D19/D20)&gt;=0.5,G19,""))))</f>
        <v>Moderado</v>
      </c>
    </row>
  </sheetData>
  <mergeCells count="15">
    <mergeCell ref="A1:A4"/>
    <mergeCell ref="B15:C15"/>
    <mergeCell ref="D15:E15"/>
    <mergeCell ref="A13:K13"/>
    <mergeCell ref="A8:K8"/>
    <mergeCell ref="A9:K9"/>
    <mergeCell ref="A10:K10"/>
    <mergeCell ref="A12:K12"/>
    <mergeCell ref="A11:K11"/>
    <mergeCell ref="B6:K6"/>
    <mergeCell ref="J1:K1"/>
    <mergeCell ref="J2:K2"/>
    <mergeCell ref="J3:K3"/>
    <mergeCell ref="J4:K4"/>
    <mergeCell ref="B1:I4"/>
  </mergeCells>
  <conditionalFormatting sqref="B23:D23">
    <cfRule type="containsText" dxfId="8" priority="1" operator="containsText" text="Bajo">
      <formula>NOT(ISERROR(SEARCH("Bajo",B23)))</formula>
    </cfRule>
    <cfRule type="containsText" dxfId="7" priority="2" operator="containsText" text="Moderado">
      <formula>NOT(ISERROR(SEARCH("Moderado",B23)))</formula>
    </cfRule>
    <cfRule type="containsText" dxfId="6" priority="3" operator="containsText" text="Alto">
      <formula>NOT(ISERROR(SEARCH("Alto",B23)))</formula>
    </cfRule>
    <cfRule type="containsText" dxfId="5" priority="4" operator="containsText" text="Extremo">
      <formula>NOT(ISERROR(SEARCH("Extremo",B23)))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13</vt:i4>
      </vt:variant>
    </vt:vector>
  </HeadingPairs>
  <TitlesOfParts>
    <vt:vector size="23"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Afectación_Económica</vt:lpstr>
      <vt:lpstr>'2 CONTEXTO E IDENTIFICACIÓN'!Área_de_impresión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USER</cp:lastModifiedBy>
  <cp:lastPrinted>2021-12-17T22:37:09Z</cp:lastPrinted>
  <dcterms:created xsi:type="dcterms:W3CDTF">2006-09-16T00:00:00Z</dcterms:created>
  <dcterms:modified xsi:type="dcterms:W3CDTF">2025-06-25T17:00:46Z</dcterms:modified>
</cp:coreProperties>
</file>