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USER\Desktop\KELLY\TRABAJO AMABLE\3 ADMINISTRATIVA\MATRIZ DE RIESGO\MATRICES RECIBIDAS\"/>
    </mc:Choice>
  </mc:AlternateContent>
  <bookViews>
    <workbookView xWindow="0" yWindow="0" windowWidth="20490" windowHeight="7530" tabRatio="918" firstSheet="3" activeTab="7"/>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state="hidden" r:id="rId9"/>
    <sheet name="9 RIESGO DEL PROCESO" sheetId="33" r:id="rId10"/>
  </sheets>
  <externalReferences>
    <externalReference r:id="rId11"/>
  </externalReferences>
  <definedNames>
    <definedName name="_xlnm._FilterDatabase" localSheetId="0" hidden="1">'1 INSTRUCTIVO'!$B$81:$H$113</definedName>
    <definedName name="_xlnm._FilterDatabase" localSheetId="1" hidden="1">'2 CONTEXTO E IDENTIFICACIÓN'!$A$9:$I$30</definedName>
    <definedName name="_xlnm._FilterDatabase" localSheetId="2" hidden="1">'3 PROBABIL E IMPACTO INHERENTE'!$A$10:$N$30</definedName>
    <definedName name="_xlnm._FilterDatabase" localSheetId="3" hidden="1">'4 MAPA CALOR INHERENTE'!$A$10:$AJ$10</definedName>
    <definedName name="_xlnm._FilterDatabase" localSheetId="4" hidden="1">'5 VALORACIÓN DEL CONTROL'!$A$10:$W$90</definedName>
    <definedName name="_xlnm._FilterDatabase" localSheetId="5" hidden="1">'6 MAPA CALOR RESIDUAL'!$A$10:$AL$10</definedName>
    <definedName name="_xlnm._FilterDatabase" localSheetId="6" hidden="1">'7 MAPA CALOR INHEREN Y RESIDUAL'!$A$11:$AL$11</definedName>
    <definedName name="_xlnm._FilterDatabase" localSheetId="7" hidden="1">'8 MAPA RIESGOS'!$A$10:$AX$10</definedName>
    <definedName name="Afectación_Económica">'3 PROBABIL E IMPACTO INHERENTE'!$X$11:$X$16</definedName>
    <definedName name="_xlnm.Print_Area" localSheetId="1">'2 CONTEXTO E IDENTIFICACIÓN'!$A$1:$I$30</definedName>
    <definedName name="_xlnm.Print_Area" localSheetId="2">'3 PROBABIL E IMPACTO INHERENTE'!$A$1:$Y$30</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RIESGOS'!$AJ$18:$AJ$20</definedName>
    <definedName name="Reputacional">'3 PROBABIL E IMPACTO INHERENTE'!$Y$11:$Y$16</definedName>
    <definedName name="Requiere_Plan_de_Acción">'8 MAPA RIESGOS'!$AJ$18:$AJ$20</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IDENTIFICACIÓN'!$1:$6</definedName>
    <definedName name="_xlnm.Print_Titles" localSheetId="2">'3 PROBABIL E IMPACTO INHERENTE'!$7:$10</definedName>
    <definedName name="_xlnm.Print_Titles" localSheetId="4">'5 VALORACIÓN DEL CONTROL'!$6:$10</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36" l="1"/>
  <c r="Y12" i="36"/>
  <c r="Y11" i="36"/>
  <c r="X13" i="36"/>
  <c r="X12" i="36"/>
  <c r="X11" i="36"/>
  <c r="B11" i="15" l="1"/>
  <c r="B12" i="15"/>
  <c r="B13" i="15"/>
  <c r="H13" i="30"/>
  <c r="E14" i="30"/>
  <c r="H14" i="30"/>
  <c r="I14" i="30" s="1"/>
  <c r="I11" i="9" l="1"/>
  <c r="M1" i="15" l="1"/>
  <c r="I21" i="9" l="1"/>
  <c r="I19" i="9"/>
  <c r="I15" i="9"/>
  <c r="I20" i="9"/>
  <c r="I12" i="9"/>
  <c r="J4" i="33"/>
  <c r="J2" i="33"/>
  <c r="J3" i="33"/>
  <c r="J1" i="33"/>
  <c r="Y2" i="36"/>
  <c r="Y3" i="36"/>
  <c r="Y4" i="36"/>
  <c r="Y1" i="36"/>
  <c r="O2" i="37"/>
  <c r="O3" i="37"/>
  <c r="O4" i="37"/>
  <c r="O1" i="37"/>
  <c r="F2" i="35"/>
  <c r="F3" i="35"/>
  <c r="F4" i="35"/>
  <c r="F1" i="35"/>
  <c r="U2" i="9"/>
  <c r="U3" i="9"/>
  <c r="U4" i="9"/>
  <c r="U1" i="9"/>
  <c r="E2" i="31"/>
  <c r="E3" i="31"/>
  <c r="E4" i="31"/>
  <c r="E1" i="31"/>
  <c r="M2" i="15"/>
  <c r="M3" i="15"/>
  <c r="M4" i="15"/>
  <c r="B1" i="33"/>
  <c r="B1" i="36"/>
  <c r="B1" i="37"/>
  <c r="B1" i="35"/>
  <c r="B1" i="9"/>
  <c r="B1" i="31"/>
  <c r="B1" i="15"/>
  <c r="H11" i="30"/>
  <c r="I11" i="30" s="1"/>
  <c r="B6" i="33"/>
  <c r="B6" i="37"/>
  <c r="B6" i="36"/>
  <c r="B6" i="35"/>
  <c r="B6" i="9"/>
  <c r="B6" i="31"/>
  <c r="B6" i="15"/>
  <c r="A87" i="9"/>
  <c r="A83" i="9"/>
  <c r="A79" i="9"/>
  <c r="A75" i="9"/>
  <c r="A71" i="9"/>
  <c r="A67" i="9"/>
  <c r="A63" i="9"/>
  <c r="A59" i="9"/>
  <c r="A55" i="9"/>
  <c r="A51" i="9"/>
  <c r="A47" i="9"/>
  <c r="A43" i="9"/>
  <c r="A39" i="9"/>
  <c r="A35" i="9"/>
  <c r="A31" i="9"/>
  <c r="A27" i="9"/>
  <c r="A23" i="9"/>
  <c r="A19" i="9"/>
  <c r="N90" i="9"/>
  <c r="L90" i="9"/>
  <c r="K90" i="9"/>
  <c r="I90" i="9"/>
  <c r="N89" i="9"/>
  <c r="L89" i="9"/>
  <c r="K89" i="9"/>
  <c r="I89" i="9"/>
  <c r="N88" i="9"/>
  <c r="L88" i="9"/>
  <c r="K88" i="9"/>
  <c r="I88"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I73" i="9"/>
  <c r="N72" i="9"/>
  <c r="L72" i="9"/>
  <c r="K72" i="9"/>
  <c r="I72" i="9"/>
  <c r="N71" i="9"/>
  <c r="L71" i="9"/>
  <c r="K71" i="9"/>
  <c r="I71" i="9"/>
  <c r="N70" i="9"/>
  <c r="L70" i="9"/>
  <c r="K70" i="9"/>
  <c r="R70" i="9" s="1"/>
  <c r="I70" i="9"/>
  <c r="N69" i="9"/>
  <c r="L69" i="9"/>
  <c r="K69" i="9"/>
  <c r="I69" i="9"/>
  <c r="N68" i="9"/>
  <c r="L68" i="9"/>
  <c r="K68" i="9"/>
  <c r="R68" i="9" s="1"/>
  <c r="I68" i="9"/>
  <c r="N67" i="9"/>
  <c r="L67" i="9"/>
  <c r="K67" i="9"/>
  <c r="I67" i="9"/>
  <c r="N66" i="9"/>
  <c r="L66" i="9"/>
  <c r="K66" i="9"/>
  <c r="R66" i="9" s="1"/>
  <c r="I66" i="9"/>
  <c r="N65" i="9"/>
  <c r="L65" i="9"/>
  <c r="K65" i="9"/>
  <c r="I65" i="9"/>
  <c r="N64" i="9"/>
  <c r="L64" i="9"/>
  <c r="K64" i="9"/>
  <c r="R64" i="9" s="1"/>
  <c r="I64" i="9"/>
  <c r="N63" i="9"/>
  <c r="L63" i="9"/>
  <c r="K63" i="9"/>
  <c r="I63" i="9"/>
  <c r="N62" i="9"/>
  <c r="L62" i="9"/>
  <c r="K62" i="9"/>
  <c r="R62" i="9" s="1"/>
  <c r="I62" i="9"/>
  <c r="N61" i="9"/>
  <c r="L61" i="9"/>
  <c r="K61" i="9"/>
  <c r="I61" i="9"/>
  <c r="N60" i="9"/>
  <c r="L60" i="9"/>
  <c r="K60" i="9"/>
  <c r="R60" i="9" s="1"/>
  <c r="I60" i="9"/>
  <c r="N59" i="9"/>
  <c r="L59" i="9"/>
  <c r="K59" i="9"/>
  <c r="I59" i="9"/>
  <c r="N58" i="9"/>
  <c r="L58" i="9"/>
  <c r="K58" i="9"/>
  <c r="R58" i="9" s="1"/>
  <c r="I58" i="9"/>
  <c r="N57" i="9"/>
  <c r="L57" i="9"/>
  <c r="K57" i="9"/>
  <c r="I57" i="9"/>
  <c r="N56" i="9"/>
  <c r="L56" i="9"/>
  <c r="K56" i="9"/>
  <c r="R56" i="9" s="1"/>
  <c r="I56" i="9"/>
  <c r="N55" i="9"/>
  <c r="L55" i="9"/>
  <c r="K55" i="9"/>
  <c r="I55" i="9"/>
  <c r="N54" i="9"/>
  <c r="L54" i="9"/>
  <c r="K54" i="9"/>
  <c r="R54" i="9" s="1"/>
  <c r="I54" i="9"/>
  <c r="N53" i="9"/>
  <c r="L53" i="9"/>
  <c r="K53" i="9"/>
  <c r="I53" i="9"/>
  <c r="N52" i="9"/>
  <c r="L52" i="9"/>
  <c r="K52" i="9"/>
  <c r="R52" i="9" s="1"/>
  <c r="I52" i="9"/>
  <c r="N51" i="9"/>
  <c r="L51" i="9"/>
  <c r="K51" i="9"/>
  <c r="I51" i="9"/>
  <c r="N50" i="9"/>
  <c r="L50" i="9"/>
  <c r="K50" i="9"/>
  <c r="R50" i="9" s="1"/>
  <c r="I50" i="9"/>
  <c r="N49" i="9"/>
  <c r="L49" i="9"/>
  <c r="K49" i="9"/>
  <c r="I49" i="9"/>
  <c r="N48" i="9"/>
  <c r="L48" i="9"/>
  <c r="K48" i="9"/>
  <c r="R48" i="9" s="1"/>
  <c r="I48" i="9"/>
  <c r="N47" i="9"/>
  <c r="L47" i="9"/>
  <c r="K47" i="9"/>
  <c r="I47" i="9"/>
  <c r="N46" i="9"/>
  <c r="L46" i="9"/>
  <c r="K46" i="9"/>
  <c r="R46" i="9" s="1"/>
  <c r="I46" i="9"/>
  <c r="N45" i="9"/>
  <c r="L45" i="9"/>
  <c r="K45" i="9"/>
  <c r="I45" i="9"/>
  <c r="N44" i="9"/>
  <c r="L44" i="9"/>
  <c r="K44" i="9"/>
  <c r="R44" i="9" s="1"/>
  <c r="I44" i="9"/>
  <c r="N43" i="9"/>
  <c r="L43" i="9"/>
  <c r="K43" i="9"/>
  <c r="I43" i="9"/>
  <c r="N42" i="9"/>
  <c r="L42" i="9"/>
  <c r="K42" i="9"/>
  <c r="R42" i="9" s="1"/>
  <c r="I42" i="9"/>
  <c r="N41" i="9"/>
  <c r="L41" i="9"/>
  <c r="K41" i="9"/>
  <c r="I41" i="9"/>
  <c r="N40" i="9"/>
  <c r="L40" i="9"/>
  <c r="K40" i="9"/>
  <c r="R40" i="9" s="1"/>
  <c r="I40" i="9"/>
  <c r="N39" i="9"/>
  <c r="L39" i="9"/>
  <c r="K39" i="9"/>
  <c r="I39" i="9"/>
  <c r="N38" i="9"/>
  <c r="L38" i="9"/>
  <c r="K38" i="9"/>
  <c r="R38" i="9" s="1"/>
  <c r="I38" i="9"/>
  <c r="N37" i="9"/>
  <c r="L37" i="9"/>
  <c r="K37" i="9"/>
  <c r="I37" i="9"/>
  <c r="N36" i="9"/>
  <c r="L36" i="9"/>
  <c r="K36" i="9"/>
  <c r="R36" i="9" s="1"/>
  <c r="I36" i="9"/>
  <c r="N35" i="9"/>
  <c r="L35" i="9"/>
  <c r="K35" i="9"/>
  <c r="I35" i="9"/>
  <c r="N34" i="9"/>
  <c r="L34" i="9"/>
  <c r="K34" i="9"/>
  <c r="R34" i="9" s="1"/>
  <c r="I34" i="9"/>
  <c r="N33" i="9"/>
  <c r="L33" i="9"/>
  <c r="K33" i="9"/>
  <c r="I33" i="9"/>
  <c r="N32" i="9"/>
  <c r="L32" i="9"/>
  <c r="K32" i="9"/>
  <c r="R32" i="9" s="1"/>
  <c r="I32" i="9"/>
  <c r="N31" i="9"/>
  <c r="L31" i="9"/>
  <c r="K31" i="9"/>
  <c r="I31" i="9"/>
  <c r="N30" i="9"/>
  <c r="L30" i="9"/>
  <c r="K30" i="9"/>
  <c r="R30" i="9" s="1"/>
  <c r="I30" i="9"/>
  <c r="N29" i="9"/>
  <c r="L29" i="9"/>
  <c r="K29" i="9"/>
  <c r="I29" i="9"/>
  <c r="N28" i="9"/>
  <c r="L28" i="9"/>
  <c r="K28" i="9"/>
  <c r="R28" i="9" s="1"/>
  <c r="I28" i="9"/>
  <c r="N27" i="9"/>
  <c r="L27" i="9"/>
  <c r="K27" i="9"/>
  <c r="I27" i="9"/>
  <c r="N26" i="9"/>
  <c r="L26" i="9"/>
  <c r="K26" i="9"/>
  <c r="R26" i="9" s="1"/>
  <c r="I26" i="9"/>
  <c r="N25" i="9"/>
  <c r="L25" i="9"/>
  <c r="K25" i="9"/>
  <c r="I25" i="9"/>
  <c r="N24" i="9"/>
  <c r="L24" i="9"/>
  <c r="K24" i="9"/>
  <c r="I24" i="9"/>
  <c r="N23" i="9"/>
  <c r="L23" i="9"/>
  <c r="K23" i="9"/>
  <c r="I23" i="9"/>
  <c r="N22" i="9"/>
  <c r="L22" i="9"/>
  <c r="K22" i="9"/>
  <c r="I22" i="9"/>
  <c r="N21" i="9"/>
  <c r="L21" i="9"/>
  <c r="K21" i="9"/>
  <c r="N20" i="9"/>
  <c r="L20" i="9"/>
  <c r="K20" i="9"/>
  <c r="N19" i="9"/>
  <c r="L19" i="9"/>
  <c r="K19" i="9"/>
  <c r="A15" i="9"/>
  <c r="N18" i="9"/>
  <c r="L18" i="9"/>
  <c r="K18" i="9"/>
  <c r="I18" i="9"/>
  <c r="N17" i="9"/>
  <c r="L17" i="9"/>
  <c r="K17" i="9"/>
  <c r="I17" i="9"/>
  <c r="N16" i="9"/>
  <c r="L16" i="9"/>
  <c r="K16" i="9"/>
  <c r="I16" i="9"/>
  <c r="N15" i="9"/>
  <c r="L15" i="9"/>
  <c r="K15" i="9"/>
  <c r="N13" i="9"/>
  <c r="L13" i="9"/>
  <c r="K13" i="9"/>
  <c r="I13" i="9"/>
  <c r="I14" i="9"/>
  <c r="R22" i="9" l="1"/>
  <c r="R74" i="9"/>
  <c r="R72" i="9"/>
  <c r="R25" i="9"/>
  <c r="R29" i="9"/>
  <c r="R33" i="9"/>
  <c r="R37" i="9"/>
  <c r="R39" i="9"/>
  <c r="R43" i="9"/>
  <c r="R45" i="9"/>
  <c r="R47" i="9"/>
  <c r="R49" i="9"/>
  <c r="R51" i="9"/>
  <c r="R53" i="9"/>
  <c r="R55" i="9"/>
  <c r="R57" i="9"/>
  <c r="R59" i="9"/>
  <c r="R61" i="9"/>
  <c r="R63" i="9"/>
  <c r="R65" i="9"/>
  <c r="R67" i="9"/>
  <c r="R69" i="9"/>
  <c r="R71" i="9"/>
  <c r="R73" i="9"/>
  <c r="R75" i="9"/>
  <c r="R23" i="9"/>
  <c r="R27" i="9"/>
  <c r="R31" i="9"/>
  <c r="R35" i="9"/>
  <c r="R41" i="9"/>
  <c r="R19" i="9"/>
  <c r="R76" i="9"/>
  <c r="R77" i="9"/>
  <c r="R78" i="9"/>
  <c r="R79" i="9"/>
  <c r="R80" i="9"/>
  <c r="R81" i="9"/>
  <c r="R82" i="9"/>
  <c r="R83" i="9"/>
  <c r="R84" i="9"/>
  <c r="R85" i="9"/>
  <c r="R86" i="9"/>
  <c r="R88" i="9"/>
  <c r="R89" i="9"/>
  <c r="R90" i="9"/>
  <c r="R20" i="9"/>
  <c r="R21" i="9"/>
  <c r="R87" i="9"/>
  <c r="R24" i="9"/>
  <c r="R16" i="9"/>
  <c r="R18" i="9"/>
  <c r="R15" i="9"/>
  <c r="R17" i="9"/>
  <c r="R13" i="9"/>
  <c r="L12" i="9" l="1"/>
  <c r="L14" i="9"/>
  <c r="L11" i="9"/>
  <c r="I12" i="30"/>
  <c r="I13" i="30"/>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H29" i="30"/>
  <c r="I29" i="30" s="1"/>
  <c r="H30" i="30"/>
  <c r="I30" i="30" s="1"/>
  <c r="H11" i="15" l="1"/>
  <c r="H12" i="15"/>
  <c r="H13" i="15"/>
  <c r="H14" i="15"/>
  <c r="H15" i="15"/>
  <c r="H16" i="15"/>
  <c r="H17" i="15"/>
  <c r="H18" i="15"/>
  <c r="H19" i="15"/>
  <c r="H20" i="15"/>
  <c r="H21" i="15"/>
  <c r="H22" i="15"/>
  <c r="H23" i="15"/>
  <c r="H24" i="15"/>
  <c r="H25" i="15"/>
  <c r="H26" i="15"/>
  <c r="H27" i="15"/>
  <c r="H28" i="15"/>
  <c r="H29" i="15"/>
  <c r="H30" i="15"/>
  <c r="L11" i="15"/>
  <c r="K12" i="15"/>
  <c r="L12" i="15"/>
  <c r="K13" i="15"/>
  <c r="L13" i="15"/>
  <c r="K14" i="15"/>
  <c r="L14" i="15"/>
  <c r="K15" i="15"/>
  <c r="L15" i="15"/>
  <c r="K16" i="15"/>
  <c r="M16" i="15" s="1"/>
  <c r="D31" i="9" s="1"/>
  <c r="T31" i="9" s="1"/>
  <c r="T32" i="9" s="1"/>
  <c r="T33" i="9" s="1"/>
  <c r="T34" i="9" s="1"/>
  <c r="V31" i="9" s="1"/>
  <c r="L16" i="15"/>
  <c r="K17" i="15"/>
  <c r="L17" i="15"/>
  <c r="K18" i="15"/>
  <c r="L18" i="15"/>
  <c r="K19" i="15"/>
  <c r="L19" i="15"/>
  <c r="K20" i="15"/>
  <c r="L20" i="15"/>
  <c r="K21" i="15"/>
  <c r="L21" i="15"/>
  <c r="K22" i="15"/>
  <c r="L22" i="15"/>
  <c r="K23" i="15"/>
  <c r="L23" i="15"/>
  <c r="K24" i="15"/>
  <c r="L24" i="15"/>
  <c r="K25" i="15"/>
  <c r="L25" i="15"/>
  <c r="K26" i="15"/>
  <c r="L26" i="15"/>
  <c r="K27" i="15"/>
  <c r="L27" i="15"/>
  <c r="K28" i="15"/>
  <c r="L28" i="15"/>
  <c r="K29" i="15"/>
  <c r="L29" i="15"/>
  <c r="K30" i="15"/>
  <c r="L30" i="15"/>
  <c r="K11" i="15"/>
  <c r="I12" i="15"/>
  <c r="I13" i="15"/>
  <c r="I14" i="15"/>
  <c r="I15" i="15"/>
  <c r="I16" i="15"/>
  <c r="I17" i="15"/>
  <c r="I18" i="15"/>
  <c r="I19" i="15"/>
  <c r="I20" i="15"/>
  <c r="I21" i="15"/>
  <c r="I22" i="15"/>
  <c r="I23" i="15"/>
  <c r="I24" i="15"/>
  <c r="I25" i="15"/>
  <c r="I26" i="15"/>
  <c r="I27" i="15"/>
  <c r="I28" i="15"/>
  <c r="I29" i="15"/>
  <c r="I30" i="15"/>
  <c r="I11" i="15"/>
  <c r="D11" i="15"/>
  <c r="D12" i="15"/>
  <c r="D13" i="15"/>
  <c r="D14" i="15"/>
  <c r="D15" i="15"/>
  <c r="D16" i="15"/>
  <c r="D17" i="15"/>
  <c r="D18" i="15"/>
  <c r="D19" i="15"/>
  <c r="D20" i="15"/>
  <c r="D21" i="15"/>
  <c r="D22" i="15"/>
  <c r="D23" i="15"/>
  <c r="D24" i="15"/>
  <c r="D25" i="15"/>
  <c r="D26" i="15"/>
  <c r="D27" i="15"/>
  <c r="D28" i="15"/>
  <c r="D29" i="15"/>
  <c r="D30" i="15"/>
  <c r="M11" i="15" l="1"/>
  <c r="D11" i="36" s="1"/>
  <c r="E23" i="15"/>
  <c r="C59" i="9" s="1"/>
  <c r="S59" i="9" s="1"/>
  <c r="S60" i="9" s="1"/>
  <c r="S61" i="9" s="1"/>
  <c r="S62" i="9" s="1"/>
  <c r="U59" i="9" s="1"/>
  <c r="E15" i="15"/>
  <c r="C27" i="9" s="1"/>
  <c r="S27" i="9" s="1"/>
  <c r="S28" i="9" s="1"/>
  <c r="S29" i="9" s="1"/>
  <c r="S30" i="9" s="1"/>
  <c r="U27" i="9" s="1"/>
  <c r="E27" i="15"/>
  <c r="E19" i="15"/>
  <c r="C43" i="9" s="1"/>
  <c r="S43" i="9" s="1"/>
  <c r="S44" i="9" s="1"/>
  <c r="S45" i="9" s="1"/>
  <c r="S46" i="9" s="1"/>
  <c r="U43" i="9" s="1"/>
  <c r="E11" i="15"/>
  <c r="C11" i="36" s="1"/>
  <c r="E30" i="15"/>
  <c r="E26" i="15"/>
  <c r="E22" i="15"/>
  <c r="E18" i="15"/>
  <c r="C39" i="9" s="1"/>
  <c r="S39" i="9" s="1"/>
  <c r="S40" i="9" s="1"/>
  <c r="S41" i="9" s="1"/>
  <c r="S42" i="9" s="1"/>
  <c r="U39" i="9" s="1"/>
  <c r="E14" i="15"/>
  <c r="E28" i="15"/>
  <c r="C79" i="9" s="1"/>
  <c r="S79" i="9" s="1"/>
  <c r="S80" i="9" s="1"/>
  <c r="S81" i="9" s="1"/>
  <c r="S82" i="9" s="1"/>
  <c r="U79" i="9" s="1"/>
  <c r="E24" i="15"/>
  <c r="C63" i="9" s="1"/>
  <c r="S63" i="9" s="1"/>
  <c r="S64" i="9" s="1"/>
  <c r="S65" i="9" s="1"/>
  <c r="S66" i="9" s="1"/>
  <c r="U63" i="9" s="1"/>
  <c r="E20" i="15"/>
  <c r="C47" i="9" s="1"/>
  <c r="S47" i="9" s="1"/>
  <c r="S48" i="9" s="1"/>
  <c r="S49" i="9" s="1"/>
  <c r="S50" i="9" s="1"/>
  <c r="U47" i="9" s="1"/>
  <c r="E16" i="15"/>
  <c r="E29" i="15"/>
  <c r="C83" i="9" s="1"/>
  <c r="S83" i="9" s="1"/>
  <c r="S84" i="9" s="1"/>
  <c r="S85" i="9" s="1"/>
  <c r="S86" i="9" s="1"/>
  <c r="U83" i="9" s="1"/>
  <c r="E25" i="15"/>
  <c r="C67" i="9" s="1"/>
  <c r="S67" i="9" s="1"/>
  <c r="S68" i="9" s="1"/>
  <c r="S69" i="9" s="1"/>
  <c r="S70" i="9" s="1"/>
  <c r="U67" i="9" s="1"/>
  <c r="E21" i="15"/>
  <c r="E17" i="15"/>
  <c r="E13" i="15"/>
  <c r="C19" i="9" s="1"/>
  <c r="S19" i="9" s="1"/>
  <c r="S20" i="9" s="1"/>
  <c r="S21" i="9" s="1"/>
  <c r="S22" i="9" s="1"/>
  <c r="U19" i="9" s="1"/>
  <c r="M12" i="15"/>
  <c r="C18" i="36"/>
  <c r="N16" i="15"/>
  <c r="D16" i="31" s="1"/>
  <c r="D16" i="36"/>
  <c r="M14" i="15"/>
  <c r="E12" i="15"/>
  <c r="C15" i="9" s="1"/>
  <c r="S15" i="9" s="1"/>
  <c r="S16" i="9" s="1"/>
  <c r="S17" i="9" s="1"/>
  <c r="S18" i="9" s="1"/>
  <c r="U15" i="9" s="1"/>
  <c r="M23" i="15"/>
  <c r="M19" i="15"/>
  <c r="F11" i="15"/>
  <c r="M27" i="15"/>
  <c r="M15" i="15"/>
  <c r="M30" i="15"/>
  <c r="M26" i="15"/>
  <c r="M22" i="15"/>
  <c r="M18" i="15"/>
  <c r="M28" i="15"/>
  <c r="M20" i="15"/>
  <c r="M29" i="15"/>
  <c r="M25" i="15"/>
  <c r="M21" i="15"/>
  <c r="M17" i="15"/>
  <c r="M13" i="15"/>
  <c r="M24" i="15"/>
  <c r="B15" i="9"/>
  <c r="B19" i="9"/>
  <c r="B23" i="9"/>
  <c r="E15" i="30"/>
  <c r="B27" i="9" s="1"/>
  <c r="E16" i="30"/>
  <c r="B31" i="9" s="1"/>
  <c r="E17" i="30"/>
  <c r="B35" i="9" s="1"/>
  <c r="E18" i="30"/>
  <c r="B39" i="9" s="1"/>
  <c r="E19" i="30"/>
  <c r="B43" i="9" s="1"/>
  <c r="E20" i="30"/>
  <c r="B47" i="9" s="1"/>
  <c r="E21" i="30"/>
  <c r="B51" i="9" s="1"/>
  <c r="E22" i="30"/>
  <c r="B55" i="9" s="1"/>
  <c r="E23" i="30"/>
  <c r="B59" i="9" s="1"/>
  <c r="E24" i="30"/>
  <c r="B63" i="9" s="1"/>
  <c r="E25" i="30"/>
  <c r="B67" i="9" s="1"/>
  <c r="E26" i="30"/>
  <c r="B71" i="9" s="1"/>
  <c r="E27" i="30"/>
  <c r="B75" i="9" s="1"/>
  <c r="E28" i="30"/>
  <c r="B79" i="9" s="1"/>
  <c r="E29" i="30"/>
  <c r="B83" i="9" s="1"/>
  <c r="E30" i="30"/>
  <c r="C15" i="36" l="1"/>
  <c r="C24" i="36"/>
  <c r="C19" i="36"/>
  <c r="D17" i="36"/>
  <c r="D35" i="9"/>
  <c r="T35" i="9" s="1"/>
  <c r="T36" i="9" s="1"/>
  <c r="T37" i="9" s="1"/>
  <c r="T38" i="9" s="1"/>
  <c r="V35" i="9" s="1"/>
  <c r="D20" i="36"/>
  <c r="D47" i="9"/>
  <c r="T47" i="9" s="1"/>
  <c r="T48" i="9" s="1"/>
  <c r="T49" i="9" s="1"/>
  <c r="T50" i="9" s="1"/>
  <c r="V47" i="9" s="1"/>
  <c r="D26" i="36"/>
  <c r="D71" i="9"/>
  <c r="T71" i="9" s="1"/>
  <c r="T72" i="9" s="1"/>
  <c r="T73" i="9" s="1"/>
  <c r="T74" i="9" s="1"/>
  <c r="V71" i="9" s="1"/>
  <c r="C26" i="36"/>
  <c r="C71" i="9"/>
  <c r="S71" i="9" s="1"/>
  <c r="S72" i="9" s="1"/>
  <c r="S73" i="9" s="1"/>
  <c r="S74" i="9" s="1"/>
  <c r="U71" i="9" s="1"/>
  <c r="C27" i="36"/>
  <c r="C75" i="9"/>
  <c r="S75" i="9" s="1"/>
  <c r="S76" i="9" s="1"/>
  <c r="S77" i="9" s="1"/>
  <c r="S78" i="9" s="1"/>
  <c r="U75" i="9" s="1"/>
  <c r="D21" i="36"/>
  <c r="D51" i="9"/>
  <c r="T51" i="9" s="1"/>
  <c r="T52" i="9" s="1"/>
  <c r="T53" i="9" s="1"/>
  <c r="T54" i="9" s="1"/>
  <c r="V51" i="9" s="1"/>
  <c r="D28" i="36"/>
  <c r="D79" i="9"/>
  <c r="T79" i="9" s="1"/>
  <c r="T80" i="9" s="1"/>
  <c r="T81" i="9" s="1"/>
  <c r="T82" i="9" s="1"/>
  <c r="V79" i="9" s="1"/>
  <c r="D19" i="36"/>
  <c r="D43" i="9"/>
  <c r="T43" i="9" s="1"/>
  <c r="T44" i="9" s="1"/>
  <c r="T45" i="9" s="1"/>
  <c r="T46" i="9" s="1"/>
  <c r="V43" i="9" s="1"/>
  <c r="C17" i="36"/>
  <c r="C35" i="9"/>
  <c r="S35" i="9" s="1"/>
  <c r="S36" i="9" s="1"/>
  <c r="S37" i="9" s="1"/>
  <c r="S38" i="9" s="1"/>
  <c r="U35" i="9" s="1"/>
  <c r="C16" i="36"/>
  <c r="C31" i="9"/>
  <c r="S31" i="9" s="1"/>
  <c r="S32" i="9" s="1"/>
  <c r="S33" i="9" s="1"/>
  <c r="S34" i="9" s="1"/>
  <c r="U31" i="9" s="1"/>
  <c r="D24" i="36"/>
  <c r="D63" i="9"/>
  <c r="T63" i="9" s="1"/>
  <c r="T64" i="9" s="1"/>
  <c r="T65" i="9" s="1"/>
  <c r="T66" i="9" s="1"/>
  <c r="V63" i="9" s="1"/>
  <c r="D25" i="36"/>
  <c r="D67" i="9"/>
  <c r="T67" i="9" s="1"/>
  <c r="T68" i="9" s="1"/>
  <c r="T69" i="9" s="1"/>
  <c r="T70" i="9" s="1"/>
  <c r="V67" i="9" s="1"/>
  <c r="D18" i="36"/>
  <c r="D39" i="9"/>
  <c r="T39" i="9" s="1"/>
  <c r="T40" i="9" s="1"/>
  <c r="T41" i="9" s="1"/>
  <c r="T42" i="9" s="1"/>
  <c r="V39" i="9" s="1"/>
  <c r="D15" i="36"/>
  <c r="D27" i="9"/>
  <c r="T27" i="9" s="1"/>
  <c r="T28" i="9" s="1"/>
  <c r="T29" i="9" s="1"/>
  <c r="T30" i="9" s="1"/>
  <c r="V27" i="9" s="1"/>
  <c r="D23" i="36"/>
  <c r="D59" i="9"/>
  <c r="T59" i="9" s="1"/>
  <c r="T60" i="9" s="1"/>
  <c r="T61" i="9" s="1"/>
  <c r="T62" i="9" s="1"/>
  <c r="V59" i="9" s="1"/>
  <c r="C21" i="36"/>
  <c r="C51" i="9"/>
  <c r="S51" i="9" s="1"/>
  <c r="S52" i="9" s="1"/>
  <c r="S53" i="9" s="1"/>
  <c r="S54" i="9" s="1"/>
  <c r="U51" i="9" s="1"/>
  <c r="D29" i="36"/>
  <c r="D83" i="9"/>
  <c r="T83" i="9" s="1"/>
  <c r="T84" i="9" s="1"/>
  <c r="T85" i="9" s="1"/>
  <c r="T86" i="9" s="1"/>
  <c r="V83" i="9" s="1"/>
  <c r="D22" i="36"/>
  <c r="D55" i="9"/>
  <c r="T55" i="9" s="1"/>
  <c r="T56" i="9" s="1"/>
  <c r="T57" i="9" s="1"/>
  <c r="T58" i="9" s="1"/>
  <c r="V55" i="9" s="1"/>
  <c r="D27" i="36"/>
  <c r="D75" i="9"/>
  <c r="T75" i="9" s="1"/>
  <c r="T76" i="9" s="1"/>
  <c r="T77" i="9" s="1"/>
  <c r="T78" i="9" s="1"/>
  <c r="V75" i="9" s="1"/>
  <c r="C22" i="36"/>
  <c r="C55" i="9"/>
  <c r="S55" i="9" s="1"/>
  <c r="S56" i="9" s="1"/>
  <c r="S57" i="9" s="1"/>
  <c r="S58" i="9" s="1"/>
  <c r="U55" i="9" s="1"/>
  <c r="D14" i="36"/>
  <c r="D23" i="9"/>
  <c r="T23" i="9" s="1"/>
  <c r="T24" i="9" s="1"/>
  <c r="T25" i="9" s="1"/>
  <c r="T26" i="9" s="1"/>
  <c r="V23" i="9" s="1"/>
  <c r="C14" i="36"/>
  <c r="C23" i="9"/>
  <c r="S23" i="9" s="1"/>
  <c r="S24" i="9" s="1"/>
  <c r="S25" i="9" s="1"/>
  <c r="S26" i="9" s="1"/>
  <c r="U23" i="9" s="1"/>
  <c r="D13" i="36"/>
  <c r="D19" i="9"/>
  <c r="T19" i="9" s="1"/>
  <c r="T20" i="9" s="1"/>
  <c r="T21" i="9" s="1"/>
  <c r="T22" i="9" s="1"/>
  <c r="V19" i="9" s="1"/>
  <c r="D12" i="36"/>
  <c r="D15" i="9"/>
  <c r="T15" i="9" s="1"/>
  <c r="T16" i="9" s="1"/>
  <c r="T17" i="9" s="1"/>
  <c r="T18" i="9" s="1"/>
  <c r="V15" i="9" s="1"/>
  <c r="D30" i="36"/>
  <c r="D87" i="9"/>
  <c r="T87" i="9" s="1"/>
  <c r="T88" i="9" s="1"/>
  <c r="T89" i="9" s="1"/>
  <c r="T90" i="9" s="1"/>
  <c r="V87" i="9" s="1"/>
  <c r="C30" i="36"/>
  <c r="C87" i="9"/>
  <c r="S87" i="9" s="1"/>
  <c r="S88" i="9" s="1"/>
  <c r="S89" i="9" s="1"/>
  <c r="S90" i="9" s="1"/>
  <c r="U87" i="9" s="1"/>
  <c r="B30" i="15"/>
  <c r="B87" i="9"/>
  <c r="C23" i="36"/>
  <c r="C20" i="36"/>
  <c r="C11" i="9"/>
  <c r="C29" i="36"/>
  <c r="C28" i="36"/>
  <c r="C13" i="36"/>
  <c r="C25" i="36"/>
  <c r="C12" i="36"/>
  <c r="N24" i="15"/>
  <c r="D24" i="31" s="1"/>
  <c r="N30" i="15"/>
  <c r="D30" i="31" s="1"/>
  <c r="N13" i="15"/>
  <c r="D13" i="31" s="1"/>
  <c r="N25" i="15"/>
  <c r="D25" i="31" s="1"/>
  <c r="N18" i="15"/>
  <c r="D18" i="31" s="1"/>
  <c r="N15" i="15"/>
  <c r="D15" i="31" s="1"/>
  <c r="N23" i="15"/>
  <c r="D23" i="31" s="1"/>
  <c r="N28" i="15"/>
  <c r="D28" i="31" s="1"/>
  <c r="N11" i="15"/>
  <c r="D11" i="31" s="1"/>
  <c r="D11" i="9"/>
  <c r="N22" i="15"/>
  <c r="D22" i="31" s="1"/>
  <c r="N21" i="15"/>
  <c r="D21" i="31" s="1"/>
  <c r="N19" i="15"/>
  <c r="D19" i="31" s="1"/>
  <c r="N29" i="15"/>
  <c r="D29" i="31" s="1"/>
  <c r="N27" i="15"/>
  <c r="D27" i="31" s="1"/>
  <c r="N12" i="15"/>
  <c r="D12" i="31" s="1"/>
  <c r="N17" i="15"/>
  <c r="D17" i="31" s="1"/>
  <c r="N20" i="15"/>
  <c r="D20" i="31" s="1"/>
  <c r="N26" i="15"/>
  <c r="D26" i="31" s="1"/>
  <c r="N14" i="15"/>
  <c r="D14" i="31" s="1"/>
  <c r="C11" i="31" l="1"/>
  <c r="B30" i="36"/>
  <c r="A30" i="36"/>
  <c r="B29" i="36"/>
  <c r="A29" i="36"/>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B11" i="36"/>
  <c r="A11" i="36"/>
  <c r="E11" i="36" l="1"/>
  <c r="B30" i="35"/>
  <c r="A30" i="35"/>
  <c r="B29" i="35"/>
  <c r="A29" i="35"/>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B11" i="35"/>
  <c r="A11" i="35"/>
  <c r="N11" i="9"/>
  <c r="N12" i="9"/>
  <c r="N14" i="9"/>
  <c r="A11" i="9"/>
  <c r="K12" i="9"/>
  <c r="K14" i="9"/>
  <c r="K11" i="9"/>
  <c r="R11" i="9" l="1"/>
  <c r="R12" i="9"/>
  <c r="R14" i="9"/>
  <c r="S11" i="9" l="1"/>
  <c r="S12" i="9" s="1"/>
  <c r="S13" i="9" s="1"/>
  <c r="S14" i="9" s="1"/>
  <c r="U11" i="9" s="1"/>
  <c r="T11" i="9"/>
  <c r="T12" i="9" s="1"/>
  <c r="T13" i="9" s="1"/>
  <c r="T14" i="9" s="1"/>
  <c r="V11" i="9" s="1"/>
  <c r="F12" i="36"/>
  <c r="F13" i="36"/>
  <c r="F14" i="36"/>
  <c r="F15" i="36"/>
  <c r="F16" i="36"/>
  <c r="F17" i="36"/>
  <c r="F18" i="36"/>
  <c r="F19" i="36"/>
  <c r="F20" i="36"/>
  <c r="F21" i="36"/>
  <c r="F22" i="36"/>
  <c r="F23" i="36"/>
  <c r="F24" i="36"/>
  <c r="F25" i="36"/>
  <c r="F26" i="36"/>
  <c r="F27" i="36"/>
  <c r="F28" i="36"/>
  <c r="F29" i="36"/>
  <c r="F30" i="36"/>
  <c r="E11" i="31"/>
  <c r="F12" i="15"/>
  <c r="C12" i="31" s="1"/>
  <c r="F13" i="15"/>
  <c r="C13" i="31" s="1"/>
  <c r="E13" i="36" s="1"/>
  <c r="F14" i="15"/>
  <c r="F15" i="15"/>
  <c r="C15" i="31" s="1"/>
  <c r="E15" i="36" s="1"/>
  <c r="F16" i="15"/>
  <c r="C16" i="31" s="1"/>
  <c r="F17" i="15"/>
  <c r="C17" i="31" s="1"/>
  <c r="F18" i="15"/>
  <c r="C18" i="31" s="1"/>
  <c r="F19" i="15"/>
  <c r="C19" i="31" s="1"/>
  <c r="F20" i="15"/>
  <c r="C20" i="31" s="1"/>
  <c r="F21" i="15"/>
  <c r="C21" i="31" s="1"/>
  <c r="F22" i="15"/>
  <c r="F23" i="15"/>
  <c r="C23" i="31" s="1"/>
  <c r="F24" i="15"/>
  <c r="C24" i="31" s="1"/>
  <c r="F25" i="15"/>
  <c r="C25" i="31" s="1"/>
  <c r="F26" i="15"/>
  <c r="C26" i="31" s="1"/>
  <c r="F27" i="15"/>
  <c r="C27" i="31" s="1"/>
  <c r="F28" i="15"/>
  <c r="C28" i="31" s="1"/>
  <c r="F29" i="15"/>
  <c r="C29" i="31" s="1"/>
  <c r="F30" i="15"/>
  <c r="C30" i="31" s="1"/>
  <c r="E12" i="36" l="1"/>
  <c r="C22" i="31"/>
  <c r="E22" i="36" s="1"/>
  <c r="E29" i="31"/>
  <c r="G29" i="36" s="1"/>
  <c r="E29" i="36"/>
  <c r="E25" i="31"/>
  <c r="G25" i="36" s="1"/>
  <c r="E25" i="36"/>
  <c r="E21" i="31"/>
  <c r="G21" i="36" s="1"/>
  <c r="E21" i="36"/>
  <c r="E28" i="31"/>
  <c r="G28" i="36" s="1"/>
  <c r="E28" i="36"/>
  <c r="E24" i="31"/>
  <c r="G24" i="36" s="1"/>
  <c r="E24" i="36"/>
  <c r="E20" i="31"/>
  <c r="G20" i="36" s="1"/>
  <c r="E20" i="36"/>
  <c r="E27" i="31"/>
  <c r="G27" i="36" s="1"/>
  <c r="E27" i="36"/>
  <c r="E23" i="31"/>
  <c r="G23" i="36" s="1"/>
  <c r="E23" i="36"/>
  <c r="E19" i="31"/>
  <c r="G19" i="36" s="1"/>
  <c r="E19" i="36"/>
  <c r="E26" i="31"/>
  <c r="G26" i="36" s="1"/>
  <c r="E26" i="36"/>
  <c r="E18" i="31"/>
  <c r="G18" i="36" s="1"/>
  <c r="E18" i="36"/>
  <c r="E30" i="31"/>
  <c r="G30" i="36" s="1"/>
  <c r="E30" i="36"/>
  <c r="E17" i="31"/>
  <c r="G17" i="36" s="1"/>
  <c r="E17" i="36"/>
  <c r="E16" i="31"/>
  <c r="G16" i="36" s="1"/>
  <c r="E16" i="36"/>
  <c r="C11" i="35"/>
  <c r="E11" i="35" s="1"/>
  <c r="F11" i="36"/>
  <c r="G11" i="36"/>
  <c r="D11" i="35"/>
  <c r="C14" i="31"/>
  <c r="E14" i="36" s="1"/>
  <c r="E15" i="31"/>
  <c r="G15" i="36" s="1"/>
  <c r="E13" i="31"/>
  <c r="G13" i="36" s="1"/>
  <c r="E12" i="31"/>
  <c r="G12" i="36" s="1"/>
  <c r="J12" i="31" l="1"/>
  <c r="D13" i="37" s="1"/>
  <c r="K12" i="31"/>
  <c r="E13" i="37" s="1"/>
  <c r="L15" i="31"/>
  <c r="F16" i="37" s="1"/>
  <c r="J13" i="31"/>
  <c r="D14" i="37" s="1"/>
  <c r="I18" i="36"/>
  <c r="K18" i="36" s="1"/>
  <c r="D18" i="35"/>
  <c r="F18" i="35" s="1"/>
  <c r="I22" i="36"/>
  <c r="K22" i="36" s="1"/>
  <c r="D22" i="35"/>
  <c r="F22" i="35" s="1"/>
  <c r="I26" i="36"/>
  <c r="K26" i="36" s="1"/>
  <c r="D26" i="35"/>
  <c r="F26" i="35" s="1"/>
  <c r="H23" i="36"/>
  <c r="J23" i="36" s="1"/>
  <c r="L23" i="36" s="1"/>
  <c r="N23" i="36" s="1"/>
  <c r="M23" i="36" s="1"/>
  <c r="P23" i="36" s="1"/>
  <c r="C23" i="35"/>
  <c r="E23" i="35" s="1"/>
  <c r="G23" i="35" s="1"/>
  <c r="H25" i="36"/>
  <c r="J25" i="36" s="1"/>
  <c r="L25" i="36" s="1"/>
  <c r="N25" i="36" s="1"/>
  <c r="M25" i="36" s="1"/>
  <c r="P25" i="36" s="1"/>
  <c r="C25" i="35"/>
  <c r="E25" i="35" s="1"/>
  <c r="G25" i="35" s="1"/>
  <c r="H24" i="36"/>
  <c r="J24" i="36" s="1"/>
  <c r="L24" i="36" s="1"/>
  <c r="N24" i="36" s="1"/>
  <c r="M24" i="36" s="1"/>
  <c r="P24" i="36" s="1"/>
  <c r="C24" i="35"/>
  <c r="E24" i="35" s="1"/>
  <c r="G24" i="35" s="1"/>
  <c r="I19" i="36"/>
  <c r="K19" i="36" s="1"/>
  <c r="D19" i="35"/>
  <c r="F19" i="35" s="1"/>
  <c r="I23" i="36"/>
  <c r="K23" i="36" s="1"/>
  <c r="D23" i="35"/>
  <c r="F23" i="35" s="1"/>
  <c r="I27" i="36"/>
  <c r="K27" i="36" s="1"/>
  <c r="D27" i="35"/>
  <c r="F27" i="35" s="1"/>
  <c r="H21" i="36"/>
  <c r="J21" i="36" s="1"/>
  <c r="L21" i="36" s="1"/>
  <c r="N21" i="36" s="1"/>
  <c r="M21" i="36" s="1"/>
  <c r="P21" i="36" s="1"/>
  <c r="C21" i="35"/>
  <c r="E21" i="35" s="1"/>
  <c r="G21" i="35" s="1"/>
  <c r="H29" i="36"/>
  <c r="J29" i="36" s="1"/>
  <c r="L29" i="36" s="1"/>
  <c r="N29" i="36" s="1"/>
  <c r="M29" i="36" s="1"/>
  <c r="P29" i="36" s="1"/>
  <c r="C29" i="35"/>
  <c r="E29" i="35" s="1"/>
  <c r="G29" i="35" s="1"/>
  <c r="E22" i="31"/>
  <c r="G22" i="36" s="1"/>
  <c r="H22" i="36"/>
  <c r="J22" i="36" s="1"/>
  <c r="L22" i="36" s="1"/>
  <c r="N22" i="36" s="1"/>
  <c r="M22" i="36" s="1"/>
  <c r="P22" i="36" s="1"/>
  <c r="C22" i="35"/>
  <c r="E22" i="35" s="1"/>
  <c r="G22" i="35" s="1"/>
  <c r="H18" i="36"/>
  <c r="J18" i="36" s="1"/>
  <c r="L18" i="36" s="1"/>
  <c r="N18" i="36" s="1"/>
  <c r="M18" i="36" s="1"/>
  <c r="P18" i="36" s="1"/>
  <c r="C18" i="35"/>
  <c r="E18" i="35" s="1"/>
  <c r="G18" i="35" s="1"/>
  <c r="H26" i="36"/>
  <c r="J26" i="36" s="1"/>
  <c r="L26" i="36" s="1"/>
  <c r="N26" i="36" s="1"/>
  <c r="M26" i="36" s="1"/>
  <c r="P26" i="36" s="1"/>
  <c r="C26" i="35"/>
  <c r="E26" i="35" s="1"/>
  <c r="G26" i="35" s="1"/>
  <c r="I20" i="36"/>
  <c r="K20" i="36" s="1"/>
  <c r="D20" i="35"/>
  <c r="F20" i="35" s="1"/>
  <c r="I24" i="36"/>
  <c r="K24" i="36" s="1"/>
  <c r="D24" i="35"/>
  <c r="F24" i="35" s="1"/>
  <c r="I28" i="36"/>
  <c r="K28" i="36" s="1"/>
  <c r="D28" i="35"/>
  <c r="F28" i="35" s="1"/>
  <c r="H19" i="36"/>
  <c r="J19" i="36" s="1"/>
  <c r="L19" i="36" s="1"/>
  <c r="N19" i="36" s="1"/>
  <c r="M19" i="36" s="1"/>
  <c r="P19" i="36" s="1"/>
  <c r="C19" i="35"/>
  <c r="E19" i="35" s="1"/>
  <c r="G19" i="35" s="1"/>
  <c r="H27" i="36"/>
  <c r="J27" i="36" s="1"/>
  <c r="L27" i="36" s="1"/>
  <c r="N27" i="36" s="1"/>
  <c r="M27" i="36" s="1"/>
  <c r="P27" i="36" s="1"/>
  <c r="C27" i="35"/>
  <c r="E27" i="35" s="1"/>
  <c r="G27" i="35" s="1"/>
  <c r="H20" i="36"/>
  <c r="J20" i="36" s="1"/>
  <c r="L20" i="36" s="1"/>
  <c r="N20" i="36" s="1"/>
  <c r="M20" i="36" s="1"/>
  <c r="P20" i="36" s="1"/>
  <c r="C20" i="35"/>
  <c r="E20" i="35" s="1"/>
  <c r="G20" i="35" s="1"/>
  <c r="H28" i="36"/>
  <c r="J28" i="36" s="1"/>
  <c r="L28" i="36" s="1"/>
  <c r="N28" i="36" s="1"/>
  <c r="M28" i="36" s="1"/>
  <c r="P28" i="36" s="1"/>
  <c r="C28" i="35"/>
  <c r="E28" i="35" s="1"/>
  <c r="G28" i="35" s="1"/>
  <c r="I21" i="36"/>
  <c r="K21" i="36" s="1"/>
  <c r="D21" i="35"/>
  <c r="F21" i="35" s="1"/>
  <c r="I25" i="36"/>
  <c r="K25" i="36" s="1"/>
  <c r="D25" i="35"/>
  <c r="F25" i="35" s="1"/>
  <c r="I29" i="36"/>
  <c r="K29" i="36" s="1"/>
  <c r="D29" i="35"/>
  <c r="F29" i="35" s="1"/>
  <c r="C30" i="35"/>
  <c r="E30" i="35" s="1"/>
  <c r="I12" i="36"/>
  <c r="K12" i="36" s="1"/>
  <c r="D12" i="35"/>
  <c r="F12" i="35" s="1"/>
  <c r="I16" i="36"/>
  <c r="K16" i="36" s="1"/>
  <c r="D16" i="35"/>
  <c r="F16" i="35" s="1"/>
  <c r="I17" i="36"/>
  <c r="K17" i="36" s="1"/>
  <c r="D17" i="35"/>
  <c r="F17" i="35" s="1"/>
  <c r="D13" i="35"/>
  <c r="F13" i="35" s="1"/>
  <c r="I13" i="36"/>
  <c r="K13" i="36" s="1"/>
  <c r="H13" i="36"/>
  <c r="J13" i="36" s="1"/>
  <c r="C13" i="35"/>
  <c r="E13" i="35" s="1"/>
  <c r="H16" i="36"/>
  <c r="J16" i="36" s="1"/>
  <c r="L16" i="36" s="1"/>
  <c r="N16" i="36" s="1"/>
  <c r="M16" i="36" s="1"/>
  <c r="P16" i="36" s="1"/>
  <c r="C16" i="35"/>
  <c r="E16" i="35" s="1"/>
  <c r="G16" i="35" s="1"/>
  <c r="H12" i="36"/>
  <c r="J12" i="36" s="1"/>
  <c r="C12" i="35"/>
  <c r="E12" i="35" s="1"/>
  <c r="H17" i="36"/>
  <c r="J17" i="36" s="1"/>
  <c r="L17" i="36" s="1"/>
  <c r="N17" i="36" s="1"/>
  <c r="M17" i="36" s="1"/>
  <c r="P17" i="36" s="1"/>
  <c r="C17" i="35"/>
  <c r="E17" i="35" s="1"/>
  <c r="G17" i="35" s="1"/>
  <c r="H11" i="36"/>
  <c r="I11" i="36"/>
  <c r="F11" i="35"/>
  <c r="I15" i="36"/>
  <c r="K15" i="36" s="1"/>
  <c r="D15" i="35"/>
  <c r="F15" i="35" s="1"/>
  <c r="H15" i="36"/>
  <c r="J15" i="36" s="1"/>
  <c r="L15" i="36" s="1"/>
  <c r="N15" i="36" s="1"/>
  <c r="M15" i="36" s="1"/>
  <c r="P15" i="36" s="1"/>
  <c r="C15" i="35"/>
  <c r="E15" i="35" s="1"/>
  <c r="I14" i="36"/>
  <c r="K14" i="36" s="1"/>
  <c r="D14" i="35"/>
  <c r="F14" i="35" s="1"/>
  <c r="I15" i="31"/>
  <c r="C16" i="37" s="1"/>
  <c r="I13" i="31"/>
  <c r="C14" i="37" s="1"/>
  <c r="K15" i="31"/>
  <c r="E16" i="37" s="1"/>
  <c r="L14" i="31"/>
  <c r="F15" i="37" s="1"/>
  <c r="L12" i="31"/>
  <c r="F13" i="37" s="1"/>
  <c r="K11" i="31"/>
  <c r="E12" i="37" s="1"/>
  <c r="I12" i="31"/>
  <c r="C13" i="37" s="1"/>
  <c r="M11" i="31"/>
  <c r="G12" i="37" s="1"/>
  <c r="J14" i="36"/>
  <c r="E14" i="35"/>
  <c r="J14" i="31"/>
  <c r="D15" i="37" s="1"/>
  <c r="J15" i="31"/>
  <c r="D16" i="37" s="1"/>
  <c r="E14" i="31"/>
  <c r="G14" i="36" s="1"/>
  <c r="B15" i="15"/>
  <c r="B11" i="9"/>
  <c r="A12" i="31"/>
  <c r="M15" i="31" s="1"/>
  <c r="G16" i="37" s="1"/>
  <c r="B12" i="31"/>
  <c r="A13" i="31"/>
  <c r="I14" i="31" s="1"/>
  <c r="C15" i="37" s="1"/>
  <c r="B13" i="31"/>
  <c r="A14" i="31"/>
  <c r="L11" i="31" s="1"/>
  <c r="F12" i="37" s="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29" i="31"/>
  <c r="B29" i="31"/>
  <c r="A30" i="31"/>
  <c r="J11" i="31" s="1"/>
  <c r="D12" i="37" s="1"/>
  <c r="B30" i="31"/>
  <c r="A19" i="15"/>
  <c r="B19" i="15"/>
  <c r="A20" i="15"/>
  <c r="B20" i="15"/>
  <c r="A21" i="15"/>
  <c r="B21" i="15"/>
  <c r="A22" i="15"/>
  <c r="B22" i="15"/>
  <c r="A23" i="15"/>
  <c r="B23" i="15"/>
  <c r="A24" i="15"/>
  <c r="B24" i="15"/>
  <c r="A25" i="15"/>
  <c r="B25" i="15"/>
  <c r="A26" i="15"/>
  <c r="B26" i="15"/>
  <c r="A27" i="15"/>
  <c r="B27" i="15"/>
  <c r="A28" i="15"/>
  <c r="B28" i="15"/>
  <c r="A29" i="15"/>
  <c r="B29" i="15"/>
  <c r="A30" i="15"/>
  <c r="B11" i="31"/>
  <c r="A11" i="31"/>
  <c r="I11" i="31" s="1"/>
  <c r="C12" i="37" s="1"/>
  <c r="B18" i="15"/>
  <c r="A18" i="15"/>
  <c r="B17" i="15"/>
  <c r="A17" i="15"/>
  <c r="B16" i="15"/>
  <c r="A16" i="15"/>
  <c r="A15" i="15"/>
  <c r="B14" i="15"/>
  <c r="A14" i="15"/>
  <c r="A13" i="15"/>
  <c r="A12" i="15"/>
  <c r="A11" i="15"/>
  <c r="K14" i="31" l="1"/>
  <c r="E15" i="37" s="1"/>
  <c r="G12" i="35"/>
  <c r="L13" i="31"/>
  <c r="F14" i="37" s="1"/>
  <c r="L12" i="36"/>
  <c r="N12" i="36" s="1"/>
  <c r="M12" i="36" s="1"/>
  <c r="P12" i="36" s="1"/>
  <c r="B17" i="33"/>
  <c r="K13" i="31"/>
  <c r="E14" i="37" s="1"/>
  <c r="M13" i="31"/>
  <c r="G14" i="37" s="1"/>
  <c r="L13" i="36"/>
  <c r="N13" i="36" s="1"/>
  <c r="M13" i="36" s="1"/>
  <c r="P13" i="36" s="1"/>
  <c r="J11" i="36"/>
  <c r="G11" i="35"/>
  <c r="L11" i="36" s="1"/>
  <c r="M14" i="31"/>
  <c r="G15" i="37" s="1"/>
  <c r="M12" i="31"/>
  <c r="G13" i="37" s="1"/>
  <c r="D30" i="35"/>
  <c r="F30" i="35" s="1"/>
  <c r="K11" i="35" s="1"/>
  <c r="K12" i="37" s="1"/>
  <c r="I30" i="36"/>
  <c r="K30" i="36" s="1"/>
  <c r="G13" i="35"/>
  <c r="H30" i="36"/>
  <c r="J30" i="36" s="1"/>
  <c r="G30" i="35"/>
  <c r="B16" i="33"/>
  <c r="B19" i="33"/>
  <c r="K11" i="36"/>
  <c r="L14" i="36"/>
  <c r="N14" i="36" s="1"/>
  <c r="M14" i="36" s="1"/>
  <c r="P14" i="36" s="1"/>
  <c r="G15" i="35"/>
  <c r="G14" i="35"/>
  <c r="B18" i="33"/>
  <c r="N11" i="36" l="1"/>
  <c r="B20" i="33"/>
  <c r="N11" i="35"/>
  <c r="N12" i="37" s="1"/>
  <c r="K12" i="35"/>
  <c r="K13" i="37" s="1"/>
  <c r="L14" i="35"/>
  <c r="L15" i="37" s="1"/>
  <c r="M14" i="35"/>
  <c r="M15" i="37" s="1"/>
  <c r="N13" i="35"/>
  <c r="N14" i="37" s="1"/>
  <c r="N14" i="35"/>
  <c r="N15" i="37" s="1"/>
  <c r="M12" i="35"/>
  <c r="M13" i="37" s="1"/>
  <c r="O11" i="35"/>
  <c r="O12" i="37" s="1"/>
  <c r="O15" i="35"/>
  <c r="O16" i="37" s="1"/>
  <c r="M11" i="35"/>
  <c r="M12" i="37" s="1"/>
  <c r="K13" i="35"/>
  <c r="K14" i="37" s="1"/>
  <c r="N12" i="35"/>
  <c r="N13" i="37" s="1"/>
  <c r="O14" i="35"/>
  <c r="O15" i="37" s="1"/>
  <c r="K15" i="35"/>
  <c r="K16" i="37" s="1"/>
  <c r="L15" i="35"/>
  <c r="L16" i="37" s="1"/>
  <c r="L11" i="35"/>
  <c r="L12" i="37" s="1"/>
  <c r="K14" i="35"/>
  <c r="K15" i="37" s="1"/>
  <c r="O13" i="35"/>
  <c r="O14" i="37" s="1"/>
  <c r="L13" i="35"/>
  <c r="L14" i="37" s="1"/>
  <c r="L12" i="35"/>
  <c r="L13" i="37" s="1"/>
  <c r="M15" i="35"/>
  <c r="M16" i="37" s="1"/>
  <c r="O12" i="35"/>
  <c r="O13" i="37" s="1"/>
  <c r="M13" i="35"/>
  <c r="M14" i="37" s="1"/>
  <c r="N15" i="35"/>
  <c r="N16" i="37" s="1"/>
  <c r="L30" i="36"/>
  <c r="M11" i="36" l="1"/>
  <c r="P11" i="36" s="1"/>
  <c r="D16" i="33"/>
  <c r="D18" i="33"/>
  <c r="D19" i="33"/>
  <c r="D17" i="33"/>
  <c r="N30" i="36"/>
  <c r="M30" i="36" s="1"/>
  <c r="P30" i="36" s="1"/>
  <c r="B23" i="33"/>
  <c r="D20" i="33" l="1"/>
  <c r="E16" i="33" s="1"/>
  <c r="C20" i="33"/>
  <c r="C19" i="33"/>
  <c r="C18" i="33"/>
  <c r="C16" i="33"/>
  <c r="C17" i="33"/>
  <c r="E19" i="33" l="1"/>
  <c r="E18" i="33"/>
  <c r="E20" i="33"/>
  <c r="D23" i="33"/>
  <c r="E17" i="33"/>
</calcChain>
</file>

<file path=xl/sharedStrings.xml><?xml version="1.0" encoding="utf-8"?>
<sst xmlns="http://schemas.openxmlformats.org/spreadsheetml/2006/main" count="744" uniqueCount="299">
  <si>
    <t>No. DEL RIESGO</t>
  </si>
  <si>
    <t>RIESGO</t>
  </si>
  <si>
    <t>PROBABILIDAD</t>
  </si>
  <si>
    <t>Frecuencia</t>
  </si>
  <si>
    <t>IMPACTO</t>
  </si>
  <si>
    <t>Moderado</t>
  </si>
  <si>
    <t>Mayor</t>
  </si>
  <si>
    <t>Menor</t>
  </si>
  <si>
    <t>TIPO</t>
  </si>
  <si>
    <t>Probabilidad Residual</t>
  </si>
  <si>
    <t>Impacto Residual</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</si>
  <si>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</si>
  <si>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</si>
  <si>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</si>
  <si>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</si>
  <si>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</si>
  <si>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</si>
  <si>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</si>
  <si>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</si>
  <si>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</si>
  <si>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</si>
  <si>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</si>
  <si>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</si>
  <si>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</si>
  <si>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</si>
  <si>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</si>
  <si>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</si>
  <si>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</si>
  <si>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</si>
  <si>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</si>
  <si>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</si>
  <si>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</si>
  <si>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</si>
  <si>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</si>
  <si>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</si>
  <si>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</si>
  <si>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</si>
  <si>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</si>
  <si>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</si>
  <si>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</si>
  <si>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</si>
  <si>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</si>
  <si>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</si>
  <si>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</si>
  <si>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</si>
  <si>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</si>
  <si>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</si>
  <si>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</si>
  <si>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</si>
  <si>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</si>
  <si>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</si>
  <si>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</si>
  <si>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</si>
  <si>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</si>
  <si>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</si>
  <si>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</si>
  <si>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</si>
  <si>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</si>
  <si>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</si>
  <si>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</si>
  <si>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</si>
  <si>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</si>
  <si>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</si>
  <si>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</si>
  <si>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</si>
  <si>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</si>
  <si>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</si>
  <si>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</si>
  <si>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</si>
  <si>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</si>
  <si>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</si>
  <si>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</si>
  <si>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</si>
  <si>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</si>
  <si>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</si>
  <si>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</si>
  <si>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</si>
  <si>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</si>
  <si>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</si>
  <si>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</si>
  <si>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</si>
  <si>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</si>
  <si>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</si>
  <si>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</si>
  <si>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</si>
  <si>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</si>
  <si>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</si>
  <si>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</si>
  <si>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</si>
  <si>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</si>
  <si>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</si>
  <si>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</si>
  <si>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</si>
  <si>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</si>
  <si>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</si>
  <si>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</si>
  <si>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</si>
  <si>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</si>
  <si>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</si>
  <si>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</si>
  <si>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</si>
  <si>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</si>
  <si>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</si>
  <si>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</si>
  <si>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</si>
  <si>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</si>
  <si>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</si>
  <si>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</si>
  <si>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</si>
  <si>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</si>
  <si>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</si>
  <si>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</si>
  <si>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</si>
  <si>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</si>
  <si>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</si>
  <si>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</si>
  <si>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</si>
  <si>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</si>
  <si>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</si>
  <si>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</si>
  <si>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</si>
  <si>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</si>
  <si>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</si>
  <si>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</si>
  <si>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</si>
  <si>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</si>
  <si>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</si>
  <si>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</si>
  <si>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</si>
  <si>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</si>
  <si>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</si>
  <si>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</si>
  <si>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</si>
  <si>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</si>
  <si>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</si>
  <si>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</si>
  <si>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</si>
  <si>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</si>
  <si>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</si>
  <si>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</si>
  <si>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</si>
  <si>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</si>
  <si>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</si>
  <si>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</si>
  <si>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</si>
  <si>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</si>
  <si>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</si>
  <si>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</si>
  <si>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</si>
  <si>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</si>
  <si>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</si>
  <si>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</si>
  <si>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</si>
  <si>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</si>
  <si>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</si>
  <si>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</si>
  <si>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</si>
  <si>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</si>
  <si>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</si>
  <si>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</si>
  <si>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</si>
  <si>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</si>
  <si>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</si>
  <si>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</si>
  <si>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</si>
  <si>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</si>
  <si>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</si>
  <si>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</si>
  <si>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</si>
  <si>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</si>
  <si>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</si>
  <si>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</si>
  <si>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</si>
  <si>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</si>
  <si>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</si>
  <si>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</si>
  <si>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</si>
  <si>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</si>
  <si>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</si>
  <si>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</si>
  <si>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</si>
  <si>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</si>
  <si>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</si>
  <si>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</si>
  <si>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</si>
  <si>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</si>
  <si>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</si>
  <si>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</si>
  <si>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</si>
  <si>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</si>
  <si>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</si>
  <si>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</si>
  <si>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</si>
  <si>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</si>
  <si>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</si>
  <si>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</si>
  <si>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</si>
  <si>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</si>
  <si>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</si>
  <si>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</si>
  <si>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</si>
  <si>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</si>
  <si>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</si>
  <si>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</si>
  <si>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</si>
  <si>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</si>
  <si>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</si>
  <si>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</si>
  <si>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</si>
  <si>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</si>
  <si>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</si>
  <si>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</si>
  <si>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</si>
  <si>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</si>
  <si>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</si>
  <si>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</si>
  <si>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</si>
  <si>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</si>
  <si>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</si>
  <si>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</si>
  <si>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</si>
  <si>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</si>
  <si>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</si>
  <si>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</si>
  <si>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</si>
  <si>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</si>
  <si>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</si>
  <si>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</si>
  <si>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</si>
  <si>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</si>
  <si>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</si>
  <si>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</si>
  <si>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</si>
  <si>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</si>
  <si>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</si>
  <si>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</si>
  <si>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</si>
  <si>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</si>
  <si>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</si>
  <si>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</si>
  <si>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</si>
  <si>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</si>
  <si>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</si>
  <si>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</si>
  <si>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</si>
  <si>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</si>
  <si>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</si>
  <si>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</si>
  <si>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</si>
  <si>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</si>
  <si>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</si>
  <si>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</si>
  <si>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</si>
  <si>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</si>
  <si>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</si>
  <si>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</si>
  <si>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</si>
  <si>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</si>
  <si>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</si>
  <si>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</si>
  <si>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</si>
  <si>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</si>
  <si>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Definición del Tratamiento</t>
  </si>
  <si>
    <t>Validación del tratamiento</t>
  </si>
  <si>
    <t>Reducir_Mitigar</t>
  </si>
  <si>
    <t>Redicir_Transferir</t>
  </si>
  <si>
    <t>Reducir_mitigar_Transferir_Evitar</t>
  </si>
  <si>
    <t>Esta hoja se utiliza para realizar cálculos en las demás, en ella no se ingresan datos</t>
  </si>
  <si>
    <t>Página:</t>
  </si>
  <si>
    <r>
      <t>11 FORMULAS:</t>
    </r>
    <r>
      <rPr>
        <sz val="11"/>
        <rFont val="Arial Narrow"/>
        <family val="2"/>
      </rPr>
      <t xml:space="preserve"> La información que contiene se utiliza para realizar operaciones en las demás hojas (En esta hoja no se ingresan datos)</t>
    </r>
    <r>
      <rPr>
        <b/>
        <u/>
        <sz val="11"/>
        <rFont val="Arial Narrow"/>
        <family val="2"/>
      </rPr>
      <t xml:space="preserve"> (OCULTA)</t>
    </r>
  </si>
  <si>
    <t>MAPA RIESGOS OPERATIVOS  POR PROCESOS</t>
  </si>
  <si>
    <t xml:space="preserve">15. Proceso Jurídico  </t>
  </si>
  <si>
    <r>
      <t xml:space="preserve">Versión: </t>
    </r>
    <r>
      <rPr>
        <sz val="11"/>
        <rFont val="Arial"/>
        <family val="2"/>
      </rPr>
      <t>001</t>
    </r>
  </si>
  <si>
    <t xml:space="preserve">Código: </t>
  </si>
  <si>
    <t xml:space="preserve">Fecha: </t>
  </si>
  <si>
    <t>Asesorar jurídicamente a los procesos de la entidad, realizar la contratación estatal y ejercer la representación judicial, con el fin de fortalecer y unificar criterios institucionales y defender el patrimonio de la entidad en los procesos judiciales, a través de la emisión de conceptos jurídicos y la aplicación de la normatividad vigente.</t>
  </si>
  <si>
    <t>por emisión de conceptos juridicos erroneos</t>
  </si>
  <si>
    <t>debido a capacitación insuficiente en actualización normativa</t>
  </si>
  <si>
    <t xml:space="preserve">Proceso de jurídica </t>
  </si>
  <si>
    <t>cada vez que se requiera</t>
  </si>
  <si>
    <t xml:space="preserve">Revisa permanentemente y actualiza la normatividad que se requiera para cada una de las actividades que hacen parte del proceso </t>
  </si>
  <si>
    <t>por celebración de contratos sin cumplir los requisitos legales</t>
  </si>
  <si>
    <t>debido a revisión deficiente de los procesos y una indebida aplicación de la normatividad que regula la materia</t>
  </si>
  <si>
    <t xml:space="preserve">establece filtros en la etapa precontractual para los procedimientos de los procesos de selección con el fin de validar el cumplimieno de los requisitos contractuales </t>
  </si>
  <si>
    <t>en cada uno de ellos</t>
  </si>
  <si>
    <t>Por direccionamiento de un proceso de contratación en favor de un tercero</t>
  </si>
  <si>
    <t>debido a la incorporación de condiciones restrictivas en el proceso de contratación</t>
  </si>
  <si>
    <t xml:space="preserve">establece  filtros en la etapa precontractual para a la elaboración del proceso de selección, con el fin de validar el cumplimiento de los requisitos contractuales. </t>
  </si>
  <si>
    <t>En caso de encontrar desviaciones debe informar a las partes interesadas, con el fin de subsanar y asegurar el cumplimiento de requisitos</t>
  </si>
  <si>
    <t xml:space="preserve">
El abogado de contratación  confirmará en el formato denominado verificación de idoneidad y en los estudios previos el cumplimiento de los requisitos de experiencia e idoneidad de cada contratista cada vez que se elabore un contrato.
</t>
  </si>
  <si>
    <t xml:space="preserve">Abogado contratación
</t>
  </si>
  <si>
    <t>En caso de encontrar desviaciones deberá informar al jefe de la oficina asesora jurídica.</t>
  </si>
  <si>
    <t>debe Elaborar informe quincenal de seguimiento con el fin de hacer seguimiento y asegurar su atención oportuna</t>
  </si>
  <si>
    <t>Incumplimiento total o pracial de las obligaciones contractuales del personal profesional y de apoyo a la gestión.</t>
  </si>
  <si>
    <t>Formulación de diseños que no se ajustan a las condiciones financieras y técnicas del SETP.</t>
  </si>
  <si>
    <t>Obra física inconclusa o con defectos.</t>
  </si>
  <si>
    <t>El ingeniero encargado de darle apoyo a la supervisión deberá supervisar los diseños para que los presupuestos y cantidades sean ajustados a las necesidades requeridas y  al Plan de Inversión Anual proyectado para la Empresa</t>
  </si>
  <si>
    <t>El ingeniero de apoyo a la supervisión establecerá las condiciones de construcción , calidad y cumplimiento del objeto contractual, fundamentados en los reportes e informes de interventoría suministrados.</t>
  </si>
  <si>
    <t xml:space="preserve">Ingeniero apoyo a la supervisión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</si>
</sst>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sz val="11"/>
      <name val="Arial"/>
      <family val="2"/>
    </font>
    <font>
      <b/>
      <sz val="11"/>
      <name val="Arial"/>
      <family val="2"/>
    </font>
    <font>
      <b/>
      <sz val="10"/>
      <name val="Arial"/>
      <family val="2"/>
    </font>
    <font>
      <sz val="14"/>
      <name val="Arial"/>
      <family val="2"/>
    </font>
    <font>
      <sz val="8"/>
      <name val="Calibri"/>
      <family val="2"/>
      <scheme val="minor"/>
    </font>
    <font>
      <b/>
      <sz val="11"/>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12"/>
      <color rgb="FFFF0000"/>
      <name val="Tahoma"/>
      <family val="2"/>
    </font>
    <font>
      <b/>
      <sz val="12"/>
      <name val="Arial"/>
      <family val="2"/>
    </font>
    <font>
      <b/>
      <sz val="8"/>
      <name val="Arial"/>
      <family val="2"/>
    </font>
    <font>
      <b/>
      <sz val="14"/>
      <name val="Arial"/>
      <family val="2"/>
    </font>
    <font>
      <sz val="12"/>
      <color theme="1"/>
      <name val="Calibri"/>
      <family val="2"/>
      <scheme val="minor"/>
    </font>
  </fonts>
  <fills count="14">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64"/>
      </right>
      <top/>
      <bottom style="double">
        <color indexed="64"/>
      </bottom>
      <diagonal/>
    </border>
    <border>
      <left style="thin">
        <color theme="0"/>
      </left>
      <right/>
      <top style="double">
        <color indexed="64"/>
      </top>
      <bottom/>
      <diagonal/>
    </border>
    <border>
      <left/>
      <right style="double">
        <color indexed="64"/>
      </right>
      <top style="double">
        <color indexed="64"/>
      </top>
      <bottom/>
      <diagonal/>
    </border>
    <border>
      <left style="thin">
        <color indexed="64"/>
      </left>
      <right/>
      <top/>
      <bottom/>
      <diagonal/>
    </border>
  </borders>
  <cellStyleXfs count="6">
    <xf numFmtId="0" fontId="0" fillId="0" borderId="0"/>
    <xf numFmtId="0" fontId="2" fillId="0" borderId="0"/>
    <xf numFmtId="0" fontId="2" fillId="0" borderId="0"/>
    <xf numFmtId="0" fontId="1" fillId="0" borderId="0"/>
    <xf numFmtId="0" fontId="2" fillId="0" borderId="0"/>
    <xf numFmtId="0" fontId="40" fillId="0" borderId="0"/>
  </cellStyleXfs>
  <cellXfs count="468">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5" fillId="0" borderId="0" xfId="0" applyFont="1" applyAlignment="1">
      <alignment horizontal="left" vertical="center" wrapText="1"/>
    </xf>
    <xf numFmtId="0" fontId="15"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3"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4" fillId="0" borderId="0" xfId="0" applyFont="1" applyAlignment="1">
      <alignment vertical="center" wrapText="1"/>
    </xf>
    <xf numFmtId="0" fontId="5" fillId="0" borderId="0" xfId="2" applyFont="1" applyAlignment="1">
      <alignment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0" fillId="7" borderId="3" xfId="0" applyFont="1" applyFill="1" applyBorder="1" applyAlignment="1">
      <alignment horizontal="center" vertical="center" wrapText="1"/>
    </xf>
    <xf numFmtId="0" fontId="20" fillId="0" borderId="1" xfId="0" applyFont="1" applyBorder="1" applyAlignment="1">
      <alignment vertical="center" wrapText="1"/>
    </xf>
    <xf numFmtId="9" fontId="20" fillId="0" borderId="26" xfId="0"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33" xfId="0" applyFont="1" applyBorder="1" applyAlignment="1">
      <alignment vertical="center" wrapText="1"/>
    </xf>
    <xf numFmtId="0" fontId="20" fillId="6" borderId="3" xfId="0" applyFont="1" applyFill="1" applyBorder="1" applyAlignment="1">
      <alignment horizontal="center" vertical="center" wrapText="1"/>
    </xf>
    <xf numFmtId="0" fontId="20" fillId="0" borderId="1" xfId="0" applyFont="1" applyBorder="1" applyAlignment="1">
      <alignment horizontal="justify" vertical="center" wrapText="1"/>
    </xf>
    <xf numFmtId="0" fontId="20" fillId="0" borderId="26" xfId="0" applyFont="1" applyBorder="1" applyAlignment="1">
      <alignment vertical="center" wrapText="1"/>
    </xf>
    <xf numFmtId="0" fontId="20" fillId="3" borderId="3"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0" fillId="2" borderId="0" xfId="2" applyFont="1" applyFill="1" applyAlignment="1">
      <alignment horizontal="center" vertical="center" wrapText="1"/>
    </xf>
    <xf numFmtId="0" fontId="14" fillId="0" borderId="0" xfId="0" applyFont="1" applyAlignment="1">
      <alignment horizontal="left" vertical="center" wrapText="1"/>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0" borderId="0" xfId="2" applyFont="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2" fillId="2" borderId="0" xfId="2" applyFill="1"/>
    <xf numFmtId="0" fontId="2" fillId="2" borderId="0" xfId="2" applyFill="1" applyAlignment="1">
      <alignment horizontal="center" vertical="center"/>
    </xf>
    <xf numFmtId="0" fontId="14" fillId="0" borderId="0" xfId="2" applyFont="1" applyAlignment="1">
      <alignment horizontal="center" vertical="center"/>
    </xf>
    <xf numFmtId="0" fontId="14"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4" fillId="0" borderId="24" xfId="2" applyFont="1" applyBorder="1" applyAlignment="1">
      <alignment vertical="center" wrapText="1"/>
    </xf>
    <xf numFmtId="0" fontId="14" fillId="0" borderId="4" xfId="2" applyFont="1" applyBorder="1" applyAlignment="1">
      <alignment vertical="center" wrapText="1"/>
    </xf>
    <xf numFmtId="0" fontId="14"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4" fillId="0" borderId="0" xfId="2" applyFont="1" applyAlignment="1">
      <alignment vertical="center" wrapText="1"/>
    </xf>
    <xf numFmtId="0" fontId="2" fillId="0" borderId="0" xfId="2" applyAlignment="1">
      <alignment horizontal="center" vertical="center" wrapText="1"/>
    </xf>
    <xf numFmtId="0" fontId="14" fillId="0" borderId="24"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 xfId="2" applyFont="1" applyBorder="1" applyAlignment="1">
      <alignment vertical="center" wrapText="1"/>
    </xf>
    <xf numFmtId="0" fontId="25" fillId="0" borderId="1" xfId="0" applyFont="1" applyBorder="1" applyAlignment="1">
      <alignment horizontal="center" vertical="center" wrapText="1" readingOrder="1"/>
    </xf>
    <xf numFmtId="0" fontId="25"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6"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1" fillId="0" borderId="4" xfId="0" applyNumberFormat="1" applyFont="1" applyBorder="1" applyAlignment="1">
      <alignment horizontal="center" vertical="center" wrapText="1"/>
    </xf>
    <xf numFmtId="0" fontId="2" fillId="0" borderId="0" xfId="2" applyAlignment="1">
      <alignment horizontal="justify" vertical="center" wrapText="1"/>
    </xf>
    <xf numFmtId="0" fontId="27" fillId="10" borderId="1" xfId="0" applyFont="1" applyFill="1" applyBorder="1" applyAlignment="1">
      <alignment horizontal="center" vertical="center" wrapText="1" readingOrder="1"/>
    </xf>
    <xf numFmtId="0" fontId="2" fillId="8"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6" fillId="0" borderId="0" xfId="3" applyFont="1" applyAlignment="1">
      <alignment horizontal="center" vertical="center"/>
    </xf>
    <xf numFmtId="0" fontId="27" fillId="11" borderId="1" xfId="0" applyFont="1" applyFill="1" applyBorder="1" applyAlignment="1">
      <alignment horizontal="center" vertical="center" wrapText="1" readingOrder="1"/>
    </xf>
    <xf numFmtId="0" fontId="28" fillId="0" borderId="0" xfId="3" applyFont="1" applyAlignment="1">
      <alignment vertical="center" textRotation="90" wrapText="1"/>
    </xf>
    <xf numFmtId="0" fontId="29" fillId="0" borderId="0" xfId="3" applyFont="1" applyAlignment="1">
      <alignment horizontal="center" vertical="center" wrapText="1"/>
    </xf>
    <xf numFmtId="0" fontId="26" fillId="0" borderId="0" xfId="3" applyFont="1" applyAlignment="1">
      <alignment horizontal="center" vertical="center" wrapText="1"/>
    </xf>
    <xf numFmtId="0" fontId="27" fillId="7" borderId="1" xfId="0" applyFont="1" applyFill="1" applyBorder="1" applyAlignment="1">
      <alignment horizontal="center" vertical="center" wrapText="1" readingOrder="1"/>
    </xf>
    <xf numFmtId="0" fontId="25" fillId="0" borderId="28" xfId="0" applyFont="1" applyBorder="1" applyAlignment="1">
      <alignment horizontal="center" vertical="center" wrapText="1" readingOrder="1"/>
    </xf>
    <xf numFmtId="0" fontId="27" fillId="7" borderId="28" xfId="0" applyFont="1" applyFill="1" applyBorder="1" applyAlignment="1">
      <alignment horizontal="center" vertical="center" wrapText="1" readingOrder="1"/>
    </xf>
    <xf numFmtId="0" fontId="27" fillId="11" borderId="28" xfId="0" applyFont="1" applyFill="1" applyBorder="1" applyAlignment="1">
      <alignment horizontal="center" vertical="center" wrapText="1" readingOrder="1"/>
    </xf>
    <xf numFmtId="0" fontId="27" fillId="10" borderId="28" xfId="0" applyFont="1" applyFill="1" applyBorder="1" applyAlignment="1">
      <alignment horizontal="center" vertical="center" wrapText="1" readingOrder="1"/>
    </xf>
    <xf numFmtId="0" fontId="2" fillId="8"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6" fillId="0" borderId="0" xfId="3" applyFont="1" applyAlignment="1">
      <alignment vertical="center"/>
    </xf>
    <xf numFmtId="0" fontId="2" fillId="8" borderId="1" xfId="0" applyFont="1" applyFill="1" applyBorder="1" applyAlignment="1">
      <alignment horizontal="center" vertical="center" wrapText="1" readingOrder="1"/>
    </xf>
    <xf numFmtId="0" fontId="24" fillId="0" borderId="0" xfId="0" applyFont="1" applyAlignment="1">
      <alignment vertical="center" readingOrder="1"/>
    </xf>
    <xf numFmtId="0" fontId="30"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2" fillId="2" borderId="0" xfId="2" applyFill="1" applyAlignment="1">
      <alignment horizontal="left"/>
    </xf>
    <xf numFmtId="0" fontId="14" fillId="0" borderId="0" xfId="2" applyFont="1" applyAlignment="1">
      <alignment horizontal="left" vertical="center"/>
    </xf>
    <xf numFmtId="0" fontId="14" fillId="0" borderId="0" xfId="2" applyFont="1" applyAlignment="1">
      <alignment vertical="center" wrapText="1"/>
    </xf>
    <xf numFmtId="9" fontId="2" fillId="0" borderId="4" xfId="2" applyNumberFormat="1" applyBorder="1" applyAlignment="1">
      <alignment horizontal="center" vertical="center" wrapText="1"/>
    </xf>
    <xf numFmtId="9" fontId="21"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4" fillId="0" borderId="0" xfId="2" applyNumberFormat="1" applyFont="1" applyAlignment="1">
      <alignment horizontal="center" vertical="center"/>
    </xf>
    <xf numFmtId="14" fontId="14"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18" fillId="0" borderId="1" xfId="0" applyFont="1" applyBorder="1" applyAlignment="1">
      <alignment horizontal="center" vertical="center"/>
    </xf>
    <xf numFmtId="0" fontId="21" fillId="0" borderId="0" xfId="0" applyFont="1" applyAlignment="1">
      <alignment wrapText="1"/>
    </xf>
    <xf numFmtId="0" fontId="23" fillId="0" borderId="1" xfId="0" applyFont="1" applyBorder="1" applyAlignment="1">
      <alignment wrapText="1"/>
    </xf>
    <xf numFmtId="0" fontId="21" fillId="0" borderId="1" xfId="0" applyFont="1" applyBorder="1" applyAlignment="1">
      <alignment wrapText="1"/>
    </xf>
    <xf numFmtId="0" fontId="23" fillId="0" borderId="4" xfId="0" applyFont="1" applyBorder="1" applyAlignment="1">
      <alignment wrapText="1"/>
    </xf>
    <xf numFmtId="9" fontId="21" fillId="0" borderId="1" xfId="0" applyNumberFormat="1" applyFont="1" applyBorder="1" applyAlignment="1">
      <alignment wrapText="1"/>
    </xf>
    <xf numFmtId="0" fontId="21" fillId="0" borderId="4" xfId="0" applyFont="1" applyBorder="1" applyAlignment="1">
      <alignment wrapText="1"/>
    </xf>
    <xf numFmtId="0" fontId="13" fillId="0" borderId="1" xfId="2" applyFont="1" applyBorder="1" applyAlignment="1">
      <alignment horizontal="center" vertical="center" wrapText="1"/>
    </xf>
    <xf numFmtId="0" fontId="23" fillId="0" borderId="1" xfId="0" applyFont="1" applyBorder="1" applyAlignment="1">
      <alignment horizontal="center" wrapText="1"/>
    </xf>
    <xf numFmtId="0" fontId="6" fillId="0" borderId="1" xfId="0" applyFont="1" applyBorder="1" applyAlignment="1">
      <alignment horizontal="left" vertical="center" wrapText="1"/>
    </xf>
    <xf numFmtId="0" fontId="21" fillId="0" borderId="8" xfId="0" applyFont="1" applyBorder="1" applyAlignment="1">
      <alignment wrapText="1"/>
    </xf>
    <xf numFmtId="0" fontId="23" fillId="0" borderId="0" xfId="0" applyFont="1" applyAlignment="1">
      <alignment wrapText="1"/>
    </xf>
    <xf numFmtId="0" fontId="21" fillId="0" borderId="11" xfId="0" applyFont="1" applyBorder="1" applyAlignment="1">
      <alignment wrapText="1"/>
    </xf>
    <xf numFmtId="0" fontId="21" fillId="0" borderId="34" xfId="0" applyFont="1" applyBorder="1" applyAlignment="1">
      <alignment wrapText="1"/>
    </xf>
    <xf numFmtId="0" fontId="21" fillId="0" borderId="3" xfId="0" applyFont="1" applyBorder="1" applyAlignment="1">
      <alignment wrapText="1"/>
    </xf>
    <xf numFmtId="0" fontId="21" fillId="0" borderId="26" xfId="0" applyFont="1" applyBorder="1" applyAlignment="1">
      <alignment wrapText="1"/>
    </xf>
    <xf numFmtId="0" fontId="2" fillId="2" borderId="3" xfId="2" applyFill="1" applyBorder="1" applyAlignment="1">
      <alignment wrapText="1"/>
    </xf>
    <xf numFmtId="0" fontId="21" fillId="0" borderId="27" xfId="0" applyFont="1" applyBorder="1" applyAlignment="1">
      <alignment wrapText="1"/>
    </xf>
    <xf numFmtId="0" fontId="21" fillId="0" borderId="29" xfId="0" applyFont="1" applyBorder="1" applyAlignment="1">
      <alignment wrapText="1"/>
    </xf>
    <xf numFmtId="0" fontId="21" fillId="0" borderId="24" xfId="0" applyFont="1" applyBorder="1" applyAlignment="1">
      <alignment wrapText="1"/>
    </xf>
    <xf numFmtId="0" fontId="21" fillId="0" borderId="33" xfId="0" applyFont="1" applyBorder="1" applyAlignment="1">
      <alignment wrapText="1"/>
    </xf>
    <xf numFmtId="0" fontId="2" fillId="2" borderId="27" xfId="2" applyFill="1" applyBorder="1" applyAlignment="1">
      <alignment wrapText="1"/>
    </xf>
    <xf numFmtId="0" fontId="22"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19"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1"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0" fillId="0" borderId="28" xfId="0" applyNumberForma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1" fillId="0" borderId="38" xfId="2" applyFont="1" applyBorder="1" applyAlignment="1">
      <alignment horizontal="center" vertical="center" wrapText="1"/>
    </xf>
    <xf numFmtId="0" fontId="5" fillId="0" borderId="0" xfId="2" applyFont="1" applyAlignment="1">
      <alignment horizontal="center" vertical="center" wrapText="1"/>
    </xf>
    <xf numFmtId="0" fontId="2" fillId="0" borderId="1" xfId="0" applyFont="1" applyBorder="1" applyAlignment="1">
      <alignment wrapText="1"/>
    </xf>
    <xf numFmtId="0" fontId="27" fillId="0" borderId="0" xfId="0" applyFont="1" applyAlignment="1">
      <alignment horizontal="center" vertical="center" wrapText="1" readingOrder="1"/>
    </xf>
    <xf numFmtId="9" fontId="2" fillId="0" borderId="0" xfId="2" applyNumberFormat="1" applyAlignment="1">
      <alignment horizontal="center" vertical="center" wrapText="1"/>
    </xf>
    <xf numFmtId="9" fontId="21" fillId="0" borderId="0" xfId="0" applyNumberFormat="1" applyFont="1" applyAlignment="1">
      <alignment horizontal="center" vertical="center" wrapText="1"/>
    </xf>
    <xf numFmtId="9" fontId="21" fillId="0" borderId="0" xfId="0" applyNumberFormat="1" applyFont="1" applyAlignment="1">
      <alignment horizontal="left" vertical="center" wrapText="1"/>
    </xf>
    <xf numFmtId="0" fontId="0" fillId="5" borderId="0" xfId="0" applyFill="1"/>
    <xf numFmtId="0" fontId="35" fillId="5" borderId="15" xfId="4" quotePrefix="1" applyFont="1" applyFill="1" applyBorder="1" applyAlignment="1">
      <alignment horizontal="left" vertical="top" wrapText="1"/>
    </xf>
    <xf numFmtId="0" fontId="36" fillId="5" borderId="2" xfId="4" quotePrefix="1" applyFont="1" applyFill="1" applyBorder="1" applyAlignment="1">
      <alignment horizontal="left" vertical="top" wrapText="1"/>
    </xf>
    <xf numFmtId="0" fontId="33"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9" fontId="14"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14" fillId="0" borderId="0" xfId="0" applyFont="1" applyAlignment="1">
      <alignment horizontal="center" vertical="center" wrapText="1"/>
    </xf>
    <xf numFmtId="0" fontId="13" fillId="0" borderId="0" xfId="2" applyFont="1" applyAlignment="1">
      <alignment horizontal="left" vertical="center" wrapText="1"/>
    </xf>
    <xf numFmtId="0" fontId="6" fillId="5" borderId="0" xfId="2" applyFont="1" applyFill="1" applyAlignment="1">
      <alignment horizontal="left" vertical="center" wrapText="1"/>
    </xf>
    <xf numFmtId="0" fontId="13" fillId="0" borderId="0" xfId="2" applyFont="1" applyAlignment="1">
      <alignment vertical="center" wrapText="1"/>
    </xf>
    <xf numFmtId="0" fontId="13"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3"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13" fillId="0" borderId="0" xfId="2" applyFont="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3" fillId="2" borderId="0" xfId="2" applyFont="1" applyFill="1" applyAlignment="1">
      <alignment horizontal="center"/>
    </xf>
    <xf numFmtId="0" fontId="2" fillId="2" borderId="15" xfId="2" applyFill="1" applyBorder="1"/>
    <xf numFmtId="0" fontId="14" fillId="0" borderId="11"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46" xfId="2" applyFont="1" applyBorder="1" applyAlignment="1">
      <alignment horizontal="center" vertical="center" wrapText="1"/>
    </xf>
    <xf numFmtId="0" fontId="37" fillId="5" borderId="15" xfId="4" quotePrefix="1" applyFont="1" applyFill="1" applyBorder="1" applyAlignment="1">
      <alignment horizontal="justify" vertical="center" wrapText="1"/>
    </xf>
    <xf numFmtId="0" fontId="37" fillId="5" borderId="0" xfId="4" quotePrefix="1" applyFont="1" applyFill="1" applyAlignment="1">
      <alignment horizontal="justify" vertical="center" wrapText="1"/>
    </xf>
    <xf numFmtId="0" fontId="37" fillId="5" borderId="2" xfId="4" quotePrefix="1" applyFont="1" applyFill="1" applyBorder="1" applyAlignment="1">
      <alignment horizontal="justify" vertical="center" wrapText="1"/>
    </xf>
    <xf numFmtId="0" fontId="35" fillId="5" borderId="42" xfId="4" quotePrefix="1" applyFont="1" applyFill="1" applyBorder="1" applyAlignment="1">
      <alignment horizontal="left" vertical="top" wrapText="1"/>
    </xf>
    <xf numFmtId="0" fontId="35" fillId="5" borderId="43" xfId="4" quotePrefix="1" applyFont="1" applyFill="1" applyBorder="1" applyAlignment="1">
      <alignment horizontal="left" vertical="top" wrapText="1"/>
    </xf>
    <xf numFmtId="0" fontId="35" fillId="5" borderId="44" xfId="4" quotePrefix="1" applyFont="1" applyFill="1" applyBorder="1" applyAlignment="1">
      <alignment horizontal="left" vertical="top" wrapText="1"/>
    </xf>
    <xf numFmtId="0" fontId="37" fillId="5" borderId="42" xfId="4" quotePrefix="1" applyFont="1" applyFill="1" applyBorder="1" applyAlignment="1">
      <alignment horizontal="left" vertical="top" wrapText="1"/>
    </xf>
    <xf numFmtId="0" fontId="37" fillId="5" borderId="43" xfId="4" quotePrefix="1" applyFont="1" applyFill="1" applyBorder="1" applyAlignment="1">
      <alignment horizontal="left" vertical="top" wrapText="1"/>
    </xf>
    <xf numFmtId="0" fontId="37" fillId="5" borderId="44"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52"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4" xfId="4" quotePrefix="1" applyFont="1" applyFill="1" applyBorder="1" applyAlignment="1">
      <alignment horizontal="left" vertical="top" wrapText="1"/>
    </xf>
    <xf numFmtId="0" fontId="41" fillId="5" borderId="43" xfId="5" applyFont="1" applyFill="1" applyBorder="1" applyAlignment="1">
      <alignment horizontal="left" vertical="top" wrapText="1" readingOrder="1"/>
    </xf>
    <xf numFmtId="0" fontId="42" fillId="5" borderId="43" xfId="4" applyFont="1" applyFill="1" applyBorder="1" applyAlignment="1">
      <alignment horizontal="justify" vertical="center" wrapText="1"/>
    </xf>
    <xf numFmtId="0" fontId="35" fillId="5" borderId="42" xfId="4" quotePrefix="1" applyFont="1" applyFill="1" applyBorder="1" applyAlignment="1">
      <alignment vertical="top" wrapText="1"/>
    </xf>
    <xf numFmtId="0" fontId="35" fillId="5" borderId="43" xfId="4" quotePrefix="1" applyFont="1" applyFill="1" applyBorder="1" applyAlignment="1">
      <alignment vertical="top" wrapText="1"/>
    </xf>
    <xf numFmtId="0" fontId="35" fillId="5" borderId="44" xfId="4" quotePrefix="1" applyFont="1" applyFill="1" applyBorder="1" applyAlignment="1">
      <alignment vertical="top" wrapText="1"/>
    </xf>
    <xf numFmtId="0" fontId="35" fillId="5" borderId="0" xfId="4" quotePrefix="1" applyFont="1" applyFill="1" applyAlignment="1">
      <alignment vertical="top" wrapText="1"/>
    </xf>
    <xf numFmtId="0" fontId="0" fillId="5" borderId="0" xfId="0" applyFill="1" applyAlignment="1">
      <alignment wrapText="1"/>
    </xf>
    <xf numFmtId="0" fontId="33" fillId="5" borderId="42" xfId="4" applyFont="1" applyFill="1" applyBorder="1" applyAlignment="1">
      <alignment wrapText="1"/>
    </xf>
    <xf numFmtId="0" fontId="33" fillId="5" borderId="43" xfId="4" applyFont="1" applyFill="1" applyBorder="1" applyAlignment="1">
      <alignment wrapText="1"/>
    </xf>
    <xf numFmtId="0" fontId="33" fillId="5" borderId="44" xfId="4" applyFont="1" applyFill="1" applyBorder="1" applyAlignment="1">
      <alignment wrapText="1"/>
    </xf>
    <xf numFmtId="0" fontId="33" fillId="5" borderId="15" xfId="4" applyFont="1" applyFill="1" applyBorder="1" applyAlignment="1">
      <alignment wrapText="1"/>
    </xf>
    <xf numFmtId="0" fontId="33" fillId="5" borderId="2" xfId="4" applyFont="1" applyFill="1" applyBorder="1" applyAlignment="1">
      <alignment wrapText="1"/>
    </xf>
    <xf numFmtId="0" fontId="33" fillId="5" borderId="14" xfId="4" applyFont="1" applyFill="1" applyBorder="1" applyAlignment="1">
      <alignment wrapText="1"/>
    </xf>
    <xf numFmtId="0" fontId="33" fillId="5" borderId="13" xfId="4" applyFont="1" applyFill="1" applyBorder="1" applyAlignment="1">
      <alignment wrapText="1"/>
    </xf>
    <xf numFmtId="0" fontId="33" fillId="5" borderId="12" xfId="4" applyFont="1" applyFill="1" applyBorder="1" applyAlignment="1">
      <alignment wrapText="1"/>
    </xf>
    <xf numFmtId="0" fontId="33" fillId="5" borderId="0" xfId="4" applyFont="1" applyFill="1" applyAlignment="1">
      <alignment wrapText="1"/>
    </xf>
    <xf numFmtId="0" fontId="35" fillId="5" borderId="15" xfId="4" quotePrefix="1" applyFont="1" applyFill="1" applyBorder="1" applyAlignment="1">
      <alignment vertical="top" wrapText="1"/>
    </xf>
    <xf numFmtId="0" fontId="35" fillId="5" borderId="2" xfId="4" quotePrefix="1" applyFont="1" applyFill="1" applyBorder="1" applyAlignment="1">
      <alignment vertical="top" wrapText="1"/>
    </xf>
    <xf numFmtId="0" fontId="36" fillId="5" borderId="0" xfId="4" quotePrefix="1" applyFont="1" applyFill="1" applyAlignment="1">
      <alignment horizontal="left" vertical="top" wrapText="1"/>
    </xf>
    <xf numFmtId="0" fontId="39" fillId="5" borderId="0" xfId="4" applyFont="1" applyFill="1" applyAlignment="1">
      <alignment horizontal="left" vertical="center" wrapText="1"/>
    </xf>
    <xf numFmtId="0" fontId="33" fillId="5" borderId="0" xfId="4" applyFont="1" applyFill="1" applyAlignment="1">
      <alignment horizontal="left" vertical="center" wrapText="1"/>
    </xf>
    <xf numFmtId="0" fontId="33" fillId="5" borderId="0" xfId="4" quotePrefix="1" applyFont="1" applyFill="1" applyAlignment="1">
      <alignment horizontal="left" vertical="center" wrapText="1"/>
    </xf>
    <xf numFmtId="0" fontId="39" fillId="13" borderId="3" xfId="4" applyFont="1" applyFill="1" applyBorder="1" applyAlignment="1">
      <alignment horizontal="center" wrapText="1"/>
    </xf>
    <xf numFmtId="0" fontId="33" fillId="5" borderId="0" xfId="4" applyFont="1" applyFill="1"/>
    <xf numFmtId="0" fontId="41" fillId="5" borderId="0" xfId="0" applyFont="1" applyFill="1" applyAlignment="1">
      <alignment horizontal="left" vertical="center" wrapText="1"/>
    </xf>
    <xf numFmtId="0" fontId="42" fillId="5" borderId="0" xfId="0" applyFont="1" applyFill="1" applyAlignment="1">
      <alignment horizontal="left" vertical="top" wrapText="1"/>
    </xf>
    <xf numFmtId="0" fontId="39" fillId="5" borderId="3" xfId="4" applyFont="1" applyFill="1" applyBorder="1" applyAlignment="1">
      <alignment horizontal="center" vertical="center"/>
    </xf>
    <xf numFmtId="0" fontId="39" fillId="5" borderId="3" xfId="4" applyFont="1" applyFill="1" applyBorder="1" applyAlignment="1">
      <alignment horizontal="center" vertical="center" wrapText="1"/>
    </xf>
    <xf numFmtId="0" fontId="37" fillId="0" borderId="42" xfId="4" quotePrefix="1" applyFont="1" applyBorder="1" applyAlignment="1">
      <alignment horizontal="left" vertical="top" wrapText="1"/>
    </xf>
    <xf numFmtId="0" fontId="37" fillId="0" borderId="43" xfId="4" quotePrefix="1" applyFont="1" applyBorder="1" applyAlignment="1">
      <alignment horizontal="left" vertical="top" wrapText="1"/>
    </xf>
    <xf numFmtId="0" fontId="37"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44" fillId="0" borderId="0" xfId="2" applyNumberFormat="1" applyFont="1" applyAlignment="1">
      <alignment vertical="center"/>
    </xf>
    <xf numFmtId="49" fontId="9" fillId="0" borderId="0" xfId="2" applyNumberFormat="1" applyFont="1" applyAlignment="1">
      <alignment vertical="center"/>
    </xf>
    <xf numFmtId="0" fontId="20" fillId="0" borderId="0" xfId="0" applyFont="1" applyAlignment="1">
      <alignment horizontal="center" vertical="center" wrapText="1"/>
    </xf>
    <xf numFmtId="9" fontId="20"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24" fillId="0" borderId="1" xfId="2" applyFont="1" applyBorder="1" applyAlignment="1">
      <alignment horizontal="left" vertical="center"/>
    </xf>
    <xf numFmtId="0" fontId="45" fillId="0" borderId="0" xfId="2" applyFont="1" applyAlignment="1">
      <alignment vertical="center"/>
    </xf>
    <xf numFmtId="0" fontId="13" fillId="0" borderId="10" xfId="2" applyFont="1" applyBorder="1" applyAlignment="1">
      <alignment horizontal="center" vertical="center" wrapText="1"/>
    </xf>
    <xf numFmtId="0" fontId="13" fillId="0" borderId="5" xfId="2" applyFont="1" applyBorder="1" applyAlignment="1">
      <alignment vertical="center" wrapText="1"/>
    </xf>
    <xf numFmtId="0" fontId="13" fillId="0" borderId="5" xfId="2" applyFont="1" applyBorder="1" applyAlignment="1">
      <alignment horizontal="center" vertical="center" wrapText="1"/>
    </xf>
    <xf numFmtId="9" fontId="13" fillId="0" borderId="5" xfId="2" applyNumberFormat="1" applyFont="1" applyBorder="1" applyAlignment="1">
      <alignment horizontal="center" vertical="center" wrapText="1"/>
    </xf>
    <xf numFmtId="9" fontId="13" fillId="0" borderId="56" xfId="2" applyNumberFormat="1" applyFont="1" applyBorder="1" applyAlignment="1">
      <alignment horizontal="center" vertical="center" wrapText="1"/>
    </xf>
    <xf numFmtId="0" fontId="13" fillId="0" borderId="34" xfId="2" applyFont="1" applyBorder="1" applyAlignment="1">
      <alignment vertical="center" wrapText="1"/>
    </xf>
    <xf numFmtId="0" fontId="13" fillId="0" borderId="36" xfId="2" applyFont="1" applyBorder="1" applyAlignment="1">
      <alignment vertical="center" wrapText="1"/>
    </xf>
    <xf numFmtId="0" fontId="13" fillId="0" borderId="3"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51" xfId="2" applyFont="1" applyBorder="1" applyAlignment="1">
      <alignment horizontal="center" vertical="center" wrapText="1"/>
    </xf>
    <xf numFmtId="9" fontId="13" fillId="0" borderId="11" xfId="2" applyNumberFormat="1" applyFont="1" applyBorder="1" applyAlignment="1">
      <alignment horizontal="center" vertical="center" wrapText="1"/>
    </xf>
    <xf numFmtId="0" fontId="13" fillId="0" borderId="33" xfId="2" applyFont="1" applyBorder="1" applyAlignment="1">
      <alignment horizontal="center" vertical="center" wrapText="1"/>
    </xf>
    <xf numFmtId="9" fontId="13" fillId="0" borderId="34" xfId="2" applyNumberFormat="1" applyFont="1" applyBorder="1" applyAlignment="1">
      <alignment horizontal="center" vertical="center" wrapText="1"/>
    </xf>
    <xf numFmtId="9" fontId="13" fillId="0" borderId="6" xfId="2" applyNumberFormat="1" applyFont="1" applyBorder="1" applyAlignment="1">
      <alignment horizontal="center" vertical="center" wrapText="1"/>
    </xf>
    <xf numFmtId="9" fontId="13" fillId="0" borderId="36" xfId="2" applyNumberFormat="1" applyFont="1" applyBorder="1" applyAlignment="1">
      <alignment horizontal="center" vertical="center" wrapText="1"/>
    </xf>
    <xf numFmtId="9" fontId="13" fillId="0" borderId="25" xfId="2" applyNumberFormat="1" applyFont="1" applyBorder="1" applyAlignment="1">
      <alignment horizontal="center" vertical="center" wrapText="1"/>
    </xf>
    <xf numFmtId="0" fontId="14" fillId="0" borderId="1" xfId="0" applyFont="1" applyBorder="1" applyAlignment="1">
      <alignment horizontal="left" vertical="center" wrapText="1"/>
    </xf>
    <xf numFmtId="0" fontId="2" fillId="4" borderId="1" xfId="2" applyFill="1" applyBorder="1" applyAlignment="1" applyProtection="1">
      <alignment horizontal="left" vertical="center" wrapText="1"/>
      <protection locked="0"/>
    </xf>
    <xf numFmtId="0" fontId="4" fillId="0" borderId="6" xfId="2" applyFont="1" applyBorder="1" applyAlignment="1">
      <alignment horizontal="justify" vertical="center" wrapText="1"/>
    </xf>
    <xf numFmtId="0" fontId="6" fillId="4" borderId="1" xfId="2" applyFont="1" applyFill="1" applyBorder="1" applyAlignment="1" applyProtection="1">
      <alignment horizontal="justify" vertical="center" wrapText="1"/>
      <protection locked="0"/>
    </xf>
    <xf numFmtId="9" fontId="11" fillId="0" borderId="1" xfId="0" applyNumberFormat="1" applyFont="1" applyBorder="1" applyAlignment="1">
      <alignment horizontal="justify" vertical="center" wrapText="1"/>
    </xf>
    <xf numFmtId="14" fontId="24" fillId="4" borderId="1" xfId="2" applyNumberFormat="1" applyFont="1" applyFill="1" applyBorder="1" applyAlignment="1" applyProtection="1">
      <alignment horizontal="justify" vertical="center" wrapText="1"/>
      <protection locked="0"/>
    </xf>
    <xf numFmtId="0" fontId="2" fillId="0" borderId="0" xfId="2" applyAlignment="1">
      <alignment horizontal="center" vertical="center" wrapText="1"/>
    </xf>
    <xf numFmtId="0" fontId="14" fillId="0" borderId="1" xfId="2" applyFont="1" applyBorder="1" applyAlignment="1">
      <alignment horizontal="center" vertical="center" wrapText="1"/>
    </xf>
    <xf numFmtId="0" fontId="48" fillId="0" borderId="1" xfId="0" applyFont="1" applyFill="1" applyBorder="1" applyAlignment="1">
      <alignment horizontal="justify" vertical="center" wrapText="1"/>
    </xf>
    <xf numFmtId="0" fontId="6" fillId="5" borderId="0" xfId="2" applyFont="1" applyFill="1" applyAlignment="1">
      <alignment horizontal="center" vertical="center" wrapText="1"/>
    </xf>
    <xf numFmtId="0" fontId="2" fillId="2" borderId="0" xfId="2" applyFill="1" applyAlignment="1"/>
    <xf numFmtId="9" fontId="21" fillId="0" borderId="4" xfId="0" applyNumberFormat="1" applyFont="1" applyBorder="1" applyAlignment="1">
      <alignment vertical="center" wrapText="1"/>
    </xf>
    <xf numFmtId="14" fontId="21" fillId="4" borderId="1" xfId="2" applyNumberFormat="1" applyFont="1" applyFill="1" applyBorder="1" applyAlignment="1" applyProtection="1">
      <alignment horizontal="justify" vertical="center" wrapText="1"/>
      <protection locked="0"/>
    </xf>
    <xf numFmtId="0" fontId="21" fillId="4" borderId="1" xfId="2" applyFont="1" applyFill="1" applyBorder="1" applyAlignment="1" applyProtection="1">
      <alignment horizontal="center" vertical="center" wrapText="1"/>
      <protection locked="0"/>
    </xf>
    <xf numFmtId="0" fontId="42" fillId="5" borderId="1" xfId="4" applyFont="1" applyFill="1" applyBorder="1" applyAlignment="1">
      <alignment horizontal="justify" vertical="center" wrapText="1"/>
    </xf>
    <xf numFmtId="0" fontId="41" fillId="5" borderId="1" xfId="5" applyFont="1" applyFill="1" applyBorder="1" applyAlignment="1">
      <alignment horizontal="left" vertical="top" wrapText="1" readingOrder="1"/>
    </xf>
    <xf numFmtId="0" fontId="41" fillId="5" borderId="1" xfId="0" applyFont="1" applyFill="1" applyBorder="1" applyAlignment="1">
      <alignment horizontal="left" vertical="center" wrapText="1"/>
    </xf>
    <xf numFmtId="0" fontId="35" fillId="5" borderId="52" xfId="4" quotePrefix="1" applyFont="1" applyFill="1" applyBorder="1" applyAlignment="1">
      <alignment horizontal="left" vertical="top" wrapText="1"/>
    </xf>
    <xf numFmtId="0" fontId="35" fillId="5" borderId="10" xfId="4" quotePrefix="1" applyFont="1" applyFill="1" applyBorder="1" applyAlignment="1">
      <alignment horizontal="left" vertical="top" wrapText="1"/>
    </xf>
    <xf numFmtId="0" fontId="35" fillId="5" borderId="54" xfId="4" quotePrefix="1" applyFont="1" applyFill="1" applyBorder="1" applyAlignment="1">
      <alignment horizontal="left" vertical="top" wrapText="1"/>
    </xf>
    <xf numFmtId="0" fontId="41" fillId="13" borderId="47" xfId="5" applyFont="1" applyFill="1" applyBorder="1" applyAlignment="1">
      <alignment horizontal="center" vertical="center" wrapText="1"/>
    </xf>
    <xf numFmtId="0" fontId="41" fillId="13" borderId="48" xfId="5" applyFont="1" applyFill="1" applyBorder="1" applyAlignment="1">
      <alignment horizontal="center" vertical="center" wrapText="1"/>
    </xf>
    <xf numFmtId="0" fontId="41" fillId="13" borderId="61" xfId="4" applyFont="1" applyFill="1" applyBorder="1" applyAlignment="1">
      <alignment horizontal="center" vertical="center" wrapText="1"/>
    </xf>
    <xf numFmtId="0" fontId="41" fillId="13" borderId="62" xfId="4" applyFont="1" applyFill="1" applyBorder="1" applyAlignment="1">
      <alignment horizontal="center" vertical="center" wrapText="1"/>
    </xf>
    <xf numFmtId="0" fontId="41" fillId="13" borderId="49" xfId="4" applyFont="1" applyFill="1" applyBorder="1" applyAlignment="1">
      <alignment horizontal="center" vertical="center" wrapText="1"/>
    </xf>
    <xf numFmtId="0" fontId="41" fillId="13" borderId="50" xfId="4" applyFont="1" applyFill="1" applyBorder="1" applyAlignment="1">
      <alignment horizontal="center" vertical="center" wrapText="1"/>
    </xf>
    <xf numFmtId="0" fontId="35" fillId="5" borderId="15" xfId="4" quotePrefix="1" applyFont="1" applyFill="1" applyBorder="1" applyAlignment="1">
      <alignment horizontal="left" vertical="top" wrapText="1"/>
    </xf>
    <xf numFmtId="0" fontId="35" fillId="5" borderId="0" xfId="4" quotePrefix="1" applyFont="1" applyFill="1" applyAlignment="1">
      <alignment horizontal="left" vertical="top" wrapText="1"/>
    </xf>
    <xf numFmtId="0" fontId="35" fillId="5" borderId="2" xfId="4" quotePrefix="1" applyFont="1" applyFill="1" applyBorder="1" applyAlignment="1">
      <alignment horizontal="left" vertical="top" wrapText="1"/>
    </xf>
    <xf numFmtId="0" fontId="35" fillId="5" borderId="42" xfId="4" quotePrefix="1" applyFont="1" applyFill="1" applyBorder="1" applyAlignment="1">
      <alignment horizontal="left" vertical="top" wrapText="1"/>
    </xf>
    <xf numFmtId="0" fontId="35" fillId="5" borderId="43" xfId="4" quotePrefix="1" applyFont="1" applyFill="1" applyBorder="1" applyAlignment="1">
      <alignment horizontal="left" vertical="top" wrapText="1"/>
    </xf>
    <xf numFmtId="0" fontId="35" fillId="5" borderId="44" xfId="4" quotePrefix="1" applyFont="1" applyFill="1" applyBorder="1" applyAlignment="1">
      <alignment horizontal="left" vertical="top" wrapText="1"/>
    </xf>
    <xf numFmtId="0" fontId="35" fillId="5" borderId="3" xfId="4" quotePrefix="1" applyFont="1" applyFill="1" applyBorder="1" applyAlignment="1">
      <alignment horizontal="left" vertical="top" wrapText="1"/>
    </xf>
    <xf numFmtId="0" fontId="35" fillId="5" borderId="1" xfId="4" quotePrefix="1" applyFont="1" applyFill="1" applyBorder="1" applyAlignment="1">
      <alignment horizontal="left" vertical="top" wrapText="1"/>
    </xf>
    <xf numFmtId="0" fontId="35" fillId="5" borderId="26" xfId="4" quotePrefix="1" applyFont="1" applyFill="1" applyBorder="1" applyAlignment="1">
      <alignment horizontal="left" vertical="top" wrapText="1"/>
    </xf>
    <xf numFmtId="0" fontId="41" fillId="5" borderId="57" xfId="0" applyFont="1" applyFill="1" applyBorder="1" applyAlignment="1">
      <alignment horizontal="left" vertical="center" wrapText="1"/>
    </xf>
    <xf numFmtId="0" fontId="41" fillId="5" borderId="58" xfId="0" applyFont="1" applyFill="1" applyBorder="1" applyAlignment="1">
      <alignment horizontal="left" vertical="center" wrapText="1"/>
    </xf>
    <xf numFmtId="0" fontId="42" fillId="5" borderId="59" xfId="0" applyFont="1" applyFill="1" applyBorder="1" applyAlignment="1">
      <alignment horizontal="justify" vertical="center" wrapText="1"/>
    </xf>
    <xf numFmtId="0" fontId="42" fillId="5" borderId="60" xfId="0" applyFont="1" applyFill="1" applyBorder="1" applyAlignment="1">
      <alignment horizontal="justify" vertical="center" wrapText="1"/>
    </xf>
    <xf numFmtId="0" fontId="32" fillId="12" borderId="30" xfId="4" applyFont="1" applyFill="1" applyBorder="1" applyAlignment="1">
      <alignment horizontal="center" vertical="center" wrapText="1"/>
    </xf>
    <xf numFmtId="0" fontId="32" fillId="12" borderId="31" xfId="4" applyFont="1" applyFill="1" applyBorder="1" applyAlignment="1">
      <alignment horizontal="center" vertical="center" wrapText="1"/>
    </xf>
    <xf numFmtId="0" fontId="32" fillId="12" borderId="32" xfId="4" applyFont="1" applyFill="1" applyBorder="1" applyAlignment="1">
      <alignment horizontal="center" vertical="center" wrapText="1"/>
    </xf>
    <xf numFmtId="0" fontId="33" fillId="0" borderId="15" xfId="4" quotePrefix="1" applyFont="1" applyBorder="1" applyAlignment="1">
      <alignment horizontal="left" vertical="center" wrapText="1"/>
    </xf>
    <xf numFmtId="0" fontId="33" fillId="0" borderId="0" xfId="4" quotePrefix="1" applyFont="1" applyAlignment="1">
      <alignment horizontal="left" vertical="center" wrapText="1"/>
    </xf>
    <xf numFmtId="0" fontId="33" fillId="0" borderId="2" xfId="4" quotePrefix="1" applyFont="1" applyBorder="1" applyAlignment="1">
      <alignment horizontal="left" vertical="center" wrapText="1"/>
    </xf>
    <xf numFmtId="0" fontId="33" fillId="0" borderId="45" xfId="4" quotePrefix="1" applyFont="1" applyBorder="1" applyAlignment="1">
      <alignment horizontal="left" vertical="center" wrapText="1"/>
    </xf>
    <xf numFmtId="0" fontId="33" fillId="0" borderId="9" xfId="4" quotePrefix="1" applyFont="1" applyBorder="1" applyAlignment="1">
      <alignment horizontal="left" vertical="center" wrapText="1"/>
    </xf>
    <xf numFmtId="0" fontId="33" fillId="0" borderId="46" xfId="4" quotePrefix="1" applyFont="1" applyBorder="1" applyAlignment="1">
      <alignment horizontal="left" vertical="center" wrapText="1"/>
    </xf>
    <xf numFmtId="0" fontId="36" fillId="5" borderId="43" xfId="4" quotePrefix="1" applyFont="1" applyFill="1" applyBorder="1" applyAlignment="1">
      <alignment horizontal="left" vertical="top" wrapText="1"/>
    </xf>
    <xf numFmtId="0" fontId="36" fillId="5" borderId="44" xfId="4" quotePrefix="1" applyFont="1" applyFill="1" applyBorder="1" applyAlignment="1">
      <alignment horizontal="left" vertical="top" wrapText="1"/>
    </xf>
    <xf numFmtId="0" fontId="37" fillId="5" borderId="45" xfId="4" quotePrefix="1" applyFont="1" applyFill="1" applyBorder="1" applyAlignment="1">
      <alignment horizontal="justify" vertical="center" wrapText="1"/>
    </xf>
    <xf numFmtId="0" fontId="37" fillId="5" borderId="9" xfId="4" quotePrefix="1" applyFont="1" applyFill="1" applyBorder="1" applyAlignment="1">
      <alignment horizontal="justify" vertical="center" wrapText="1"/>
    </xf>
    <xf numFmtId="0" fontId="37" fillId="5" borderId="46" xfId="4" quotePrefix="1" applyFont="1" applyFill="1" applyBorder="1" applyAlignment="1">
      <alignment horizontal="justify" vertical="center" wrapText="1"/>
    </xf>
    <xf numFmtId="0" fontId="41" fillId="13" borderId="55" xfId="5" applyFont="1" applyFill="1" applyBorder="1" applyAlignment="1">
      <alignment horizontal="center" vertical="center" wrapText="1"/>
    </xf>
    <xf numFmtId="0" fontId="37" fillId="5" borderId="42" xfId="4" quotePrefix="1" applyFont="1" applyFill="1" applyBorder="1" applyAlignment="1">
      <alignment horizontal="left" vertical="top" wrapText="1"/>
    </xf>
    <xf numFmtId="0" fontId="37" fillId="5" borderId="43" xfId="4" quotePrefix="1" applyFont="1" applyFill="1" applyBorder="1" applyAlignment="1">
      <alignment horizontal="left" vertical="top" wrapText="1"/>
    </xf>
    <xf numFmtId="0" fontId="37" fillId="5" borderId="44" xfId="4" quotePrefix="1" applyFont="1" applyFill="1" applyBorder="1" applyAlignment="1">
      <alignment horizontal="left" vertical="top" wrapText="1"/>
    </xf>
    <xf numFmtId="0" fontId="37" fillId="4" borderId="42" xfId="4" quotePrefix="1" applyFont="1" applyFill="1" applyBorder="1" applyAlignment="1">
      <alignment horizontal="left" vertical="top" wrapText="1"/>
    </xf>
    <xf numFmtId="0" fontId="37" fillId="4" borderId="43" xfId="4" quotePrefix="1" applyFont="1" applyFill="1" applyBorder="1" applyAlignment="1">
      <alignment horizontal="left" vertical="top" wrapText="1"/>
    </xf>
    <xf numFmtId="0" fontId="37" fillId="4" borderId="44" xfId="4" quotePrefix="1" applyFont="1" applyFill="1" applyBorder="1" applyAlignment="1">
      <alignment horizontal="left" vertical="top" wrapText="1"/>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0" fontId="47" fillId="0" borderId="1" xfId="2" applyFont="1" applyBorder="1" applyAlignment="1" applyProtection="1">
      <alignment horizontal="center" vertical="center"/>
      <protection locked="0"/>
    </xf>
    <xf numFmtId="0" fontId="6" fillId="4" borderId="8" xfId="2" applyFont="1" applyFill="1" applyBorder="1" applyAlignment="1" applyProtection="1">
      <alignment horizontal="center" vertical="center" wrapText="1"/>
      <protection locked="0"/>
    </xf>
    <xf numFmtId="0" fontId="6" fillId="4" borderId="10" xfId="2" applyFont="1" applyFill="1" applyBorder="1" applyAlignment="1" applyProtection="1">
      <alignment horizontal="center" vertical="center" wrapText="1"/>
      <protection locked="0"/>
    </xf>
    <xf numFmtId="0" fontId="6" fillId="4" borderId="19" xfId="2" applyFont="1" applyFill="1" applyBorder="1" applyAlignment="1" applyProtection="1">
      <alignment horizontal="center" vertical="center" wrapText="1"/>
      <protection locked="0"/>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25" xfId="0" applyFont="1" applyBorder="1" applyAlignment="1">
      <alignment horizontal="center" vertical="center" wrapText="1"/>
    </xf>
    <xf numFmtId="0" fontId="3" fillId="2" borderId="1" xfId="2" applyFont="1" applyFill="1" applyBorder="1" applyAlignment="1">
      <alignment horizont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21"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23" xfId="2" applyFont="1" applyBorder="1" applyAlignment="1">
      <alignment horizontal="center" vertical="center" wrapText="1"/>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52" xfId="2" applyFont="1" applyBorder="1" applyAlignment="1">
      <alignment horizontal="center" vertical="center" textRotation="90" wrapText="1"/>
    </xf>
    <xf numFmtId="0" fontId="14" fillId="0" borderId="53" xfId="2" applyFont="1" applyBorder="1" applyAlignment="1">
      <alignment horizontal="center" vertical="center" textRotation="90" wrapText="1"/>
    </xf>
    <xf numFmtId="0" fontId="14" fillId="0" borderId="6" xfId="2" applyFont="1" applyBorder="1" applyAlignment="1">
      <alignment horizontal="center" vertical="center" wrapText="1"/>
    </xf>
    <xf numFmtId="0" fontId="14" fillId="0" borderId="25" xfId="2" applyFont="1" applyBorder="1" applyAlignment="1">
      <alignment horizontal="center" vertical="center" wrapText="1"/>
    </xf>
    <xf numFmtId="0" fontId="14" fillId="0" borderId="3" xfId="2" applyFont="1" applyBorder="1" applyAlignment="1">
      <alignment horizontal="center" vertical="center" textRotation="90" wrapText="1"/>
    </xf>
    <xf numFmtId="0" fontId="14" fillId="0" borderId="27" xfId="2" applyFont="1" applyBorder="1" applyAlignment="1">
      <alignment horizontal="center" vertical="center" textRotation="90" wrapText="1"/>
    </xf>
    <xf numFmtId="0" fontId="14" fillId="2" borderId="21" xfId="2" applyFont="1" applyFill="1" applyBorder="1" applyAlignment="1">
      <alignment horizontal="center"/>
    </xf>
    <xf numFmtId="0" fontId="14" fillId="2" borderId="22" xfId="2" applyFont="1" applyFill="1" applyBorder="1" applyAlignment="1">
      <alignment horizontal="center"/>
    </xf>
    <xf numFmtId="0" fontId="14" fillId="2" borderId="23" xfId="2" applyFont="1" applyFill="1" applyBorder="1" applyAlignment="1">
      <alignment horizontal="center"/>
    </xf>
    <xf numFmtId="0" fontId="2" fillId="0" borderId="0" xfId="2" applyAlignment="1">
      <alignment horizontal="center" vertical="center" wrapText="1"/>
    </xf>
    <xf numFmtId="0" fontId="2" fillId="0" borderId="9" xfId="2" applyBorder="1" applyAlignment="1">
      <alignment horizontal="center" vertical="center" wrapText="1"/>
    </xf>
    <xf numFmtId="0" fontId="14" fillId="0" borderId="1" xfId="2" applyFont="1" applyBorder="1" applyAlignment="1">
      <alignment horizontal="center" vertical="center"/>
    </xf>
    <xf numFmtId="0" fontId="14" fillId="0" borderId="1" xfId="2" applyFont="1" applyBorder="1" applyAlignment="1">
      <alignment horizontal="center" vertical="center" wrapText="1"/>
    </xf>
    <xf numFmtId="0" fontId="13" fillId="0" borderId="5" xfId="2" applyFont="1" applyBorder="1" applyAlignment="1">
      <alignment horizontal="center" vertical="center" wrapText="1"/>
    </xf>
    <xf numFmtId="9" fontId="21" fillId="0" borderId="6" xfId="0" applyNumberFormat="1" applyFont="1" applyBorder="1" applyAlignment="1">
      <alignment horizontal="center" vertical="center" wrapText="1"/>
    </xf>
    <xf numFmtId="9" fontId="21" fillId="0" borderId="1" xfId="0" applyNumberFormat="1" applyFont="1" applyBorder="1" applyAlignment="1">
      <alignment horizontal="center" vertical="center" wrapText="1"/>
    </xf>
    <xf numFmtId="9" fontId="21" fillId="0" borderId="28" xfId="0" applyNumberFormat="1" applyFont="1" applyBorder="1" applyAlignment="1">
      <alignment horizontal="center" vertical="center" wrapText="1"/>
    </xf>
    <xf numFmtId="9" fontId="21" fillId="0" borderId="25" xfId="0" applyNumberFormat="1" applyFont="1" applyBorder="1" applyAlignment="1">
      <alignment horizontal="center" vertical="center" wrapText="1"/>
    </xf>
    <xf numFmtId="9" fontId="21" fillId="0" borderId="26" xfId="0" applyNumberFormat="1" applyFont="1" applyBorder="1" applyAlignment="1">
      <alignment horizontal="center" vertical="center" wrapText="1"/>
    </xf>
    <xf numFmtId="9" fontId="21" fillId="0" borderId="29" xfId="0" applyNumberFormat="1" applyFont="1" applyBorder="1" applyAlignment="1">
      <alignment horizontal="center" vertical="center" wrapText="1"/>
    </xf>
    <xf numFmtId="9" fontId="46" fillId="0" borderId="7" xfId="2" applyNumberFormat="1" applyFont="1" applyBorder="1" applyAlignment="1">
      <alignment horizontal="center" vertical="center" wrapText="1"/>
    </xf>
    <xf numFmtId="9" fontId="46" fillId="0" borderId="4" xfId="2" applyNumberFormat="1" applyFont="1" applyBorder="1" applyAlignment="1">
      <alignment horizontal="center" vertical="center" wrapText="1"/>
    </xf>
    <xf numFmtId="0" fontId="13" fillId="0" borderId="19" xfId="2" applyFont="1" applyBorder="1" applyAlignment="1">
      <alignment horizontal="center" vertical="center" wrapText="1"/>
    </xf>
    <xf numFmtId="0" fontId="13" fillId="0" borderId="20" xfId="2" applyFont="1" applyBorder="1" applyAlignment="1">
      <alignment horizontal="center" vertical="center" wrapText="1"/>
    </xf>
    <xf numFmtId="9" fontId="13" fillId="0" borderId="8" xfId="2" applyNumberFormat="1" applyFont="1" applyBorder="1" applyAlignment="1">
      <alignment horizontal="center" vertical="center" wrapText="1"/>
    </xf>
    <xf numFmtId="9" fontId="13" fillId="0" borderId="10" xfId="2" applyNumberFormat="1" applyFont="1" applyBorder="1" applyAlignment="1">
      <alignment horizontal="center" vertical="center" wrapText="1"/>
    </xf>
    <xf numFmtId="9" fontId="13" fillId="0" borderId="19" xfId="2" applyNumberFormat="1" applyFont="1" applyBorder="1" applyAlignment="1">
      <alignment horizontal="center" vertical="center" wrapText="1"/>
    </xf>
    <xf numFmtId="0" fontId="13" fillId="0" borderId="8" xfId="2" applyFont="1" applyBorder="1" applyAlignment="1">
      <alignment horizontal="center" vertical="center" wrapText="1"/>
    </xf>
    <xf numFmtId="0" fontId="13" fillId="0" borderId="10" xfId="2" applyFont="1" applyBorder="1" applyAlignment="1">
      <alignment horizontal="center" vertical="center" wrapText="1"/>
    </xf>
    <xf numFmtId="0" fontId="11" fillId="0" borderId="0" xfId="2" applyFont="1" applyAlignment="1">
      <alignment horizontal="center" vertical="center" wrapText="1"/>
    </xf>
    <xf numFmtId="0" fontId="11" fillId="0" borderId="9"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6" xfId="2" applyFont="1" applyBorder="1" applyAlignment="1">
      <alignment horizontal="left" vertical="center" wrapText="1"/>
    </xf>
    <xf numFmtId="0" fontId="12" fillId="0" borderId="1" xfId="2" applyFont="1" applyBorder="1" applyAlignment="1">
      <alignment horizontal="left" vertical="center" wrapText="1"/>
    </xf>
    <xf numFmtId="0" fontId="12" fillId="0" borderId="28" xfId="2" applyFont="1" applyBorder="1" applyAlignment="1">
      <alignment horizontal="left" vertical="center" wrapText="1"/>
    </xf>
    <xf numFmtId="0" fontId="12" fillId="0" borderId="6" xfId="2" applyFont="1" applyBorder="1" applyAlignment="1">
      <alignment horizontal="justify" vertical="center" wrapText="1"/>
    </xf>
    <xf numFmtId="0" fontId="12" fillId="0" borderId="1" xfId="2" applyFont="1" applyBorder="1" applyAlignment="1">
      <alignment horizontal="justify" vertical="center" wrapText="1"/>
    </xf>
    <xf numFmtId="0" fontId="12" fillId="0" borderId="28" xfId="2" applyFont="1" applyBorder="1" applyAlignment="1">
      <alignment horizontal="justify" vertical="center" wrapText="1"/>
    </xf>
    <xf numFmtId="9" fontId="23" fillId="0" borderId="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9" fontId="23" fillId="0" borderId="28" xfId="0" applyNumberFormat="1" applyFont="1" applyBorder="1" applyAlignment="1">
      <alignment horizontal="center" vertical="center" wrapText="1"/>
    </xf>
    <xf numFmtId="9" fontId="23" fillId="0" borderId="25" xfId="0" applyNumberFormat="1" applyFont="1" applyBorder="1" applyAlignment="1">
      <alignment horizontal="center" vertical="center" wrapText="1"/>
    </xf>
    <xf numFmtId="9" fontId="23" fillId="0" borderId="26" xfId="0" applyNumberFormat="1" applyFont="1" applyBorder="1" applyAlignment="1">
      <alignment horizontal="center" vertical="center" wrapText="1"/>
    </xf>
    <xf numFmtId="9" fontId="23" fillId="0" borderId="29" xfId="0" applyNumberFormat="1" applyFont="1" applyBorder="1" applyAlignment="1">
      <alignment horizontal="center" vertical="center" wrapText="1"/>
    </xf>
    <xf numFmtId="0" fontId="14" fillId="0" borderId="8" xfId="2" applyFont="1" applyBorder="1" applyAlignment="1">
      <alignment horizontal="center" vertical="center" textRotation="90" wrapText="1"/>
    </xf>
    <xf numFmtId="0" fontId="6" fillId="5" borderId="63" xfId="2" applyFont="1" applyFill="1" applyBorder="1" applyAlignment="1">
      <alignment horizontal="left" vertical="center" wrapText="1"/>
    </xf>
    <xf numFmtId="0" fontId="6" fillId="5" borderId="0" xfId="2" applyFont="1" applyFill="1" applyAlignment="1">
      <alignment horizontal="left" vertical="center" wrapText="1"/>
    </xf>
    <xf numFmtId="0" fontId="14" fillId="2" borderId="18" xfId="2" applyFont="1" applyFill="1" applyBorder="1" applyAlignment="1">
      <alignment horizontal="center"/>
    </xf>
    <xf numFmtId="0" fontId="14" fillId="2" borderId="17" xfId="2" applyFont="1" applyFill="1" applyBorder="1" applyAlignment="1">
      <alignment horizontal="center"/>
    </xf>
    <xf numFmtId="0" fontId="14" fillId="2" borderId="16" xfId="2" applyFont="1" applyFill="1" applyBorder="1" applyAlignment="1">
      <alignment horizontal="center"/>
    </xf>
    <xf numFmtId="0" fontId="6" fillId="5" borderId="8" xfId="2" applyFont="1" applyFill="1" applyBorder="1" applyAlignment="1">
      <alignment horizontal="left" vertical="center" wrapText="1"/>
    </xf>
    <xf numFmtId="0" fontId="6" fillId="5" borderId="10" xfId="2" applyFont="1" applyFill="1" applyBorder="1" applyAlignment="1">
      <alignment horizontal="left" vertical="center" wrapText="1"/>
    </xf>
    <xf numFmtId="0" fontId="6" fillId="5" borderId="19" xfId="2" applyFont="1" applyFill="1" applyBorder="1" applyAlignment="1">
      <alignment horizontal="left" vertical="center" wrapText="1"/>
    </xf>
    <xf numFmtId="0" fontId="14" fillId="0" borderId="39" xfId="2" applyFont="1" applyBorder="1" applyAlignment="1">
      <alignment horizontal="center" vertical="center" textRotation="90" wrapText="1"/>
    </xf>
    <xf numFmtId="0" fontId="14" fillId="0" borderId="40" xfId="2" applyFont="1" applyBorder="1" applyAlignment="1">
      <alignment horizontal="center" vertical="center" textRotation="90" wrapText="1"/>
    </xf>
    <xf numFmtId="0" fontId="14" fillId="0" borderId="33" xfId="2" applyFont="1" applyBorder="1" applyAlignment="1">
      <alignment horizontal="center" vertical="center" textRotation="90" wrapText="1"/>
    </xf>
    <xf numFmtId="0" fontId="14" fillId="0" borderId="36"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32" xfId="2" applyFont="1" applyBorder="1" applyAlignment="1">
      <alignment horizontal="center" vertical="center" wrapText="1"/>
    </xf>
    <xf numFmtId="0" fontId="23" fillId="0" borderId="1" xfId="0" applyFont="1" applyBorder="1" applyAlignment="1">
      <alignment horizontal="center" wrapText="1"/>
    </xf>
    <xf numFmtId="0" fontId="23" fillId="0" borderId="9" xfId="0" applyFont="1" applyBorder="1" applyAlignment="1">
      <alignment horizontal="center" wrapText="1"/>
    </xf>
    <xf numFmtId="0" fontId="21" fillId="0" borderId="0" xfId="0" applyFont="1" applyAlignment="1">
      <alignment horizontal="center" wrapText="1"/>
    </xf>
    <xf numFmtId="0" fontId="0" fillId="0" borderId="1" xfId="0" applyBorder="1" applyAlignment="1">
      <alignment horizontal="center"/>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2" fillId="4" borderId="1" xfId="2" applyFill="1" applyBorder="1" applyAlignment="1" applyProtection="1">
      <alignment horizontal="center" vertical="center" wrapText="1"/>
      <protection locked="0"/>
    </xf>
    <xf numFmtId="0" fontId="2" fillId="4" borderId="1" xfId="2" applyFill="1" applyBorder="1" applyAlignment="1" applyProtection="1">
      <alignment horizontal="center" wrapText="1"/>
      <protection locked="0"/>
    </xf>
  </cellXfs>
  <cellStyles count="6">
    <cellStyle name="Nor}al" xfId="1"/>
    <cellStyle name="Normal" xfId="0" builtinId="0"/>
    <cellStyle name="Normal - Style1 2" xfId="4"/>
    <cellStyle name="Normal 2" xfId="2"/>
    <cellStyle name="Normal 2 2" xfId="5"/>
    <cellStyle name="Normal 3" xfId="3"/>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136072</xdr:rowOff>
    </xdr:from>
    <xdr:to>
      <xdr:col>0</xdr:col>
      <xdr:colOff>1406071</xdr:colOff>
      <xdr:row>3</xdr:row>
      <xdr:rowOff>1</xdr:rowOff>
    </xdr:to>
    <xdr:pic>
      <xdr:nvPicPr>
        <xdr:cNvPr id="3" name="Imagen 2">
          <a:extLst>
            <a:ext uri="{FF2B5EF4-FFF2-40B4-BE49-F238E27FC236}">
              <a16:creationId xmlns:a16="http://schemas.microsoft.com/office/drawing/2014/main" xmlns="" id="{85BA0119-C869-42DD-9818-A5762A4A39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6072"/>
          <a:ext cx="1406071" cy="68035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986117</xdr:colOff>
      <xdr:row>3</xdr:row>
      <xdr:rowOff>156882</xdr:rowOff>
    </xdr:to>
    <xdr:pic>
      <xdr:nvPicPr>
        <xdr:cNvPr id="4" name="Imagen 3">
          <a:extLst>
            <a:ext uri="{FF2B5EF4-FFF2-40B4-BE49-F238E27FC236}">
              <a16:creationId xmlns:a16="http://schemas.microsoft.com/office/drawing/2014/main" xmlns="" id="{2F7E2BC4-E6CB-4F90-9FA5-A70215B5DC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6117" cy="82923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142876</xdr:rowOff>
    </xdr:from>
    <xdr:to>
      <xdr:col>0</xdr:col>
      <xdr:colOff>819151</xdr:colOff>
      <xdr:row>2</xdr:row>
      <xdr:rowOff>161926</xdr:rowOff>
    </xdr:to>
    <xdr:pic>
      <xdr:nvPicPr>
        <xdr:cNvPr id="3" name="Imagen 2">
          <a:extLst>
            <a:ext uri="{FF2B5EF4-FFF2-40B4-BE49-F238E27FC236}">
              <a16:creationId xmlns:a16="http://schemas.microsoft.com/office/drawing/2014/main" xmlns="" id="{65A9FB65-3424-4E62-84B8-DC9027782C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42876"/>
          <a:ext cx="819150" cy="4000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90</xdr:row>
      <xdr:rowOff>0</xdr:rowOff>
    </xdr:from>
    <xdr:to>
      <xdr:col>4</xdr:col>
      <xdr:colOff>90438</xdr:colOff>
      <xdr:row>95</xdr:row>
      <xdr:rowOff>41460</xdr:rowOff>
    </xdr:to>
    <xdr:sp macro="" textlink="">
      <xdr:nvSpPr>
        <xdr:cNvPr id="6238" name="Text Box 15">
          <a:extLst>
            <a:ext uri="{FF2B5EF4-FFF2-40B4-BE49-F238E27FC236}">
              <a16:creationId xmlns:a16="http://schemas.microsoft.com/office/drawing/2014/main" xmlns=""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13</xdr:row>
      <xdr:rowOff>171450</xdr:rowOff>
    </xdr:to>
    <xdr:sp macro="" textlink="">
      <xdr:nvSpPr>
        <xdr:cNvPr id="6239" name="Text Box 16">
          <a:extLst>
            <a:ext uri="{FF2B5EF4-FFF2-40B4-BE49-F238E27FC236}">
              <a16:creationId xmlns:a16="http://schemas.microsoft.com/office/drawing/2014/main" xmlns=""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13</xdr:row>
      <xdr:rowOff>171450</xdr:rowOff>
    </xdr:to>
    <xdr:sp macro="" textlink="">
      <xdr:nvSpPr>
        <xdr:cNvPr id="6240" name="Text Box 17">
          <a:extLst>
            <a:ext uri="{FF2B5EF4-FFF2-40B4-BE49-F238E27FC236}">
              <a16:creationId xmlns:a16="http://schemas.microsoft.com/office/drawing/2014/main" xmlns=""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13</xdr:row>
      <xdr:rowOff>171450</xdr:rowOff>
    </xdr:to>
    <xdr:sp macro="" textlink="">
      <xdr:nvSpPr>
        <xdr:cNvPr id="6241" name="Text Box 18">
          <a:extLst>
            <a:ext uri="{FF2B5EF4-FFF2-40B4-BE49-F238E27FC236}">
              <a16:creationId xmlns:a16="http://schemas.microsoft.com/office/drawing/2014/main" xmlns=""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0</xdr:rowOff>
    </xdr:from>
    <xdr:to>
      <xdr:col>4</xdr:col>
      <xdr:colOff>95250</xdr:colOff>
      <xdr:row>13</xdr:row>
      <xdr:rowOff>171450</xdr:rowOff>
    </xdr:to>
    <xdr:sp macro="" textlink="">
      <xdr:nvSpPr>
        <xdr:cNvPr id="6242" name="Text Box 19">
          <a:extLst>
            <a:ext uri="{FF2B5EF4-FFF2-40B4-BE49-F238E27FC236}">
              <a16:creationId xmlns:a16="http://schemas.microsoft.com/office/drawing/2014/main" xmlns=""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xdr:row>
      <xdr:rowOff>504825</xdr:rowOff>
    </xdr:from>
    <xdr:to>
      <xdr:col>4</xdr:col>
      <xdr:colOff>95250</xdr:colOff>
      <xdr:row>14</xdr:row>
      <xdr:rowOff>451259</xdr:rowOff>
    </xdr:to>
    <xdr:sp macro="" textlink="">
      <xdr:nvSpPr>
        <xdr:cNvPr id="9" name="Text Box 15">
          <a:extLst>
            <a:ext uri="{FF2B5EF4-FFF2-40B4-BE49-F238E27FC236}">
              <a16:creationId xmlns:a16="http://schemas.microsoft.com/office/drawing/2014/main" xmlns=""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90</xdr:row>
      <xdr:rowOff>0</xdr:rowOff>
    </xdr:from>
    <xdr:ext cx="95250" cy="213632"/>
    <xdr:sp macro="" textlink="">
      <xdr:nvSpPr>
        <xdr:cNvPr id="11" name="Text Box 15">
          <a:extLst>
            <a:ext uri="{FF2B5EF4-FFF2-40B4-BE49-F238E27FC236}">
              <a16:creationId xmlns:a16="http://schemas.microsoft.com/office/drawing/2014/main" xmlns=""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 name="Text Box 15">
          <a:extLst>
            <a:ext uri="{FF2B5EF4-FFF2-40B4-BE49-F238E27FC236}">
              <a16:creationId xmlns:a16="http://schemas.microsoft.com/office/drawing/2014/main" xmlns=""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 name="Text Box 15">
          <a:extLst>
            <a:ext uri="{FF2B5EF4-FFF2-40B4-BE49-F238E27FC236}">
              <a16:creationId xmlns:a16="http://schemas.microsoft.com/office/drawing/2014/main" xmlns=""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 name="Text Box 15">
          <a:extLst>
            <a:ext uri="{FF2B5EF4-FFF2-40B4-BE49-F238E27FC236}">
              <a16:creationId xmlns:a16="http://schemas.microsoft.com/office/drawing/2014/main" xmlns=""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 name="Text Box 15">
          <a:extLst>
            <a:ext uri="{FF2B5EF4-FFF2-40B4-BE49-F238E27FC236}">
              <a16:creationId xmlns:a16="http://schemas.microsoft.com/office/drawing/2014/main" xmlns=""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 name="Text Box 15">
          <a:extLst>
            <a:ext uri="{FF2B5EF4-FFF2-40B4-BE49-F238E27FC236}">
              <a16:creationId xmlns:a16="http://schemas.microsoft.com/office/drawing/2014/main" xmlns=""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 name="Text Box 15">
          <a:extLst>
            <a:ext uri="{FF2B5EF4-FFF2-40B4-BE49-F238E27FC236}">
              <a16:creationId xmlns:a16="http://schemas.microsoft.com/office/drawing/2014/main" xmlns=""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 name="Text Box 15">
          <a:extLst>
            <a:ext uri="{FF2B5EF4-FFF2-40B4-BE49-F238E27FC236}">
              <a16:creationId xmlns:a16="http://schemas.microsoft.com/office/drawing/2014/main" xmlns=""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 name="Text Box 15">
          <a:extLst>
            <a:ext uri="{FF2B5EF4-FFF2-40B4-BE49-F238E27FC236}">
              <a16:creationId xmlns:a16="http://schemas.microsoft.com/office/drawing/2014/main" xmlns=""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 name="Text Box 15">
          <a:extLst>
            <a:ext uri="{FF2B5EF4-FFF2-40B4-BE49-F238E27FC236}">
              <a16:creationId xmlns:a16="http://schemas.microsoft.com/office/drawing/2014/main" xmlns=""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 name="Text Box 15">
          <a:extLst>
            <a:ext uri="{FF2B5EF4-FFF2-40B4-BE49-F238E27FC236}">
              <a16:creationId xmlns:a16="http://schemas.microsoft.com/office/drawing/2014/main" xmlns=""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 name="Text Box 15">
          <a:extLst>
            <a:ext uri="{FF2B5EF4-FFF2-40B4-BE49-F238E27FC236}">
              <a16:creationId xmlns:a16="http://schemas.microsoft.com/office/drawing/2014/main" xmlns=""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 name="Text Box 15">
          <a:extLst>
            <a:ext uri="{FF2B5EF4-FFF2-40B4-BE49-F238E27FC236}">
              <a16:creationId xmlns:a16="http://schemas.microsoft.com/office/drawing/2014/main" xmlns=""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 name="Text Box 15">
          <a:extLst>
            <a:ext uri="{FF2B5EF4-FFF2-40B4-BE49-F238E27FC236}">
              <a16:creationId xmlns:a16="http://schemas.microsoft.com/office/drawing/2014/main" xmlns=""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6" name="Text Box 16">
          <a:extLst>
            <a:ext uri="{FF2B5EF4-FFF2-40B4-BE49-F238E27FC236}">
              <a16:creationId xmlns:a16="http://schemas.microsoft.com/office/drawing/2014/main" xmlns=""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7" name="Text Box 17">
          <a:extLst>
            <a:ext uri="{FF2B5EF4-FFF2-40B4-BE49-F238E27FC236}">
              <a16:creationId xmlns:a16="http://schemas.microsoft.com/office/drawing/2014/main" xmlns=""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8" name="Text Box 18">
          <a:extLst>
            <a:ext uri="{FF2B5EF4-FFF2-40B4-BE49-F238E27FC236}">
              <a16:creationId xmlns:a16="http://schemas.microsoft.com/office/drawing/2014/main" xmlns=""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29" name="Text Box 19">
          <a:extLst>
            <a:ext uri="{FF2B5EF4-FFF2-40B4-BE49-F238E27FC236}">
              <a16:creationId xmlns:a16="http://schemas.microsoft.com/office/drawing/2014/main" xmlns=""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90</xdr:row>
      <xdr:rowOff>0</xdr:rowOff>
    </xdr:from>
    <xdr:ext cx="95250" cy="213632"/>
    <xdr:sp macro="" textlink="">
      <xdr:nvSpPr>
        <xdr:cNvPr id="30" name="Text Box 15">
          <a:extLst>
            <a:ext uri="{FF2B5EF4-FFF2-40B4-BE49-F238E27FC236}">
              <a16:creationId xmlns:a16="http://schemas.microsoft.com/office/drawing/2014/main" xmlns=""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1" name="Text Box 16">
          <a:extLst>
            <a:ext uri="{FF2B5EF4-FFF2-40B4-BE49-F238E27FC236}">
              <a16:creationId xmlns:a16="http://schemas.microsoft.com/office/drawing/2014/main" xmlns=""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2" name="Text Box 17">
          <a:extLst>
            <a:ext uri="{FF2B5EF4-FFF2-40B4-BE49-F238E27FC236}">
              <a16:creationId xmlns:a16="http://schemas.microsoft.com/office/drawing/2014/main" xmlns=""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3" name="Text Box 18">
          <a:extLst>
            <a:ext uri="{FF2B5EF4-FFF2-40B4-BE49-F238E27FC236}">
              <a16:creationId xmlns:a16="http://schemas.microsoft.com/office/drawing/2014/main" xmlns=""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34" name="Text Box 19">
          <a:extLst>
            <a:ext uri="{FF2B5EF4-FFF2-40B4-BE49-F238E27FC236}">
              <a16:creationId xmlns:a16="http://schemas.microsoft.com/office/drawing/2014/main" xmlns=""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 name="Text Box 15">
          <a:extLst>
            <a:ext uri="{FF2B5EF4-FFF2-40B4-BE49-F238E27FC236}">
              <a16:creationId xmlns:a16="http://schemas.microsoft.com/office/drawing/2014/main" xmlns=""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1" name="Text Box 16">
          <a:extLst>
            <a:ext uri="{FF2B5EF4-FFF2-40B4-BE49-F238E27FC236}">
              <a16:creationId xmlns:a16="http://schemas.microsoft.com/office/drawing/2014/main" xmlns=""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2" name="Text Box 17">
          <a:extLst>
            <a:ext uri="{FF2B5EF4-FFF2-40B4-BE49-F238E27FC236}">
              <a16:creationId xmlns:a16="http://schemas.microsoft.com/office/drawing/2014/main" xmlns=""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3" name="Text Box 18">
          <a:extLst>
            <a:ext uri="{FF2B5EF4-FFF2-40B4-BE49-F238E27FC236}">
              <a16:creationId xmlns:a16="http://schemas.microsoft.com/office/drawing/2014/main" xmlns=""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44" name="Text Box 19">
          <a:extLst>
            <a:ext uri="{FF2B5EF4-FFF2-40B4-BE49-F238E27FC236}">
              <a16:creationId xmlns:a16="http://schemas.microsoft.com/office/drawing/2014/main" xmlns=""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442269"/>
    <xdr:sp macro="" textlink="">
      <xdr:nvSpPr>
        <xdr:cNvPr id="45" name="Text Box 15">
          <a:extLst>
            <a:ext uri="{FF2B5EF4-FFF2-40B4-BE49-F238E27FC236}">
              <a16:creationId xmlns:a16="http://schemas.microsoft.com/office/drawing/2014/main" xmlns=""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 name="Text Box 15">
          <a:extLst>
            <a:ext uri="{FF2B5EF4-FFF2-40B4-BE49-F238E27FC236}">
              <a16:creationId xmlns:a16="http://schemas.microsoft.com/office/drawing/2014/main" xmlns=""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 name="Text Box 15">
          <a:extLst>
            <a:ext uri="{FF2B5EF4-FFF2-40B4-BE49-F238E27FC236}">
              <a16:creationId xmlns:a16="http://schemas.microsoft.com/office/drawing/2014/main" xmlns=""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 name="Text Box 15">
          <a:extLst>
            <a:ext uri="{FF2B5EF4-FFF2-40B4-BE49-F238E27FC236}">
              <a16:creationId xmlns:a16="http://schemas.microsoft.com/office/drawing/2014/main" xmlns=""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 name="Text Box 15">
          <a:extLst>
            <a:ext uri="{FF2B5EF4-FFF2-40B4-BE49-F238E27FC236}">
              <a16:creationId xmlns:a16="http://schemas.microsoft.com/office/drawing/2014/main" xmlns=""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 name="Text Box 15">
          <a:extLst>
            <a:ext uri="{FF2B5EF4-FFF2-40B4-BE49-F238E27FC236}">
              <a16:creationId xmlns:a16="http://schemas.microsoft.com/office/drawing/2014/main" xmlns=""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 name="Text Box 15">
          <a:extLst>
            <a:ext uri="{FF2B5EF4-FFF2-40B4-BE49-F238E27FC236}">
              <a16:creationId xmlns:a16="http://schemas.microsoft.com/office/drawing/2014/main" xmlns=""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 name="Text Box 15">
          <a:extLst>
            <a:ext uri="{FF2B5EF4-FFF2-40B4-BE49-F238E27FC236}">
              <a16:creationId xmlns:a16="http://schemas.microsoft.com/office/drawing/2014/main" xmlns=""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 name="Text Box 15">
          <a:extLst>
            <a:ext uri="{FF2B5EF4-FFF2-40B4-BE49-F238E27FC236}">
              <a16:creationId xmlns:a16="http://schemas.microsoft.com/office/drawing/2014/main" xmlns=""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 name="Text Box 15">
          <a:extLst>
            <a:ext uri="{FF2B5EF4-FFF2-40B4-BE49-F238E27FC236}">
              <a16:creationId xmlns:a16="http://schemas.microsoft.com/office/drawing/2014/main" xmlns=""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 name="Text Box 15">
          <a:extLst>
            <a:ext uri="{FF2B5EF4-FFF2-40B4-BE49-F238E27FC236}">
              <a16:creationId xmlns:a16="http://schemas.microsoft.com/office/drawing/2014/main" xmlns=""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 name="Text Box 15">
          <a:extLst>
            <a:ext uri="{FF2B5EF4-FFF2-40B4-BE49-F238E27FC236}">
              <a16:creationId xmlns:a16="http://schemas.microsoft.com/office/drawing/2014/main" xmlns=""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 name="Text Box 15">
          <a:extLst>
            <a:ext uri="{FF2B5EF4-FFF2-40B4-BE49-F238E27FC236}">
              <a16:creationId xmlns:a16="http://schemas.microsoft.com/office/drawing/2014/main" xmlns=""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 name="Text Box 15">
          <a:extLst>
            <a:ext uri="{FF2B5EF4-FFF2-40B4-BE49-F238E27FC236}">
              <a16:creationId xmlns:a16="http://schemas.microsoft.com/office/drawing/2014/main" xmlns=""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 name="Text Box 15">
          <a:extLst>
            <a:ext uri="{FF2B5EF4-FFF2-40B4-BE49-F238E27FC236}">
              <a16:creationId xmlns:a16="http://schemas.microsoft.com/office/drawing/2014/main" xmlns=""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0" name="Text Box 16">
          <a:extLst>
            <a:ext uri="{FF2B5EF4-FFF2-40B4-BE49-F238E27FC236}">
              <a16:creationId xmlns:a16="http://schemas.microsoft.com/office/drawing/2014/main" xmlns=""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1" name="Text Box 17">
          <a:extLst>
            <a:ext uri="{FF2B5EF4-FFF2-40B4-BE49-F238E27FC236}">
              <a16:creationId xmlns:a16="http://schemas.microsoft.com/office/drawing/2014/main" xmlns=""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2" name="Text Box 18">
          <a:extLst>
            <a:ext uri="{FF2B5EF4-FFF2-40B4-BE49-F238E27FC236}">
              <a16:creationId xmlns:a16="http://schemas.microsoft.com/office/drawing/2014/main" xmlns=""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3" name="Text Box 19">
          <a:extLst>
            <a:ext uri="{FF2B5EF4-FFF2-40B4-BE49-F238E27FC236}">
              <a16:creationId xmlns:a16="http://schemas.microsoft.com/office/drawing/2014/main" xmlns=""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 name="Text Box 15">
          <a:extLst>
            <a:ext uri="{FF2B5EF4-FFF2-40B4-BE49-F238E27FC236}">
              <a16:creationId xmlns:a16="http://schemas.microsoft.com/office/drawing/2014/main" xmlns=""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5" name="Text Box 16">
          <a:extLst>
            <a:ext uri="{FF2B5EF4-FFF2-40B4-BE49-F238E27FC236}">
              <a16:creationId xmlns:a16="http://schemas.microsoft.com/office/drawing/2014/main" xmlns=""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6" name="Text Box 17">
          <a:extLst>
            <a:ext uri="{FF2B5EF4-FFF2-40B4-BE49-F238E27FC236}">
              <a16:creationId xmlns:a16="http://schemas.microsoft.com/office/drawing/2014/main" xmlns=""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7" name="Text Box 18">
          <a:extLst>
            <a:ext uri="{FF2B5EF4-FFF2-40B4-BE49-F238E27FC236}">
              <a16:creationId xmlns:a16="http://schemas.microsoft.com/office/drawing/2014/main" xmlns=""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68" name="Text Box 19">
          <a:extLst>
            <a:ext uri="{FF2B5EF4-FFF2-40B4-BE49-F238E27FC236}">
              <a16:creationId xmlns:a16="http://schemas.microsoft.com/office/drawing/2014/main" xmlns=""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 name="Text Box 15">
          <a:extLst>
            <a:ext uri="{FF2B5EF4-FFF2-40B4-BE49-F238E27FC236}">
              <a16:creationId xmlns:a16="http://schemas.microsoft.com/office/drawing/2014/main" xmlns=""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0" name="Text Box 16">
          <a:extLst>
            <a:ext uri="{FF2B5EF4-FFF2-40B4-BE49-F238E27FC236}">
              <a16:creationId xmlns:a16="http://schemas.microsoft.com/office/drawing/2014/main" xmlns=""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1" name="Text Box 17">
          <a:extLst>
            <a:ext uri="{FF2B5EF4-FFF2-40B4-BE49-F238E27FC236}">
              <a16:creationId xmlns:a16="http://schemas.microsoft.com/office/drawing/2014/main" xmlns=""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2" name="Text Box 18">
          <a:extLst>
            <a:ext uri="{FF2B5EF4-FFF2-40B4-BE49-F238E27FC236}">
              <a16:creationId xmlns:a16="http://schemas.microsoft.com/office/drawing/2014/main" xmlns=""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0</xdr:rowOff>
    </xdr:from>
    <xdr:ext cx="95250" cy="171450"/>
    <xdr:sp macro="" textlink="">
      <xdr:nvSpPr>
        <xdr:cNvPr id="73" name="Text Box 19">
          <a:extLst>
            <a:ext uri="{FF2B5EF4-FFF2-40B4-BE49-F238E27FC236}">
              <a16:creationId xmlns:a16="http://schemas.microsoft.com/office/drawing/2014/main" xmlns=""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13</xdr:row>
      <xdr:rowOff>504825</xdr:rowOff>
    </xdr:from>
    <xdr:ext cx="95250" cy="442269"/>
    <xdr:sp macro="" textlink="">
      <xdr:nvSpPr>
        <xdr:cNvPr id="74" name="Text Box 15">
          <a:extLst>
            <a:ext uri="{FF2B5EF4-FFF2-40B4-BE49-F238E27FC236}">
              <a16:creationId xmlns:a16="http://schemas.microsoft.com/office/drawing/2014/main" xmlns=""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5" name="Text Box 15">
          <a:extLst>
            <a:ext uri="{FF2B5EF4-FFF2-40B4-BE49-F238E27FC236}">
              <a16:creationId xmlns:a16="http://schemas.microsoft.com/office/drawing/2014/main" xmlns=""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6" name="Text Box 15">
          <a:extLst>
            <a:ext uri="{FF2B5EF4-FFF2-40B4-BE49-F238E27FC236}">
              <a16:creationId xmlns:a16="http://schemas.microsoft.com/office/drawing/2014/main" xmlns=""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7" name="Text Box 15">
          <a:extLst>
            <a:ext uri="{FF2B5EF4-FFF2-40B4-BE49-F238E27FC236}">
              <a16:creationId xmlns:a16="http://schemas.microsoft.com/office/drawing/2014/main" xmlns=""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8" name="Text Box 15">
          <a:extLst>
            <a:ext uri="{FF2B5EF4-FFF2-40B4-BE49-F238E27FC236}">
              <a16:creationId xmlns:a16="http://schemas.microsoft.com/office/drawing/2014/main" xmlns=""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79" name="Text Box 15">
          <a:extLst>
            <a:ext uri="{FF2B5EF4-FFF2-40B4-BE49-F238E27FC236}">
              <a16:creationId xmlns:a16="http://schemas.microsoft.com/office/drawing/2014/main" xmlns=""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0" name="Text Box 15">
          <a:extLst>
            <a:ext uri="{FF2B5EF4-FFF2-40B4-BE49-F238E27FC236}">
              <a16:creationId xmlns:a16="http://schemas.microsoft.com/office/drawing/2014/main" xmlns=""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1" name="Text Box 15">
          <a:extLst>
            <a:ext uri="{FF2B5EF4-FFF2-40B4-BE49-F238E27FC236}">
              <a16:creationId xmlns:a16="http://schemas.microsoft.com/office/drawing/2014/main" xmlns=""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2" name="Text Box 15">
          <a:extLst>
            <a:ext uri="{FF2B5EF4-FFF2-40B4-BE49-F238E27FC236}">
              <a16:creationId xmlns:a16="http://schemas.microsoft.com/office/drawing/2014/main" xmlns=""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3" name="Text Box 15">
          <a:extLst>
            <a:ext uri="{FF2B5EF4-FFF2-40B4-BE49-F238E27FC236}">
              <a16:creationId xmlns:a16="http://schemas.microsoft.com/office/drawing/2014/main" xmlns=""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4" name="Text Box 15">
          <a:extLst>
            <a:ext uri="{FF2B5EF4-FFF2-40B4-BE49-F238E27FC236}">
              <a16:creationId xmlns:a16="http://schemas.microsoft.com/office/drawing/2014/main" xmlns=""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5" name="Text Box 15">
          <a:extLst>
            <a:ext uri="{FF2B5EF4-FFF2-40B4-BE49-F238E27FC236}">
              <a16:creationId xmlns:a16="http://schemas.microsoft.com/office/drawing/2014/main" xmlns=""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6" name="Text Box 15">
          <a:extLst>
            <a:ext uri="{FF2B5EF4-FFF2-40B4-BE49-F238E27FC236}">
              <a16:creationId xmlns:a16="http://schemas.microsoft.com/office/drawing/2014/main" xmlns=""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7" name="Text Box 15">
          <a:extLst>
            <a:ext uri="{FF2B5EF4-FFF2-40B4-BE49-F238E27FC236}">
              <a16:creationId xmlns:a16="http://schemas.microsoft.com/office/drawing/2014/main" xmlns=""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88" name="Text Box 15">
          <a:extLst>
            <a:ext uri="{FF2B5EF4-FFF2-40B4-BE49-F238E27FC236}">
              <a16:creationId xmlns:a16="http://schemas.microsoft.com/office/drawing/2014/main" xmlns=""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89" name="Text Box 16">
          <a:extLst>
            <a:ext uri="{FF2B5EF4-FFF2-40B4-BE49-F238E27FC236}">
              <a16:creationId xmlns:a16="http://schemas.microsoft.com/office/drawing/2014/main" xmlns=""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0" name="Text Box 17">
          <a:extLst>
            <a:ext uri="{FF2B5EF4-FFF2-40B4-BE49-F238E27FC236}">
              <a16:creationId xmlns:a16="http://schemas.microsoft.com/office/drawing/2014/main" xmlns=""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1" name="Text Box 18">
          <a:extLst>
            <a:ext uri="{FF2B5EF4-FFF2-40B4-BE49-F238E27FC236}">
              <a16:creationId xmlns:a16="http://schemas.microsoft.com/office/drawing/2014/main" xmlns=""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2" name="Text Box 19">
          <a:extLst>
            <a:ext uri="{FF2B5EF4-FFF2-40B4-BE49-F238E27FC236}">
              <a16:creationId xmlns:a16="http://schemas.microsoft.com/office/drawing/2014/main" xmlns=""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93" name="Text Box 15">
          <a:extLst>
            <a:ext uri="{FF2B5EF4-FFF2-40B4-BE49-F238E27FC236}">
              <a16:creationId xmlns:a16="http://schemas.microsoft.com/office/drawing/2014/main" xmlns=""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4" name="Text Box 16">
          <a:extLst>
            <a:ext uri="{FF2B5EF4-FFF2-40B4-BE49-F238E27FC236}">
              <a16:creationId xmlns:a16="http://schemas.microsoft.com/office/drawing/2014/main" xmlns=""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5" name="Text Box 17">
          <a:extLst>
            <a:ext uri="{FF2B5EF4-FFF2-40B4-BE49-F238E27FC236}">
              <a16:creationId xmlns:a16="http://schemas.microsoft.com/office/drawing/2014/main" xmlns=""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6" name="Text Box 18">
          <a:extLst>
            <a:ext uri="{FF2B5EF4-FFF2-40B4-BE49-F238E27FC236}">
              <a16:creationId xmlns:a16="http://schemas.microsoft.com/office/drawing/2014/main" xmlns=""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97" name="Text Box 19">
          <a:extLst>
            <a:ext uri="{FF2B5EF4-FFF2-40B4-BE49-F238E27FC236}">
              <a16:creationId xmlns:a16="http://schemas.microsoft.com/office/drawing/2014/main" xmlns=""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98" name="Text Box 15">
          <a:extLst>
            <a:ext uri="{FF2B5EF4-FFF2-40B4-BE49-F238E27FC236}">
              <a16:creationId xmlns:a16="http://schemas.microsoft.com/office/drawing/2014/main" xmlns=""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99" name="Text Box 15">
          <a:extLst>
            <a:ext uri="{FF2B5EF4-FFF2-40B4-BE49-F238E27FC236}">
              <a16:creationId xmlns:a16="http://schemas.microsoft.com/office/drawing/2014/main" xmlns=""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0" name="Text Box 15">
          <a:extLst>
            <a:ext uri="{FF2B5EF4-FFF2-40B4-BE49-F238E27FC236}">
              <a16:creationId xmlns:a16="http://schemas.microsoft.com/office/drawing/2014/main" xmlns=""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01" name="Text Box 15">
          <a:extLst>
            <a:ext uri="{FF2B5EF4-FFF2-40B4-BE49-F238E27FC236}">
              <a16:creationId xmlns:a16="http://schemas.microsoft.com/office/drawing/2014/main" xmlns=""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02" name="Text Box 15">
          <a:extLst>
            <a:ext uri="{FF2B5EF4-FFF2-40B4-BE49-F238E27FC236}">
              <a16:creationId xmlns:a16="http://schemas.microsoft.com/office/drawing/2014/main" xmlns=""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03" name="Text Box 15">
          <a:extLst>
            <a:ext uri="{FF2B5EF4-FFF2-40B4-BE49-F238E27FC236}">
              <a16:creationId xmlns:a16="http://schemas.microsoft.com/office/drawing/2014/main" xmlns=""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04" name="Text Box 15">
          <a:extLst>
            <a:ext uri="{FF2B5EF4-FFF2-40B4-BE49-F238E27FC236}">
              <a16:creationId xmlns:a16="http://schemas.microsoft.com/office/drawing/2014/main" xmlns=""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5" name="Text Box 15">
          <a:extLst>
            <a:ext uri="{FF2B5EF4-FFF2-40B4-BE49-F238E27FC236}">
              <a16:creationId xmlns:a16="http://schemas.microsoft.com/office/drawing/2014/main" xmlns=""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6" name="Text Box 15">
          <a:extLst>
            <a:ext uri="{FF2B5EF4-FFF2-40B4-BE49-F238E27FC236}">
              <a16:creationId xmlns:a16="http://schemas.microsoft.com/office/drawing/2014/main" xmlns=""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7" name="Text Box 15">
          <a:extLst>
            <a:ext uri="{FF2B5EF4-FFF2-40B4-BE49-F238E27FC236}">
              <a16:creationId xmlns:a16="http://schemas.microsoft.com/office/drawing/2014/main" xmlns=""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8" name="Text Box 15">
          <a:extLst>
            <a:ext uri="{FF2B5EF4-FFF2-40B4-BE49-F238E27FC236}">
              <a16:creationId xmlns:a16="http://schemas.microsoft.com/office/drawing/2014/main" xmlns=""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09" name="Text Box 15">
          <a:extLst>
            <a:ext uri="{FF2B5EF4-FFF2-40B4-BE49-F238E27FC236}">
              <a16:creationId xmlns:a16="http://schemas.microsoft.com/office/drawing/2014/main" xmlns=""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0" name="Text Box 15">
          <a:extLst>
            <a:ext uri="{FF2B5EF4-FFF2-40B4-BE49-F238E27FC236}">
              <a16:creationId xmlns:a16="http://schemas.microsoft.com/office/drawing/2014/main" xmlns=""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1" name="Text Box 15">
          <a:extLst>
            <a:ext uri="{FF2B5EF4-FFF2-40B4-BE49-F238E27FC236}">
              <a16:creationId xmlns:a16="http://schemas.microsoft.com/office/drawing/2014/main" xmlns=""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2" name="Text Box 15">
          <a:extLst>
            <a:ext uri="{FF2B5EF4-FFF2-40B4-BE49-F238E27FC236}">
              <a16:creationId xmlns:a16="http://schemas.microsoft.com/office/drawing/2014/main" xmlns=""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3" name="Text Box 15">
          <a:extLst>
            <a:ext uri="{FF2B5EF4-FFF2-40B4-BE49-F238E27FC236}">
              <a16:creationId xmlns:a16="http://schemas.microsoft.com/office/drawing/2014/main" xmlns=""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4" name="Text Box 15">
          <a:extLst>
            <a:ext uri="{FF2B5EF4-FFF2-40B4-BE49-F238E27FC236}">
              <a16:creationId xmlns:a16="http://schemas.microsoft.com/office/drawing/2014/main" xmlns=""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5" name="Text Box 15">
          <a:extLst>
            <a:ext uri="{FF2B5EF4-FFF2-40B4-BE49-F238E27FC236}">
              <a16:creationId xmlns:a16="http://schemas.microsoft.com/office/drawing/2014/main" xmlns=""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6" name="Text Box 15">
          <a:extLst>
            <a:ext uri="{FF2B5EF4-FFF2-40B4-BE49-F238E27FC236}">
              <a16:creationId xmlns:a16="http://schemas.microsoft.com/office/drawing/2014/main" xmlns=""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7" name="Text Box 15">
          <a:extLst>
            <a:ext uri="{FF2B5EF4-FFF2-40B4-BE49-F238E27FC236}">
              <a16:creationId xmlns:a16="http://schemas.microsoft.com/office/drawing/2014/main" xmlns=""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18" name="Text Box 15">
          <a:extLst>
            <a:ext uri="{FF2B5EF4-FFF2-40B4-BE49-F238E27FC236}">
              <a16:creationId xmlns:a16="http://schemas.microsoft.com/office/drawing/2014/main" xmlns=""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19" name="Text Box 15">
          <a:extLst>
            <a:ext uri="{FF2B5EF4-FFF2-40B4-BE49-F238E27FC236}">
              <a16:creationId xmlns:a16="http://schemas.microsoft.com/office/drawing/2014/main" xmlns=""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0" name="Text Box 15">
          <a:extLst>
            <a:ext uri="{FF2B5EF4-FFF2-40B4-BE49-F238E27FC236}">
              <a16:creationId xmlns:a16="http://schemas.microsoft.com/office/drawing/2014/main" xmlns=""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1" name="Text Box 15">
          <a:extLst>
            <a:ext uri="{FF2B5EF4-FFF2-40B4-BE49-F238E27FC236}">
              <a16:creationId xmlns:a16="http://schemas.microsoft.com/office/drawing/2014/main" xmlns=""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2" name="Text Box 15">
          <a:extLst>
            <a:ext uri="{FF2B5EF4-FFF2-40B4-BE49-F238E27FC236}">
              <a16:creationId xmlns:a16="http://schemas.microsoft.com/office/drawing/2014/main" xmlns=""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3" name="Text Box 15">
          <a:extLst>
            <a:ext uri="{FF2B5EF4-FFF2-40B4-BE49-F238E27FC236}">
              <a16:creationId xmlns:a16="http://schemas.microsoft.com/office/drawing/2014/main" xmlns=""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 name="Text Box 15">
          <a:extLst>
            <a:ext uri="{FF2B5EF4-FFF2-40B4-BE49-F238E27FC236}">
              <a16:creationId xmlns:a16="http://schemas.microsoft.com/office/drawing/2014/main" xmlns=""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5" name="Text Box 15">
          <a:extLst>
            <a:ext uri="{FF2B5EF4-FFF2-40B4-BE49-F238E27FC236}">
              <a16:creationId xmlns:a16="http://schemas.microsoft.com/office/drawing/2014/main" xmlns=""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6" name="Text Box 15">
          <a:extLst>
            <a:ext uri="{FF2B5EF4-FFF2-40B4-BE49-F238E27FC236}">
              <a16:creationId xmlns:a16="http://schemas.microsoft.com/office/drawing/2014/main" xmlns=""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7" name="Text Box 15">
          <a:extLst>
            <a:ext uri="{FF2B5EF4-FFF2-40B4-BE49-F238E27FC236}">
              <a16:creationId xmlns:a16="http://schemas.microsoft.com/office/drawing/2014/main" xmlns=""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8" name="Text Box 15">
          <a:extLst>
            <a:ext uri="{FF2B5EF4-FFF2-40B4-BE49-F238E27FC236}">
              <a16:creationId xmlns:a16="http://schemas.microsoft.com/office/drawing/2014/main" xmlns=""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9" name="Text Box 15">
          <a:extLst>
            <a:ext uri="{FF2B5EF4-FFF2-40B4-BE49-F238E27FC236}">
              <a16:creationId xmlns:a16="http://schemas.microsoft.com/office/drawing/2014/main" xmlns=""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0" name="Text Box 15">
          <a:extLst>
            <a:ext uri="{FF2B5EF4-FFF2-40B4-BE49-F238E27FC236}">
              <a16:creationId xmlns:a16="http://schemas.microsoft.com/office/drawing/2014/main" xmlns=""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1" name="Text Box 15">
          <a:extLst>
            <a:ext uri="{FF2B5EF4-FFF2-40B4-BE49-F238E27FC236}">
              <a16:creationId xmlns:a16="http://schemas.microsoft.com/office/drawing/2014/main" xmlns=""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2" name="Text Box 15">
          <a:extLst>
            <a:ext uri="{FF2B5EF4-FFF2-40B4-BE49-F238E27FC236}">
              <a16:creationId xmlns:a16="http://schemas.microsoft.com/office/drawing/2014/main" xmlns=""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3" name="Text Box 15">
          <a:extLst>
            <a:ext uri="{FF2B5EF4-FFF2-40B4-BE49-F238E27FC236}">
              <a16:creationId xmlns:a16="http://schemas.microsoft.com/office/drawing/2014/main" xmlns=""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4" name="Text Box 15">
          <a:extLst>
            <a:ext uri="{FF2B5EF4-FFF2-40B4-BE49-F238E27FC236}">
              <a16:creationId xmlns:a16="http://schemas.microsoft.com/office/drawing/2014/main" xmlns=""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5" name="Text Box 15">
          <a:extLst>
            <a:ext uri="{FF2B5EF4-FFF2-40B4-BE49-F238E27FC236}">
              <a16:creationId xmlns:a16="http://schemas.microsoft.com/office/drawing/2014/main" xmlns=""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6" name="Text Box 15">
          <a:extLst>
            <a:ext uri="{FF2B5EF4-FFF2-40B4-BE49-F238E27FC236}">
              <a16:creationId xmlns:a16="http://schemas.microsoft.com/office/drawing/2014/main" xmlns=""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7" name="Text Box 15">
          <a:extLst>
            <a:ext uri="{FF2B5EF4-FFF2-40B4-BE49-F238E27FC236}">
              <a16:creationId xmlns:a16="http://schemas.microsoft.com/office/drawing/2014/main" xmlns=""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8" name="Text Box 15">
          <a:extLst>
            <a:ext uri="{FF2B5EF4-FFF2-40B4-BE49-F238E27FC236}">
              <a16:creationId xmlns:a16="http://schemas.microsoft.com/office/drawing/2014/main" xmlns=""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9" name="Text Box 15">
          <a:extLst>
            <a:ext uri="{FF2B5EF4-FFF2-40B4-BE49-F238E27FC236}">
              <a16:creationId xmlns:a16="http://schemas.microsoft.com/office/drawing/2014/main" xmlns=""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0" name="Text Box 15">
          <a:extLst>
            <a:ext uri="{FF2B5EF4-FFF2-40B4-BE49-F238E27FC236}">
              <a16:creationId xmlns:a16="http://schemas.microsoft.com/office/drawing/2014/main" xmlns=""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1" name="Text Box 15">
          <a:extLst>
            <a:ext uri="{FF2B5EF4-FFF2-40B4-BE49-F238E27FC236}">
              <a16:creationId xmlns:a16="http://schemas.microsoft.com/office/drawing/2014/main" xmlns=""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2" name="Text Box 15">
          <a:extLst>
            <a:ext uri="{FF2B5EF4-FFF2-40B4-BE49-F238E27FC236}">
              <a16:creationId xmlns:a16="http://schemas.microsoft.com/office/drawing/2014/main" xmlns=""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3" name="Text Box 15">
          <a:extLst>
            <a:ext uri="{FF2B5EF4-FFF2-40B4-BE49-F238E27FC236}">
              <a16:creationId xmlns:a16="http://schemas.microsoft.com/office/drawing/2014/main" xmlns=""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4" name="Text Box 15">
          <a:extLst>
            <a:ext uri="{FF2B5EF4-FFF2-40B4-BE49-F238E27FC236}">
              <a16:creationId xmlns:a16="http://schemas.microsoft.com/office/drawing/2014/main" xmlns=""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5" name="Text Box 15">
          <a:extLst>
            <a:ext uri="{FF2B5EF4-FFF2-40B4-BE49-F238E27FC236}">
              <a16:creationId xmlns:a16="http://schemas.microsoft.com/office/drawing/2014/main" xmlns=""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6" name="Text Box 15">
          <a:extLst>
            <a:ext uri="{FF2B5EF4-FFF2-40B4-BE49-F238E27FC236}">
              <a16:creationId xmlns:a16="http://schemas.microsoft.com/office/drawing/2014/main" xmlns=""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47" name="Text Box 15">
          <a:extLst>
            <a:ext uri="{FF2B5EF4-FFF2-40B4-BE49-F238E27FC236}">
              <a16:creationId xmlns:a16="http://schemas.microsoft.com/office/drawing/2014/main" xmlns=""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8" name="Text Box 15">
          <a:extLst>
            <a:ext uri="{FF2B5EF4-FFF2-40B4-BE49-F238E27FC236}">
              <a16:creationId xmlns:a16="http://schemas.microsoft.com/office/drawing/2014/main" xmlns=""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49" name="Text Box 15">
          <a:extLst>
            <a:ext uri="{FF2B5EF4-FFF2-40B4-BE49-F238E27FC236}">
              <a16:creationId xmlns:a16="http://schemas.microsoft.com/office/drawing/2014/main" xmlns=""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0" name="Text Box 15">
          <a:extLst>
            <a:ext uri="{FF2B5EF4-FFF2-40B4-BE49-F238E27FC236}">
              <a16:creationId xmlns:a16="http://schemas.microsoft.com/office/drawing/2014/main" xmlns=""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1" name="Text Box 15">
          <a:extLst>
            <a:ext uri="{FF2B5EF4-FFF2-40B4-BE49-F238E27FC236}">
              <a16:creationId xmlns:a16="http://schemas.microsoft.com/office/drawing/2014/main" xmlns=""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2" name="Text Box 15">
          <a:extLst>
            <a:ext uri="{FF2B5EF4-FFF2-40B4-BE49-F238E27FC236}">
              <a16:creationId xmlns:a16="http://schemas.microsoft.com/office/drawing/2014/main" xmlns=""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3" name="Text Box 15">
          <a:extLst>
            <a:ext uri="{FF2B5EF4-FFF2-40B4-BE49-F238E27FC236}">
              <a16:creationId xmlns:a16="http://schemas.microsoft.com/office/drawing/2014/main" xmlns=""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4" name="Text Box 15">
          <a:extLst>
            <a:ext uri="{FF2B5EF4-FFF2-40B4-BE49-F238E27FC236}">
              <a16:creationId xmlns:a16="http://schemas.microsoft.com/office/drawing/2014/main" xmlns=""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5" name="Text Box 15">
          <a:extLst>
            <a:ext uri="{FF2B5EF4-FFF2-40B4-BE49-F238E27FC236}">
              <a16:creationId xmlns:a16="http://schemas.microsoft.com/office/drawing/2014/main" xmlns=""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6" name="Text Box 15">
          <a:extLst>
            <a:ext uri="{FF2B5EF4-FFF2-40B4-BE49-F238E27FC236}">
              <a16:creationId xmlns:a16="http://schemas.microsoft.com/office/drawing/2014/main" xmlns=""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7" name="Text Box 15">
          <a:extLst>
            <a:ext uri="{FF2B5EF4-FFF2-40B4-BE49-F238E27FC236}">
              <a16:creationId xmlns:a16="http://schemas.microsoft.com/office/drawing/2014/main" xmlns=""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58" name="Text Box 15">
          <a:extLst>
            <a:ext uri="{FF2B5EF4-FFF2-40B4-BE49-F238E27FC236}">
              <a16:creationId xmlns:a16="http://schemas.microsoft.com/office/drawing/2014/main" xmlns=""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59" name="Text Box 15">
          <a:extLst>
            <a:ext uri="{FF2B5EF4-FFF2-40B4-BE49-F238E27FC236}">
              <a16:creationId xmlns:a16="http://schemas.microsoft.com/office/drawing/2014/main" xmlns=""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0" name="Text Box 15">
          <a:extLst>
            <a:ext uri="{FF2B5EF4-FFF2-40B4-BE49-F238E27FC236}">
              <a16:creationId xmlns:a16="http://schemas.microsoft.com/office/drawing/2014/main" xmlns=""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1" name="Text Box 15">
          <a:extLst>
            <a:ext uri="{FF2B5EF4-FFF2-40B4-BE49-F238E27FC236}">
              <a16:creationId xmlns:a16="http://schemas.microsoft.com/office/drawing/2014/main" xmlns=""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2" name="Text Box 15">
          <a:extLst>
            <a:ext uri="{FF2B5EF4-FFF2-40B4-BE49-F238E27FC236}">
              <a16:creationId xmlns:a16="http://schemas.microsoft.com/office/drawing/2014/main" xmlns=""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3" name="Text Box 15">
          <a:extLst>
            <a:ext uri="{FF2B5EF4-FFF2-40B4-BE49-F238E27FC236}">
              <a16:creationId xmlns:a16="http://schemas.microsoft.com/office/drawing/2014/main" xmlns=""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4" name="Text Box 15">
          <a:extLst>
            <a:ext uri="{FF2B5EF4-FFF2-40B4-BE49-F238E27FC236}">
              <a16:creationId xmlns:a16="http://schemas.microsoft.com/office/drawing/2014/main" xmlns=""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65" name="Text Box 15">
          <a:extLst>
            <a:ext uri="{FF2B5EF4-FFF2-40B4-BE49-F238E27FC236}">
              <a16:creationId xmlns:a16="http://schemas.microsoft.com/office/drawing/2014/main" xmlns=""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6" name="Text Box 15">
          <a:extLst>
            <a:ext uri="{FF2B5EF4-FFF2-40B4-BE49-F238E27FC236}">
              <a16:creationId xmlns:a16="http://schemas.microsoft.com/office/drawing/2014/main" xmlns=""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7" name="Text Box 15">
          <a:extLst>
            <a:ext uri="{FF2B5EF4-FFF2-40B4-BE49-F238E27FC236}">
              <a16:creationId xmlns:a16="http://schemas.microsoft.com/office/drawing/2014/main" xmlns=""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8" name="Text Box 15">
          <a:extLst>
            <a:ext uri="{FF2B5EF4-FFF2-40B4-BE49-F238E27FC236}">
              <a16:creationId xmlns:a16="http://schemas.microsoft.com/office/drawing/2014/main" xmlns=""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69" name="Text Box 15">
          <a:extLst>
            <a:ext uri="{FF2B5EF4-FFF2-40B4-BE49-F238E27FC236}">
              <a16:creationId xmlns:a16="http://schemas.microsoft.com/office/drawing/2014/main" xmlns=""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0" name="Text Box 15">
          <a:extLst>
            <a:ext uri="{FF2B5EF4-FFF2-40B4-BE49-F238E27FC236}">
              <a16:creationId xmlns:a16="http://schemas.microsoft.com/office/drawing/2014/main" xmlns=""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1" name="Text Box 15">
          <a:extLst>
            <a:ext uri="{FF2B5EF4-FFF2-40B4-BE49-F238E27FC236}">
              <a16:creationId xmlns:a16="http://schemas.microsoft.com/office/drawing/2014/main" xmlns=""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2" name="Text Box 15">
          <a:extLst>
            <a:ext uri="{FF2B5EF4-FFF2-40B4-BE49-F238E27FC236}">
              <a16:creationId xmlns:a16="http://schemas.microsoft.com/office/drawing/2014/main" xmlns=""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3" name="Text Box 15">
          <a:extLst>
            <a:ext uri="{FF2B5EF4-FFF2-40B4-BE49-F238E27FC236}">
              <a16:creationId xmlns:a16="http://schemas.microsoft.com/office/drawing/2014/main" xmlns=""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4" name="Text Box 15">
          <a:extLst>
            <a:ext uri="{FF2B5EF4-FFF2-40B4-BE49-F238E27FC236}">
              <a16:creationId xmlns:a16="http://schemas.microsoft.com/office/drawing/2014/main" xmlns=""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5" name="Text Box 15">
          <a:extLst>
            <a:ext uri="{FF2B5EF4-FFF2-40B4-BE49-F238E27FC236}">
              <a16:creationId xmlns:a16="http://schemas.microsoft.com/office/drawing/2014/main" xmlns=""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76" name="Text Box 15">
          <a:extLst>
            <a:ext uri="{FF2B5EF4-FFF2-40B4-BE49-F238E27FC236}">
              <a16:creationId xmlns:a16="http://schemas.microsoft.com/office/drawing/2014/main" xmlns=""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7" name="Text Box 15">
          <a:extLst>
            <a:ext uri="{FF2B5EF4-FFF2-40B4-BE49-F238E27FC236}">
              <a16:creationId xmlns:a16="http://schemas.microsoft.com/office/drawing/2014/main" xmlns=""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8" name="Text Box 15">
          <a:extLst>
            <a:ext uri="{FF2B5EF4-FFF2-40B4-BE49-F238E27FC236}">
              <a16:creationId xmlns:a16="http://schemas.microsoft.com/office/drawing/2014/main" xmlns=""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79" name="Text Box 15">
          <a:extLst>
            <a:ext uri="{FF2B5EF4-FFF2-40B4-BE49-F238E27FC236}">
              <a16:creationId xmlns:a16="http://schemas.microsoft.com/office/drawing/2014/main" xmlns=""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0" name="Text Box 15">
          <a:extLst>
            <a:ext uri="{FF2B5EF4-FFF2-40B4-BE49-F238E27FC236}">
              <a16:creationId xmlns:a16="http://schemas.microsoft.com/office/drawing/2014/main" xmlns=""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1" name="Text Box 15">
          <a:extLst>
            <a:ext uri="{FF2B5EF4-FFF2-40B4-BE49-F238E27FC236}">
              <a16:creationId xmlns:a16="http://schemas.microsoft.com/office/drawing/2014/main" xmlns=""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2" name="Text Box 15">
          <a:extLst>
            <a:ext uri="{FF2B5EF4-FFF2-40B4-BE49-F238E27FC236}">
              <a16:creationId xmlns:a16="http://schemas.microsoft.com/office/drawing/2014/main" xmlns=""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83" name="Text Box 15">
          <a:extLst>
            <a:ext uri="{FF2B5EF4-FFF2-40B4-BE49-F238E27FC236}">
              <a16:creationId xmlns:a16="http://schemas.microsoft.com/office/drawing/2014/main" xmlns=""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4" name="Text Box 15">
          <a:extLst>
            <a:ext uri="{FF2B5EF4-FFF2-40B4-BE49-F238E27FC236}">
              <a16:creationId xmlns:a16="http://schemas.microsoft.com/office/drawing/2014/main" xmlns=""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5" name="Text Box 15">
          <a:extLst>
            <a:ext uri="{FF2B5EF4-FFF2-40B4-BE49-F238E27FC236}">
              <a16:creationId xmlns:a16="http://schemas.microsoft.com/office/drawing/2014/main" xmlns=""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6" name="Text Box 15">
          <a:extLst>
            <a:ext uri="{FF2B5EF4-FFF2-40B4-BE49-F238E27FC236}">
              <a16:creationId xmlns:a16="http://schemas.microsoft.com/office/drawing/2014/main" xmlns=""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7" name="Text Box 15">
          <a:extLst>
            <a:ext uri="{FF2B5EF4-FFF2-40B4-BE49-F238E27FC236}">
              <a16:creationId xmlns:a16="http://schemas.microsoft.com/office/drawing/2014/main" xmlns=""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8" name="Text Box 15">
          <a:extLst>
            <a:ext uri="{FF2B5EF4-FFF2-40B4-BE49-F238E27FC236}">
              <a16:creationId xmlns:a16="http://schemas.microsoft.com/office/drawing/2014/main" xmlns=""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89" name="Text Box 15">
          <a:extLst>
            <a:ext uri="{FF2B5EF4-FFF2-40B4-BE49-F238E27FC236}">
              <a16:creationId xmlns:a16="http://schemas.microsoft.com/office/drawing/2014/main" xmlns=""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0" name="Text Box 15">
          <a:extLst>
            <a:ext uri="{FF2B5EF4-FFF2-40B4-BE49-F238E27FC236}">
              <a16:creationId xmlns:a16="http://schemas.microsoft.com/office/drawing/2014/main" xmlns=""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1" name="Text Box 15">
          <a:extLst>
            <a:ext uri="{FF2B5EF4-FFF2-40B4-BE49-F238E27FC236}">
              <a16:creationId xmlns:a16="http://schemas.microsoft.com/office/drawing/2014/main" xmlns=""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2" name="Text Box 15">
          <a:extLst>
            <a:ext uri="{FF2B5EF4-FFF2-40B4-BE49-F238E27FC236}">
              <a16:creationId xmlns:a16="http://schemas.microsoft.com/office/drawing/2014/main" xmlns=""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3" name="Text Box 15">
          <a:extLst>
            <a:ext uri="{FF2B5EF4-FFF2-40B4-BE49-F238E27FC236}">
              <a16:creationId xmlns:a16="http://schemas.microsoft.com/office/drawing/2014/main" xmlns=""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94" name="Text Box 15">
          <a:extLst>
            <a:ext uri="{FF2B5EF4-FFF2-40B4-BE49-F238E27FC236}">
              <a16:creationId xmlns:a16="http://schemas.microsoft.com/office/drawing/2014/main" xmlns=""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5" name="Text Box 15">
          <a:extLst>
            <a:ext uri="{FF2B5EF4-FFF2-40B4-BE49-F238E27FC236}">
              <a16:creationId xmlns:a16="http://schemas.microsoft.com/office/drawing/2014/main" xmlns=""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6" name="Text Box 15">
          <a:extLst>
            <a:ext uri="{FF2B5EF4-FFF2-40B4-BE49-F238E27FC236}">
              <a16:creationId xmlns:a16="http://schemas.microsoft.com/office/drawing/2014/main" xmlns=""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7" name="Text Box 15">
          <a:extLst>
            <a:ext uri="{FF2B5EF4-FFF2-40B4-BE49-F238E27FC236}">
              <a16:creationId xmlns:a16="http://schemas.microsoft.com/office/drawing/2014/main" xmlns=""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8" name="Text Box 15">
          <a:extLst>
            <a:ext uri="{FF2B5EF4-FFF2-40B4-BE49-F238E27FC236}">
              <a16:creationId xmlns:a16="http://schemas.microsoft.com/office/drawing/2014/main" xmlns=""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99" name="Text Box 15">
          <a:extLst>
            <a:ext uri="{FF2B5EF4-FFF2-40B4-BE49-F238E27FC236}">
              <a16:creationId xmlns:a16="http://schemas.microsoft.com/office/drawing/2014/main" xmlns=""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0" name="Text Box 15">
          <a:extLst>
            <a:ext uri="{FF2B5EF4-FFF2-40B4-BE49-F238E27FC236}">
              <a16:creationId xmlns:a16="http://schemas.microsoft.com/office/drawing/2014/main" xmlns=""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1" name="Text Box 15">
          <a:extLst>
            <a:ext uri="{FF2B5EF4-FFF2-40B4-BE49-F238E27FC236}">
              <a16:creationId xmlns:a16="http://schemas.microsoft.com/office/drawing/2014/main" xmlns=""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2" name="Text Box 15">
          <a:extLst>
            <a:ext uri="{FF2B5EF4-FFF2-40B4-BE49-F238E27FC236}">
              <a16:creationId xmlns:a16="http://schemas.microsoft.com/office/drawing/2014/main" xmlns=""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3" name="Text Box 15">
          <a:extLst>
            <a:ext uri="{FF2B5EF4-FFF2-40B4-BE49-F238E27FC236}">
              <a16:creationId xmlns:a16="http://schemas.microsoft.com/office/drawing/2014/main" xmlns=""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4" name="Text Box 15">
          <a:extLst>
            <a:ext uri="{FF2B5EF4-FFF2-40B4-BE49-F238E27FC236}">
              <a16:creationId xmlns:a16="http://schemas.microsoft.com/office/drawing/2014/main" xmlns=""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5" name="Text Box 15">
          <a:extLst>
            <a:ext uri="{FF2B5EF4-FFF2-40B4-BE49-F238E27FC236}">
              <a16:creationId xmlns:a16="http://schemas.microsoft.com/office/drawing/2014/main" xmlns=""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6" name="Text Box 15">
          <a:extLst>
            <a:ext uri="{FF2B5EF4-FFF2-40B4-BE49-F238E27FC236}">
              <a16:creationId xmlns:a16="http://schemas.microsoft.com/office/drawing/2014/main" xmlns=""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7" name="Text Box 15">
          <a:extLst>
            <a:ext uri="{FF2B5EF4-FFF2-40B4-BE49-F238E27FC236}">
              <a16:creationId xmlns:a16="http://schemas.microsoft.com/office/drawing/2014/main" xmlns=""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08" name="Text Box 15">
          <a:extLst>
            <a:ext uri="{FF2B5EF4-FFF2-40B4-BE49-F238E27FC236}">
              <a16:creationId xmlns:a16="http://schemas.microsoft.com/office/drawing/2014/main" xmlns=""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09" name="Text Box 15">
          <a:extLst>
            <a:ext uri="{FF2B5EF4-FFF2-40B4-BE49-F238E27FC236}">
              <a16:creationId xmlns:a16="http://schemas.microsoft.com/office/drawing/2014/main" xmlns=""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0" name="Text Box 15">
          <a:extLst>
            <a:ext uri="{FF2B5EF4-FFF2-40B4-BE49-F238E27FC236}">
              <a16:creationId xmlns:a16="http://schemas.microsoft.com/office/drawing/2014/main" xmlns=""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11" name="Text Box 15">
          <a:extLst>
            <a:ext uri="{FF2B5EF4-FFF2-40B4-BE49-F238E27FC236}">
              <a16:creationId xmlns:a16="http://schemas.microsoft.com/office/drawing/2014/main" xmlns=""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12" name="Text Box 15">
          <a:extLst>
            <a:ext uri="{FF2B5EF4-FFF2-40B4-BE49-F238E27FC236}">
              <a16:creationId xmlns:a16="http://schemas.microsoft.com/office/drawing/2014/main" xmlns=""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3" name="Text Box 15">
          <a:extLst>
            <a:ext uri="{FF2B5EF4-FFF2-40B4-BE49-F238E27FC236}">
              <a16:creationId xmlns:a16="http://schemas.microsoft.com/office/drawing/2014/main" xmlns=""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4" name="Text Box 15">
          <a:extLst>
            <a:ext uri="{FF2B5EF4-FFF2-40B4-BE49-F238E27FC236}">
              <a16:creationId xmlns:a16="http://schemas.microsoft.com/office/drawing/2014/main" xmlns=""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5" name="Text Box 15">
          <a:extLst>
            <a:ext uri="{FF2B5EF4-FFF2-40B4-BE49-F238E27FC236}">
              <a16:creationId xmlns:a16="http://schemas.microsoft.com/office/drawing/2014/main" xmlns=""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6" name="Text Box 15">
          <a:extLst>
            <a:ext uri="{FF2B5EF4-FFF2-40B4-BE49-F238E27FC236}">
              <a16:creationId xmlns:a16="http://schemas.microsoft.com/office/drawing/2014/main" xmlns=""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7" name="Text Box 15">
          <a:extLst>
            <a:ext uri="{FF2B5EF4-FFF2-40B4-BE49-F238E27FC236}">
              <a16:creationId xmlns:a16="http://schemas.microsoft.com/office/drawing/2014/main" xmlns=""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8" name="Text Box 15">
          <a:extLst>
            <a:ext uri="{FF2B5EF4-FFF2-40B4-BE49-F238E27FC236}">
              <a16:creationId xmlns:a16="http://schemas.microsoft.com/office/drawing/2014/main" xmlns=""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19" name="Text Box 15">
          <a:extLst>
            <a:ext uri="{FF2B5EF4-FFF2-40B4-BE49-F238E27FC236}">
              <a16:creationId xmlns:a16="http://schemas.microsoft.com/office/drawing/2014/main" xmlns=""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0" name="Text Box 15">
          <a:extLst>
            <a:ext uri="{FF2B5EF4-FFF2-40B4-BE49-F238E27FC236}">
              <a16:creationId xmlns:a16="http://schemas.microsoft.com/office/drawing/2014/main" xmlns=""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1" name="Text Box 15">
          <a:extLst>
            <a:ext uri="{FF2B5EF4-FFF2-40B4-BE49-F238E27FC236}">
              <a16:creationId xmlns:a16="http://schemas.microsoft.com/office/drawing/2014/main" xmlns=""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2" name="Text Box 15">
          <a:extLst>
            <a:ext uri="{FF2B5EF4-FFF2-40B4-BE49-F238E27FC236}">
              <a16:creationId xmlns:a16="http://schemas.microsoft.com/office/drawing/2014/main" xmlns=""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3" name="Text Box 15">
          <a:extLst>
            <a:ext uri="{FF2B5EF4-FFF2-40B4-BE49-F238E27FC236}">
              <a16:creationId xmlns:a16="http://schemas.microsoft.com/office/drawing/2014/main" xmlns=""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4" name="Text Box 15">
          <a:extLst>
            <a:ext uri="{FF2B5EF4-FFF2-40B4-BE49-F238E27FC236}">
              <a16:creationId xmlns:a16="http://schemas.microsoft.com/office/drawing/2014/main" xmlns=""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5" name="Text Box 15">
          <a:extLst>
            <a:ext uri="{FF2B5EF4-FFF2-40B4-BE49-F238E27FC236}">
              <a16:creationId xmlns:a16="http://schemas.microsoft.com/office/drawing/2014/main" xmlns=""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6" name="Text Box 15">
          <a:extLst>
            <a:ext uri="{FF2B5EF4-FFF2-40B4-BE49-F238E27FC236}">
              <a16:creationId xmlns:a16="http://schemas.microsoft.com/office/drawing/2014/main" xmlns=""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7" name="Text Box 15">
          <a:extLst>
            <a:ext uri="{FF2B5EF4-FFF2-40B4-BE49-F238E27FC236}">
              <a16:creationId xmlns:a16="http://schemas.microsoft.com/office/drawing/2014/main" xmlns=""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28" name="Text Box 15">
          <a:extLst>
            <a:ext uri="{FF2B5EF4-FFF2-40B4-BE49-F238E27FC236}">
              <a16:creationId xmlns:a16="http://schemas.microsoft.com/office/drawing/2014/main" xmlns=""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29" name="Text Box 15">
          <a:extLst>
            <a:ext uri="{FF2B5EF4-FFF2-40B4-BE49-F238E27FC236}">
              <a16:creationId xmlns:a16="http://schemas.microsoft.com/office/drawing/2014/main" xmlns=""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0" name="Text Box 15">
          <a:extLst>
            <a:ext uri="{FF2B5EF4-FFF2-40B4-BE49-F238E27FC236}">
              <a16:creationId xmlns:a16="http://schemas.microsoft.com/office/drawing/2014/main" xmlns=""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1" name="Text Box 15">
          <a:extLst>
            <a:ext uri="{FF2B5EF4-FFF2-40B4-BE49-F238E27FC236}">
              <a16:creationId xmlns:a16="http://schemas.microsoft.com/office/drawing/2014/main" xmlns=""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2" name="Text Box 15">
          <a:extLst>
            <a:ext uri="{FF2B5EF4-FFF2-40B4-BE49-F238E27FC236}">
              <a16:creationId xmlns:a16="http://schemas.microsoft.com/office/drawing/2014/main" xmlns=""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3" name="Text Box 15">
          <a:extLst>
            <a:ext uri="{FF2B5EF4-FFF2-40B4-BE49-F238E27FC236}">
              <a16:creationId xmlns:a16="http://schemas.microsoft.com/office/drawing/2014/main" xmlns=""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4" name="Text Box 15">
          <a:extLst>
            <a:ext uri="{FF2B5EF4-FFF2-40B4-BE49-F238E27FC236}">
              <a16:creationId xmlns:a16="http://schemas.microsoft.com/office/drawing/2014/main" xmlns=""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5" name="Text Box 15">
          <a:extLst>
            <a:ext uri="{FF2B5EF4-FFF2-40B4-BE49-F238E27FC236}">
              <a16:creationId xmlns:a16="http://schemas.microsoft.com/office/drawing/2014/main" xmlns=""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6" name="Text Box 15">
          <a:extLst>
            <a:ext uri="{FF2B5EF4-FFF2-40B4-BE49-F238E27FC236}">
              <a16:creationId xmlns:a16="http://schemas.microsoft.com/office/drawing/2014/main" xmlns=""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37" name="Text Box 15">
          <a:extLst>
            <a:ext uri="{FF2B5EF4-FFF2-40B4-BE49-F238E27FC236}">
              <a16:creationId xmlns:a16="http://schemas.microsoft.com/office/drawing/2014/main" xmlns=""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8" name="Text Box 15">
          <a:extLst>
            <a:ext uri="{FF2B5EF4-FFF2-40B4-BE49-F238E27FC236}">
              <a16:creationId xmlns:a16="http://schemas.microsoft.com/office/drawing/2014/main" xmlns=""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39" name="Text Box 15">
          <a:extLst>
            <a:ext uri="{FF2B5EF4-FFF2-40B4-BE49-F238E27FC236}">
              <a16:creationId xmlns:a16="http://schemas.microsoft.com/office/drawing/2014/main" xmlns=""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0" name="Text Box 15">
          <a:extLst>
            <a:ext uri="{FF2B5EF4-FFF2-40B4-BE49-F238E27FC236}">
              <a16:creationId xmlns:a16="http://schemas.microsoft.com/office/drawing/2014/main" xmlns=""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1" name="Text Box 15">
          <a:extLst>
            <a:ext uri="{FF2B5EF4-FFF2-40B4-BE49-F238E27FC236}">
              <a16:creationId xmlns:a16="http://schemas.microsoft.com/office/drawing/2014/main" xmlns=""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2" name="Text Box 15">
          <a:extLst>
            <a:ext uri="{FF2B5EF4-FFF2-40B4-BE49-F238E27FC236}">
              <a16:creationId xmlns:a16="http://schemas.microsoft.com/office/drawing/2014/main" xmlns=""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3" name="Text Box 15">
          <a:extLst>
            <a:ext uri="{FF2B5EF4-FFF2-40B4-BE49-F238E27FC236}">
              <a16:creationId xmlns:a16="http://schemas.microsoft.com/office/drawing/2014/main" xmlns=""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4" name="Text Box 15">
          <a:extLst>
            <a:ext uri="{FF2B5EF4-FFF2-40B4-BE49-F238E27FC236}">
              <a16:creationId xmlns:a16="http://schemas.microsoft.com/office/drawing/2014/main" xmlns=""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5" name="Text Box 15">
          <a:extLst>
            <a:ext uri="{FF2B5EF4-FFF2-40B4-BE49-F238E27FC236}">
              <a16:creationId xmlns:a16="http://schemas.microsoft.com/office/drawing/2014/main" xmlns=""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6" name="Text Box 15">
          <a:extLst>
            <a:ext uri="{FF2B5EF4-FFF2-40B4-BE49-F238E27FC236}">
              <a16:creationId xmlns:a16="http://schemas.microsoft.com/office/drawing/2014/main" xmlns=""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7" name="Text Box 15">
          <a:extLst>
            <a:ext uri="{FF2B5EF4-FFF2-40B4-BE49-F238E27FC236}">
              <a16:creationId xmlns:a16="http://schemas.microsoft.com/office/drawing/2014/main" xmlns=""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48" name="Text Box 15">
          <a:extLst>
            <a:ext uri="{FF2B5EF4-FFF2-40B4-BE49-F238E27FC236}">
              <a16:creationId xmlns:a16="http://schemas.microsoft.com/office/drawing/2014/main" xmlns=""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49" name="Text Box 15">
          <a:extLst>
            <a:ext uri="{FF2B5EF4-FFF2-40B4-BE49-F238E27FC236}">
              <a16:creationId xmlns:a16="http://schemas.microsoft.com/office/drawing/2014/main" xmlns=""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0" name="Text Box 15">
          <a:extLst>
            <a:ext uri="{FF2B5EF4-FFF2-40B4-BE49-F238E27FC236}">
              <a16:creationId xmlns:a16="http://schemas.microsoft.com/office/drawing/2014/main" xmlns=""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1" name="Text Box 15">
          <a:extLst>
            <a:ext uri="{FF2B5EF4-FFF2-40B4-BE49-F238E27FC236}">
              <a16:creationId xmlns:a16="http://schemas.microsoft.com/office/drawing/2014/main" xmlns=""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2" name="Text Box 15">
          <a:extLst>
            <a:ext uri="{FF2B5EF4-FFF2-40B4-BE49-F238E27FC236}">
              <a16:creationId xmlns:a16="http://schemas.microsoft.com/office/drawing/2014/main" xmlns=""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3" name="Text Box 15">
          <a:extLst>
            <a:ext uri="{FF2B5EF4-FFF2-40B4-BE49-F238E27FC236}">
              <a16:creationId xmlns:a16="http://schemas.microsoft.com/office/drawing/2014/main" xmlns=""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4" name="Text Box 15">
          <a:extLst>
            <a:ext uri="{FF2B5EF4-FFF2-40B4-BE49-F238E27FC236}">
              <a16:creationId xmlns:a16="http://schemas.microsoft.com/office/drawing/2014/main" xmlns=""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55" name="Text Box 15">
          <a:extLst>
            <a:ext uri="{FF2B5EF4-FFF2-40B4-BE49-F238E27FC236}">
              <a16:creationId xmlns:a16="http://schemas.microsoft.com/office/drawing/2014/main" xmlns=""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6" name="Text Box 15">
          <a:extLst>
            <a:ext uri="{FF2B5EF4-FFF2-40B4-BE49-F238E27FC236}">
              <a16:creationId xmlns:a16="http://schemas.microsoft.com/office/drawing/2014/main" xmlns=""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7" name="Text Box 15">
          <a:extLst>
            <a:ext uri="{FF2B5EF4-FFF2-40B4-BE49-F238E27FC236}">
              <a16:creationId xmlns:a16="http://schemas.microsoft.com/office/drawing/2014/main" xmlns=""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8" name="Text Box 15">
          <a:extLst>
            <a:ext uri="{FF2B5EF4-FFF2-40B4-BE49-F238E27FC236}">
              <a16:creationId xmlns:a16="http://schemas.microsoft.com/office/drawing/2014/main" xmlns=""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59" name="Text Box 15">
          <a:extLst>
            <a:ext uri="{FF2B5EF4-FFF2-40B4-BE49-F238E27FC236}">
              <a16:creationId xmlns:a16="http://schemas.microsoft.com/office/drawing/2014/main" xmlns=""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0" name="Text Box 15">
          <a:extLst>
            <a:ext uri="{FF2B5EF4-FFF2-40B4-BE49-F238E27FC236}">
              <a16:creationId xmlns:a16="http://schemas.microsoft.com/office/drawing/2014/main" xmlns=""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1" name="Text Box 15">
          <a:extLst>
            <a:ext uri="{FF2B5EF4-FFF2-40B4-BE49-F238E27FC236}">
              <a16:creationId xmlns:a16="http://schemas.microsoft.com/office/drawing/2014/main" xmlns=""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2" name="Text Box 15">
          <a:extLst>
            <a:ext uri="{FF2B5EF4-FFF2-40B4-BE49-F238E27FC236}">
              <a16:creationId xmlns:a16="http://schemas.microsoft.com/office/drawing/2014/main" xmlns=""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3" name="Text Box 15">
          <a:extLst>
            <a:ext uri="{FF2B5EF4-FFF2-40B4-BE49-F238E27FC236}">
              <a16:creationId xmlns:a16="http://schemas.microsoft.com/office/drawing/2014/main" xmlns=""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4" name="Text Box 15">
          <a:extLst>
            <a:ext uri="{FF2B5EF4-FFF2-40B4-BE49-F238E27FC236}">
              <a16:creationId xmlns:a16="http://schemas.microsoft.com/office/drawing/2014/main" xmlns=""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5" name="Text Box 15">
          <a:extLst>
            <a:ext uri="{FF2B5EF4-FFF2-40B4-BE49-F238E27FC236}">
              <a16:creationId xmlns:a16="http://schemas.microsoft.com/office/drawing/2014/main" xmlns=""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66" name="Text Box 15">
          <a:extLst>
            <a:ext uri="{FF2B5EF4-FFF2-40B4-BE49-F238E27FC236}">
              <a16:creationId xmlns:a16="http://schemas.microsoft.com/office/drawing/2014/main" xmlns=""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7" name="Text Box 15">
          <a:extLst>
            <a:ext uri="{FF2B5EF4-FFF2-40B4-BE49-F238E27FC236}">
              <a16:creationId xmlns:a16="http://schemas.microsoft.com/office/drawing/2014/main" xmlns=""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8" name="Text Box 15">
          <a:extLst>
            <a:ext uri="{FF2B5EF4-FFF2-40B4-BE49-F238E27FC236}">
              <a16:creationId xmlns:a16="http://schemas.microsoft.com/office/drawing/2014/main" xmlns=""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69" name="Text Box 15">
          <a:extLst>
            <a:ext uri="{FF2B5EF4-FFF2-40B4-BE49-F238E27FC236}">
              <a16:creationId xmlns:a16="http://schemas.microsoft.com/office/drawing/2014/main" xmlns=""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0" name="Text Box 15">
          <a:extLst>
            <a:ext uri="{FF2B5EF4-FFF2-40B4-BE49-F238E27FC236}">
              <a16:creationId xmlns:a16="http://schemas.microsoft.com/office/drawing/2014/main" xmlns=""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1" name="Text Box 15">
          <a:extLst>
            <a:ext uri="{FF2B5EF4-FFF2-40B4-BE49-F238E27FC236}">
              <a16:creationId xmlns:a16="http://schemas.microsoft.com/office/drawing/2014/main" xmlns=""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2" name="Text Box 15">
          <a:extLst>
            <a:ext uri="{FF2B5EF4-FFF2-40B4-BE49-F238E27FC236}">
              <a16:creationId xmlns:a16="http://schemas.microsoft.com/office/drawing/2014/main" xmlns=""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73" name="Text Box 15">
          <a:extLst>
            <a:ext uri="{FF2B5EF4-FFF2-40B4-BE49-F238E27FC236}">
              <a16:creationId xmlns:a16="http://schemas.microsoft.com/office/drawing/2014/main" xmlns=""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4" name="Text Box 15">
          <a:extLst>
            <a:ext uri="{FF2B5EF4-FFF2-40B4-BE49-F238E27FC236}">
              <a16:creationId xmlns:a16="http://schemas.microsoft.com/office/drawing/2014/main" xmlns=""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5" name="Text Box 15">
          <a:extLst>
            <a:ext uri="{FF2B5EF4-FFF2-40B4-BE49-F238E27FC236}">
              <a16:creationId xmlns:a16="http://schemas.microsoft.com/office/drawing/2014/main" xmlns=""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6" name="Text Box 15">
          <a:extLst>
            <a:ext uri="{FF2B5EF4-FFF2-40B4-BE49-F238E27FC236}">
              <a16:creationId xmlns:a16="http://schemas.microsoft.com/office/drawing/2014/main" xmlns=""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7" name="Text Box 15">
          <a:extLst>
            <a:ext uri="{FF2B5EF4-FFF2-40B4-BE49-F238E27FC236}">
              <a16:creationId xmlns:a16="http://schemas.microsoft.com/office/drawing/2014/main" xmlns=""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8" name="Text Box 15">
          <a:extLst>
            <a:ext uri="{FF2B5EF4-FFF2-40B4-BE49-F238E27FC236}">
              <a16:creationId xmlns:a16="http://schemas.microsoft.com/office/drawing/2014/main" xmlns=""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79" name="Text Box 15">
          <a:extLst>
            <a:ext uri="{FF2B5EF4-FFF2-40B4-BE49-F238E27FC236}">
              <a16:creationId xmlns:a16="http://schemas.microsoft.com/office/drawing/2014/main" xmlns=""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0" name="Text Box 15">
          <a:extLst>
            <a:ext uri="{FF2B5EF4-FFF2-40B4-BE49-F238E27FC236}">
              <a16:creationId xmlns:a16="http://schemas.microsoft.com/office/drawing/2014/main" xmlns=""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1" name="Text Box 15">
          <a:extLst>
            <a:ext uri="{FF2B5EF4-FFF2-40B4-BE49-F238E27FC236}">
              <a16:creationId xmlns:a16="http://schemas.microsoft.com/office/drawing/2014/main" xmlns=""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2" name="Text Box 15">
          <a:extLst>
            <a:ext uri="{FF2B5EF4-FFF2-40B4-BE49-F238E27FC236}">
              <a16:creationId xmlns:a16="http://schemas.microsoft.com/office/drawing/2014/main" xmlns=""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3" name="Text Box 15">
          <a:extLst>
            <a:ext uri="{FF2B5EF4-FFF2-40B4-BE49-F238E27FC236}">
              <a16:creationId xmlns:a16="http://schemas.microsoft.com/office/drawing/2014/main" xmlns=""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84" name="Text Box 15">
          <a:extLst>
            <a:ext uri="{FF2B5EF4-FFF2-40B4-BE49-F238E27FC236}">
              <a16:creationId xmlns:a16="http://schemas.microsoft.com/office/drawing/2014/main" xmlns=""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5" name="Text Box 15">
          <a:extLst>
            <a:ext uri="{FF2B5EF4-FFF2-40B4-BE49-F238E27FC236}">
              <a16:creationId xmlns:a16="http://schemas.microsoft.com/office/drawing/2014/main" xmlns=""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6" name="Text Box 15">
          <a:extLst>
            <a:ext uri="{FF2B5EF4-FFF2-40B4-BE49-F238E27FC236}">
              <a16:creationId xmlns:a16="http://schemas.microsoft.com/office/drawing/2014/main" xmlns=""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7" name="Text Box 15">
          <a:extLst>
            <a:ext uri="{FF2B5EF4-FFF2-40B4-BE49-F238E27FC236}">
              <a16:creationId xmlns:a16="http://schemas.microsoft.com/office/drawing/2014/main" xmlns=""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8" name="Text Box 15">
          <a:extLst>
            <a:ext uri="{FF2B5EF4-FFF2-40B4-BE49-F238E27FC236}">
              <a16:creationId xmlns:a16="http://schemas.microsoft.com/office/drawing/2014/main" xmlns=""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89" name="Text Box 15">
          <a:extLst>
            <a:ext uri="{FF2B5EF4-FFF2-40B4-BE49-F238E27FC236}">
              <a16:creationId xmlns:a16="http://schemas.microsoft.com/office/drawing/2014/main" xmlns=""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0" name="Text Box 15">
          <a:extLst>
            <a:ext uri="{FF2B5EF4-FFF2-40B4-BE49-F238E27FC236}">
              <a16:creationId xmlns:a16="http://schemas.microsoft.com/office/drawing/2014/main" xmlns=""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1" name="Text Box 15">
          <a:extLst>
            <a:ext uri="{FF2B5EF4-FFF2-40B4-BE49-F238E27FC236}">
              <a16:creationId xmlns:a16="http://schemas.microsoft.com/office/drawing/2014/main" xmlns=""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2" name="Text Box 15">
          <a:extLst>
            <a:ext uri="{FF2B5EF4-FFF2-40B4-BE49-F238E27FC236}">
              <a16:creationId xmlns:a16="http://schemas.microsoft.com/office/drawing/2014/main" xmlns=""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3" name="Text Box 15">
          <a:extLst>
            <a:ext uri="{FF2B5EF4-FFF2-40B4-BE49-F238E27FC236}">
              <a16:creationId xmlns:a16="http://schemas.microsoft.com/office/drawing/2014/main" xmlns=""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4" name="Text Box 15">
          <a:extLst>
            <a:ext uri="{FF2B5EF4-FFF2-40B4-BE49-F238E27FC236}">
              <a16:creationId xmlns:a16="http://schemas.microsoft.com/office/drawing/2014/main" xmlns=""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5" name="Text Box 15">
          <a:extLst>
            <a:ext uri="{FF2B5EF4-FFF2-40B4-BE49-F238E27FC236}">
              <a16:creationId xmlns:a16="http://schemas.microsoft.com/office/drawing/2014/main" xmlns=""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6" name="Text Box 15">
          <a:extLst>
            <a:ext uri="{FF2B5EF4-FFF2-40B4-BE49-F238E27FC236}">
              <a16:creationId xmlns:a16="http://schemas.microsoft.com/office/drawing/2014/main" xmlns=""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7" name="Text Box 15">
          <a:extLst>
            <a:ext uri="{FF2B5EF4-FFF2-40B4-BE49-F238E27FC236}">
              <a16:creationId xmlns:a16="http://schemas.microsoft.com/office/drawing/2014/main" xmlns=""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298" name="Text Box 15">
          <a:extLst>
            <a:ext uri="{FF2B5EF4-FFF2-40B4-BE49-F238E27FC236}">
              <a16:creationId xmlns:a16="http://schemas.microsoft.com/office/drawing/2014/main" xmlns=""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299" name="Text Box 15">
          <a:extLst>
            <a:ext uri="{FF2B5EF4-FFF2-40B4-BE49-F238E27FC236}">
              <a16:creationId xmlns:a16="http://schemas.microsoft.com/office/drawing/2014/main" xmlns=""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0" name="Text Box 15">
          <a:extLst>
            <a:ext uri="{FF2B5EF4-FFF2-40B4-BE49-F238E27FC236}">
              <a16:creationId xmlns:a16="http://schemas.microsoft.com/office/drawing/2014/main" xmlns=""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01" name="Text Box 15">
          <a:extLst>
            <a:ext uri="{FF2B5EF4-FFF2-40B4-BE49-F238E27FC236}">
              <a16:creationId xmlns:a16="http://schemas.microsoft.com/office/drawing/2014/main" xmlns=""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02" name="Text Box 15">
          <a:extLst>
            <a:ext uri="{FF2B5EF4-FFF2-40B4-BE49-F238E27FC236}">
              <a16:creationId xmlns:a16="http://schemas.microsoft.com/office/drawing/2014/main" xmlns=""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3" name="Text Box 15">
          <a:extLst>
            <a:ext uri="{FF2B5EF4-FFF2-40B4-BE49-F238E27FC236}">
              <a16:creationId xmlns:a16="http://schemas.microsoft.com/office/drawing/2014/main" xmlns=""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4" name="Text Box 15">
          <a:extLst>
            <a:ext uri="{FF2B5EF4-FFF2-40B4-BE49-F238E27FC236}">
              <a16:creationId xmlns:a16="http://schemas.microsoft.com/office/drawing/2014/main" xmlns=""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5" name="Text Box 15">
          <a:extLst>
            <a:ext uri="{FF2B5EF4-FFF2-40B4-BE49-F238E27FC236}">
              <a16:creationId xmlns:a16="http://schemas.microsoft.com/office/drawing/2014/main" xmlns=""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6" name="Text Box 15">
          <a:extLst>
            <a:ext uri="{FF2B5EF4-FFF2-40B4-BE49-F238E27FC236}">
              <a16:creationId xmlns:a16="http://schemas.microsoft.com/office/drawing/2014/main" xmlns=""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7" name="Text Box 15">
          <a:extLst>
            <a:ext uri="{FF2B5EF4-FFF2-40B4-BE49-F238E27FC236}">
              <a16:creationId xmlns:a16="http://schemas.microsoft.com/office/drawing/2014/main" xmlns=""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8" name="Text Box 15">
          <a:extLst>
            <a:ext uri="{FF2B5EF4-FFF2-40B4-BE49-F238E27FC236}">
              <a16:creationId xmlns:a16="http://schemas.microsoft.com/office/drawing/2014/main" xmlns=""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09" name="Text Box 15">
          <a:extLst>
            <a:ext uri="{FF2B5EF4-FFF2-40B4-BE49-F238E27FC236}">
              <a16:creationId xmlns:a16="http://schemas.microsoft.com/office/drawing/2014/main" xmlns=""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0" name="Text Box 15">
          <a:extLst>
            <a:ext uri="{FF2B5EF4-FFF2-40B4-BE49-F238E27FC236}">
              <a16:creationId xmlns:a16="http://schemas.microsoft.com/office/drawing/2014/main" xmlns=""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1" name="Text Box 15">
          <a:extLst>
            <a:ext uri="{FF2B5EF4-FFF2-40B4-BE49-F238E27FC236}">
              <a16:creationId xmlns:a16="http://schemas.microsoft.com/office/drawing/2014/main" xmlns=""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2" name="Text Box 15">
          <a:extLst>
            <a:ext uri="{FF2B5EF4-FFF2-40B4-BE49-F238E27FC236}">
              <a16:creationId xmlns:a16="http://schemas.microsoft.com/office/drawing/2014/main" xmlns=""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3" name="Text Box 15">
          <a:extLst>
            <a:ext uri="{FF2B5EF4-FFF2-40B4-BE49-F238E27FC236}">
              <a16:creationId xmlns:a16="http://schemas.microsoft.com/office/drawing/2014/main" xmlns=""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4" name="Text Box 15">
          <a:extLst>
            <a:ext uri="{FF2B5EF4-FFF2-40B4-BE49-F238E27FC236}">
              <a16:creationId xmlns:a16="http://schemas.microsoft.com/office/drawing/2014/main" xmlns=""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5" name="Text Box 15">
          <a:extLst>
            <a:ext uri="{FF2B5EF4-FFF2-40B4-BE49-F238E27FC236}">
              <a16:creationId xmlns:a16="http://schemas.microsoft.com/office/drawing/2014/main" xmlns=""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6" name="Text Box 15">
          <a:extLst>
            <a:ext uri="{FF2B5EF4-FFF2-40B4-BE49-F238E27FC236}">
              <a16:creationId xmlns:a16="http://schemas.microsoft.com/office/drawing/2014/main" xmlns=""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17" name="Text Box 15">
          <a:extLst>
            <a:ext uri="{FF2B5EF4-FFF2-40B4-BE49-F238E27FC236}">
              <a16:creationId xmlns:a16="http://schemas.microsoft.com/office/drawing/2014/main" xmlns=""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18" name="Text Box 15">
          <a:extLst>
            <a:ext uri="{FF2B5EF4-FFF2-40B4-BE49-F238E27FC236}">
              <a16:creationId xmlns:a16="http://schemas.microsoft.com/office/drawing/2014/main" xmlns=""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19" name="Text Box 15">
          <a:extLst>
            <a:ext uri="{FF2B5EF4-FFF2-40B4-BE49-F238E27FC236}">
              <a16:creationId xmlns:a16="http://schemas.microsoft.com/office/drawing/2014/main" xmlns=""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0" name="Text Box 15">
          <a:extLst>
            <a:ext uri="{FF2B5EF4-FFF2-40B4-BE49-F238E27FC236}">
              <a16:creationId xmlns:a16="http://schemas.microsoft.com/office/drawing/2014/main" xmlns=""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1" name="Text Box 15">
          <a:extLst>
            <a:ext uri="{FF2B5EF4-FFF2-40B4-BE49-F238E27FC236}">
              <a16:creationId xmlns:a16="http://schemas.microsoft.com/office/drawing/2014/main" xmlns=""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2" name="Text Box 15">
          <a:extLst>
            <a:ext uri="{FF2B5EF4-FFF2-40B4-BE49-F238E27FC236}">
              <a16:creationId xmlns:a16="http://schemas.microsoft.com/office/drawing/2014/main" xmlns=""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3" name="Text Box 15">
          <a:extLst>
            <a:ext uri="{FF2B5EF4-FFF2-40B4-BE49-F238E27FC236}">
              <a16:creationId xmlns:a16="http://schemas.microsoft.com/office/drawing/2014/main" xmlns=""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4" name="Text Box 15">
          <a:extLst>
            <a:ext uri="{FF2B5EF4-FFF2-40B4-BE49-F238E27FC236}">
              <a16:creationId xmlns:a16="http://schemas.microsoft.com/office/drawing/2014/main" xmlns=""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5" name="Text Box 15">
          <a:extLst>
            <a:ext uri="{FF2B5EF4-FFF2-40B4-BE49-F238E27FC236}">
              <a16:creationId xmlns:a16="http://schemas.microsoft.com/office/drawing/2014/main" xmlns=""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6" name="Text Box 15">
          <a:extLst>
            <a:ext uri="{FF2B5EF4-FFF2-40B4-BE49-F238E27FC236}">
              <a16:creationId xmlns:a16="http://schemas.microsoft.com/office/drawing/2014/main" xmlns=""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27" name="Text Box 15">
          <a:extLst>
            <a:ext uri="{FF2B5EF4-FFF2-40B4-BE49-F238E27FC236}">
              <a16:creationId xmlns:a16="http://schemas.microsoft.com/office/drawing/2014/main" xmlns=""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8" name="Text Box 15">
          <a:extLst>
            <a:ext uri="{FF2B5EF4-FFF2-40B4-BE49-F238E27FC236}">
              <a16:creationId xmlns:a16="http://schemas.microsoft.com/office/drawing/2014/main" xmlns=""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29" name="Text Box 15">
          <a:extLst>
            <a:ext uri="{FF2B5EF4-FFF2-40B4-BE49-F238E27FC236}">
              <a16:creationId xmlns:a16="http://schemas.microsoft.com/office/drawing/2014/main" xmlns=""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0" name="Text Box 15">
          <a:extLst>
            <a:ext uri="{FF2B5EF4-FFF2-40B4-BE49-F238E27FC236}">
              <a16:creationId xmlns:a16="http://schemas.microsoft.com/office/drawing/2014/main" xmlns=""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1" name="Text Box 15">
          <a:extLst>
            <a:ext uri="{FF2B5EF4-FFF2-40B4-BE49-F238E27FC236}">
              <a16:creationId xmlns:a16="http://schemas.microsoft.com/office/drawing/2014/main" xmlns=""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2" name="Text Box 15">
          <a:extLst>
            <a:ext uri="{FF2B5EF4-FFF2-40B4-BE49-F238E27FC236}">
              <a16:creationId xmlns:a16="http://schemas.microsoft.com/office/drawing/2014/main" xmlns=""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3" name="Text Box 15">
          <a:extLst>
            <a:ext uri="{FF2B5EF4-FFF2-40B4-BE49-F238E27FC236}">
              <a16:creationId xmlns:a16="http://schemas.microsoft.com/office/drawing/2014/main" xmlns=""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4" name="Text Box 15">
          <a:extLst>
            <a:ext uri="{FF2B5EF4-FFF2-40B4-BE49-F238E27FC236}">
              <a16:creationId xmlns:a16="http://schemas.microsoft.com/office/drawing/2014/main" xmlns=""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5" name="Text Box 15">
          <a:extLst>
            <a:ext uri="{FF2B5EF4-FFF2-40B4-BE49-F238E27FC236}">
              <a16:creationId xmlns:a16="http://schemas.microsoft.com/office/drawing/2014/main" xmlns=""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6" name="Text Box 15">
          <a:extLst>
            <a:ext uri="{FF2B5EF4-FFF2-40B4-BE49-F238E27FC236}">
              <a16:creationId xmlns:a16="http://schemas.microsoft.com/office/drawing/2014/main" xmlns=""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7" name="Text Box 15">
          <a:extLst>
            <a:ext uri="{FF2B5EF4-FFF2-40B4-BE49-F238E27FC236}">
              <a16:creationId xmlns:a16="http://schemas.microsoft.com/office/drawing/2014/main" xmlns=""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38" name="Text Box 15">
          <a:extLst>
            <a:ext uri="{FF2B5EF4-FFF2-40B4-BE49-F238E27FC236}">
              <a16:creationId xmlns:a16="http://schemas.microsoft.com/office/drawing/2014/main" xmlns=""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39" name="Text Box 15">
          <a:extLst>
            <a:ext uri="{FF2B5EF4-FFF2-40B4-BE49-F238E27FC236}">
              <a16:creationId xmlns:a16="http://schemas.microsoft.com/office/drawing/2014/main" xmlns=""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0" name="Text Box 15">
          <a:extLst>
            <a:ext uri="{FF2B5EF4-FFF2-40B4-BE49-F238E27FC236}">
              <a16:creationId xmlns:a16="http://schemas.microsoft.com/office/drawing/2014/main" xmlns=""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1" name="Text Box 15">
          <a:extLst>
            <a:ext uri="{FF2B5EF4-FFF2-40B4-BE49-F238E27FC236}">
              <a16:creationId xmlns:a16="http://schemas.microsoft.com/office/drawing/2014/main" xmlns=""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2" name="Text Box 15">
          <a:extLst>
            <a:ext uri="{FF2B5EF4-FFF2-40B4-BE49-F238E27FC236}">
              <a16:creationId xmlns:a16="http://schemas.microsoft.com/office/drawing/2014/main" xmlns=""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3" name="Text Box 15">
          <a:extLst>
            <a:ext uri="{FF2B5EF4-FFF2-40B4-BE49-F238E27FC236}">
              <a16:creationId xmlns:a16="http://schemas.microsoft.com/office/drawing/2014/main" xmlns=""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4" name="Text Box 15">
          <a:extLst>
            <a:ext uri="{FF2B5EF4-FFF2-40B4-BE49-F238E27FC236}">
              <a16:creationId xmlns:a16="http://schemas.microsoft.com/office/drawing/2014/main" xmlns=""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45" name="Text Box 15">
          <a:extLst>
            <a:ext uri="{FF2B5EF4-FFF2-40B4-BE49-F238E27FC236}">
              <a16:creationId xmlns:a16="http://schemas.microsoft.com/office/drawing/2014/main" xmlns=""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6" name="Text Box 15">
          <a:extLst>
            <a:ext uri="{FF2B5EF4-FFF2-40B4-BE49-F238E27FC236}">
              <a16:creationId xmlns:a16="http://schemas.microsoft.com/office/drawing/2014/main" xmlns=""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7" name="Text Box 15">
          <a:extLst>
            <a:ext uri="{FF2B5EF4-FFF2-40B4-BE49-F238E27FC236}">
              <a16:creationId xmlns:a16="http://schemas.microsoft.com/office/drawing/2014/main" xmlns=""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8" name="Text Box 15">
          <a:extLst>
            <a:ext uri="{FF2B5EF4-FFF2-40B4-BE49-F238E27FC236}">
              <a16:creationId xmlns:a16="http://schemas.microsoft.com/office/drawing/2014/main" xmlns=""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49" name="Text Box 15">
          <a:extLst>
            <a:ext uri="{FF2B5EF4-FFF2-40B4-BE49-F238E27FC236}">
              <a16:creationId xmlns:a16="http://schemas.microsoft.com/office/drawing/2014/main" xmlns=""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0" name="Text Box 15">
          <a:extLst>
            <a:ext uri="{FF2B5EF4-FFF2-40B4-BE49-F238E27FC236}">
              <a16:creationId xmlns:a16="http://schemas.microsoft.com/office/drawing/2014/main" xmlns=""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1" name="Text Box 15">
          <a:extLst>
            <a:ext uri="{FF2B5EF4-FFF2-40B4-BE49-F238E27FC236}">
              <a16:creationId xmlns:a16="http://schemas.microsoft.com/office/drawing/2014/main" xmlns=""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2" name="Text Box 15">
          <a:extLst>
            <a:ext uri="{FF2B5EF4-FFF2-40B4-BE49-F238E27FC236}">
              <a16:creationId xmlns:a16="http://schemas.microsoft.com/office/drawing/2014/main" xmlns=""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3" name="Text Box 15">
          <a:extLst>
            <a:ext uri="{FF2B5EF4-FFF2-40B4-BE49-F238E27FC236}">
              <a16:creationId xmlns:a16="http://schemas.microsoft.com/office/drawing/2014/main" xmlns=""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4" name="Text Box 15">
          <a:extLst>
            <a:ext uri="{FF2B5EF4-FFF2-40B4-BE49-F238E27FC236}">
              <a16:creationId xmlns:a16="http://schemas.microsoft.com/office/drawing/2014/main" xmlns=""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5" name="Text Box 15">
          <a:extLst>
            <a:ext uri="{FF2B5EF4-FFF2-40B4-BE49-F238E27FC236}">
              <a16:creationId xmlns:a16="http://schemas.microsoft.com/office/drawing/2014/main" xmlns=""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56" name="Text Box 15">
          <a:extLst>
            <a:ext uri="{FF2B5EF4-FFF2-40B4-BE49-F238E27FC236}">
              <a16:creationId xmlns:a16="http://schemas.microsoft.com/office/drawing/2014/main" xmlns=""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7" name="Text Box 15">
          <a:extLst>
            <a:ext uri="{FF2B5EF4-FFF2-40B4-BE49-F238E27FC236}">
              <a16:creationId xmlns:a16="http://schemas.microsoft.com/office/drawing/2014/main" xmlns=""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8" name="Text Box 15">
          <a:extLst>
            <a:ext uri="{FF2B5EF4-FFF2-40B4-BE49-F238E27FC236}">
              <a16:creationId xmlns:a16="http://schemas.microsoft.com/office/drawing/2014/main" xmlns=""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59" name="Text Box 15">
          <a:extLst>
            <a:ext uri="{FF2B5EF4-FFF2-40B4-BE49-F238E27FC236}">
              <a16:creationId xmlns:a16="http://schemas.microsoft.com/office/drawing/2014/main" xmlns=""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0" name="Text Box 15">
          <a:extLst>
            <a:ext uri="{FF2B5EF4-FFF2-40B4-BE49-F238E27FC236}">
              <a16:creationId xmlns:a16="http://schemas.microsoft.com/office/drawing/2014/main" xmlns=""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1" name="Text Box 15">
          <a:extLst>
            <a:ext uri="{FF2B5EF4-FFF2-40B4-BE49-F238E27FC236}">
              <a16:creationId xmlns:a16="http://schemas.microsoft.com/office/drawing/2014/main" xmlns=""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2" name="Text Box 15">
          <a:extLst>
            <a:ext uri="{FF2B5EF4-FFF2-40B4-BE49-F238E27FC236}">
              <a16:creationId xmlns:a16="http://schemas.microsoft.com/office/drawing/2014/main" xmlns=""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63" name="Text Box 15">
          <a:extLst>
            <a:ext uri="{FF2B5EF4-FFF2-40B4-BE49-F238E27FC236}">
              <a16:creationId xmlns:a16="http://schemas.microsoft.com/office/drawing/2014/main" xmlns=""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4" name="Text Box 15">
          <a:extLst>
            <a:ext uri="{FF2B5EF4-FFF2-40B4-BE49-F238E27FC236}">
              <a16:creationId xmlns:a16="http://schemas.microsoft.com/office/drawing/2014/main" xmlns=""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5" name="Text Box 15">
          <a:extLst>
            <a:ext uri="{FF2B5EF4-FFF2-40B4-BE49-F238E27FC236}">
              <a16:creationId xmlns:a16="http://schemas.microsoft.com/office/drawing/2014/main" xmlns=""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6" name="Text Box 15">
          <a:extLst>
            <a:ext uri="{FF2B5EF4-FFF2-40B4-BE49-F238E27FC236}">
              <a16:creationId xmlns:a16="http://schemas.microsoft.com/office/drawing/2014/main" xmlns=""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7" name="Text Box 15">
          <a:extLst>
            <a:ext uri="{FF2B5EF4-FFF2-40B4-BE49-F238E27FC236}">
              <a16:creationId xmlns:a16="http://schemas.microsoft.com/office/drawing/2014/main" xmlns=""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8" name="Text Box 15">
          <a:extLst>
            <a:ext uri="{FF2B5EF4-FFF2-40B4-BE49-F238E27FC236}">
              <a16:creationId xmlns:a16="http://schemas.microsoft.com/office/drawing/2014/main" xmlns=""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69" name="Text Box 15">
          <a:extLst>
            <a:ext uri="{FF2B5EF4-FFF2-40B4-BE49-F238E27FC236}">
              <a16:creationId xmlns:a16="http://schemas.microsoft.com/office/drawing/2014/main" xmlns=""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0" name="Text Box 15">
          <a:extLst>
            <a:ext uri="{FF2B5EF4-FFF2-40B4-BE49-F238E27FC236}">
              <a16:creationId xmlns:a16="http://schemas.microsoft.com/office/drawing/2014/main" xmlns=""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1" name="Text Box 15">
          <a:extLst>
            <a:ext uri="{FF2B5EF4-FFF2-40B4-BE49-F238E27FC236}">
              <a16:creationId xmlns:a16="http://schemas.microsoft.com/office/drawing/2014/main" xmlns=""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2" name="Text Box 15">
          <a:extLst>
            <a:ext uri="{FF2B5EF4-FFF2-40B4-BE49-F238E27FC236}">
              <a16:creationId xmlns:a16="http://schemas.microsoft.com/office/drawing/2014/main" xmlns=""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3" name="Text Box 15">
          <a:extLst>
            <a:ext uri="{FF2B5EF4-FFF2-40B4-BE49-F238E27FC236}">
              <a16:creationId xmlns:a16="http://schemas.microsoft.com/office/drawing/2014/main" xmlns=""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74" name="Text Box 15">
          <a:extLst>
            <a:ext uri="{FF2B5EF4-FFF2-40B4-BE49-F238E27FC236}">
              <a16:creationId xmlns:a16="http://schemas.microsoft.com/office/drawing/2014/main" xmlns=""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5" name="Text Box 15">
          <a:extLst>
            <a:ext uri="{FF2B5EF4-FFF2-40B4-BE49-F238E27FC236}">
              <a16:creationId xmlns:a16="http://schemas.microsoft.com/office/drawing/2014/main" xmlns=""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6" name="Text Box 15">
          <a:extLst>
            <a:ext uri="{FF2B5EF4-FFF2-40B4-BE49-F238E27FC236}">
              <a16:creationId xmlns:a16="http://schemas.microsoft.com/office/drawing/2014/main" xmlns=""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7" name="Text Box 15">
          <a:extLst>
            <a:ext uri="{FF2B5EF4-FFF2-40B4-BE49-F238E27FC236}">
              <a16:creationId xmlns:a16="http://schemas.microsoft.com/office/drawing/2014/main" xmlns=""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8" name="Text Box 15">
          <a:extLst>
            <a:ext uri="{FF2B5EF4-FFF2-40B4-BE49-F238E27FC236}">
              <a16:creationId xmlns:a16="http://schemas.microsoft.com/office/drawing/2014/main" xmlns=""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79" name="Text Box 15">
          <a:extLst>
            <a:ext uri="{FF2B5EF4-FFF2-40B4-BE49-F238E27FC236}">
              <a16:creationId xmlns:a16="http://schemas.microsoft.com/office/drawing/2014/main" xmlns=""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0" name="Text Box 15">
          <a:extLst>
            <a:ext uri="{FF2B5EF4-FFF2-40B4-BE49-F238E27FC236}">
              <a16:creationId xmlns:a16="http://schemas.microsoft.com/office/drawing/2014/main" xmlns=""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1" name="Text Box 15">
          <a:extLst>
            <a:ext uri="{FF2B5EF4-FFF2-40B4-BE49-F238E27FC236}">
              <a16:creationId xmlns:a16="http://schemas.microsoft.com/office/drawing/2014/main" xmlns=""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2" name="Text Box 15">
          <a:extLst>
            <a:ext uri="{FF2B5EF4-FFF2-40B4-BE49-F238E27FC236}">
              <a16:creationId xmlns:a16="http://schemas.microsoft.com/office/drawing/2014/main" xmlns=""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3" name="Text Box 15">
          <a:extLst>
            <a:ext uri="{FF2B5EF4-FFF2-40B4-BE49-F238E27FC236}">
              <a16:creationId xmlns:a16="http://schemas.microsoft.com/office/drawing/2014/main" xmlns=""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4" name="Text Box 15">
          <a:extLst>
            <a:ext uri="{FF2B5EF4-FFF2-40B4-BE49-F238E27FC236}">
              <a16:creationId xmlns:a16="http://schemas.microsoft.com/office/drawing/2014/main" xmlns=""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5" name="Text Box 15">
          <a:extLst>
            <a:ext uri="{FF2B5EF4-FFF2-40B4-BE49-F238E27FC236}">
              <a16:creationId xmlns:a16="http://schemas.microsoft.com/office/drawing/2014/main" xmlns=""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6" name="Text Box 15">
          <a:extLst>
            <a:ext uri="{FF2B5EF4-FFF2-40B4-BE49-F238E27FC236}">
              <a16:creationId xmlns:a16="http://schemas.microsoft.com/office/drawing/2014/main" xmlns=""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7" name="Text Box 15">
          <a:extLst>
            <a:ext uri="{FF2B5EF4-FFF2-40B4-BE49-F238E27FC236}">
              <a16:creationId xmlns:a16="http://schemas.microsoft.com/office/drawing/2014/main" xmlns=""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88" name="Text Box 15">
          <a:extLst>
            <a:ext uri="{FF2B5EF4-FFF2-40B4-BE49-F238E27FC236}">
              <a16:creationId xmlns:a16="http://schemas.microsoft.com/office/drawing/2014/main" xmlns=""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89" name="Text Box 15">
          <a:extLst>
            <a:ext uri="{FF2B5EF4-FFF2-40B4-BE49-F238E27FC236}">
              <a16:creationId xmlns:a16="http://schemas.microsoft.com/office/drawing/2014/main" xmlns=""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0" name="Text Box 15">
          <a:extLst>
            <a:ext uri="{FF2B5EF4-FFF2-40B4-BE49-F238E27FC236}">
              <a16:creationId xmlns:a16="http://schemas.microsoft.com/office/drawing/2014/main" xmlns=""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91" name="Text Box 15">
          <a:extLst>
            <a:ext uri="{FF2B5EF4-FFF2-40B4-BE49-F238E27FC236}">
              <a16:creationId xmlns:a16="http://schemas.microsoft.com/office/drawing/2014/main" xmlns=""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392" name="Text Box 15">
          <a:extLst>
            <a:ext uri="{FF2B5EF4-FFF2-40B4-BE49-F238E27FC236}">
              <a16:creationId xmlns:a16="http://schemas.microsoft.com/office/drawing/2014/main" xmlns=""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3" name="Text Box 15">
          <a:extLst>
            <a:ext uri="{FF2B5EF4-FFF2-40B4-BE49-F238E27FC236}">
              <a16:creationId xmlns:a16="http://schemas.microsoft.com/office/drawing/2014/main" xmlns=""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4" name="Text Box 15">
          <a:extLst>
            <a:ext uri="{FF2B5EF4-FFF2-40B4-BE49-F238E27FC236}">
              <a16:creationId xmlns:a16="http://schemas.microsoft.com/office/drawing/2014/main" xmlns=""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5" name="Text Box 15">
          <a:extLst>
            <a:ext uri="{FF2B5EF4-FFF2-40B4-BE49-F238E27FC236}">
              <a16:creationId xmlns:a16="http://schemas.microsoft.com/office/drawing/2014/main" xmlns=""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6" name="Text Box 15">
          <a:extLst>
            <a:ext uri="{FF2B5EF4-FFF2-40B4-BE49-F238E27FC236}">
              <a16:creationId xmlns:a16="http://schemas.microsoft.com/office/drawing/2014/main" xmlns=""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7" name="Text Box 15">
          <a:extLst>
            <a:ext uri="{FF2B5EF4-FFF2-40B4-BE49-F238E27FC236}">
              <a16:creationId xmlns:a16="http://schemas.microsoft.com/office/drawing/2014/main" xmlns=""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8" name="Text Box 15">
          <a:extLst>
            <a:ext uri="{FF2B5EF4-FFF2-40B4-BE49-F238E27FC236}">
              <a16:creationId xmlns:a16="http://schemas.microsoft.com/office/drawing/2014/main" xmlns=""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399" name="Text Box 15">
          <a:extLst>
            <a:ext uri="{FF2B5EF4-FFF2-40B4-BE49-F238E27FC236}">
              <a16:creationId xmlns:a16="http://schemas.microsoft.com/office/drawing/2014/main" xmlns=""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0" name="Text Box 15">
          <a:extLst>
            <a:ext uri="{FF2B5EF4-FFF2-40B4-BE49-F238E27FC236}">
              <a16:creationId xmlns:a16="http://schemas.microsoft.com/office/drawing/2014/main" xmlns=""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1" name="Text Box 15">
          <a:extLst>
            <a:ext uri="{FF2B5EF4-FFF2-40B4-BE49-F238E27FC236}">
              <a16:creationId xmlns:a16="http://schemas.microsoft.com/office/drawing/2014/main" xmlns=""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2" name="Text Box 15">
          <a:extLst>
            <a:ext uri="{FF2B5EF4-FFF2-40B4-BE49-F238E27FC236}">
              <a16:creationId xmlns:a16="http://schemas.microsoft.com/office/drawing/2014/main" xmlns=""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3" name="Text Box 15">
          <a:extLst>
            <a:ext uri="{FF2B5EF4-FFF2-40B4-BE49-F238E27FC236}">
              <a16:creationId xmlns:a16="http://schemas.microsoft.com/office/drawing/2014/main" xmlns=""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4" name="Text Box 15">
          <a:extLst>
            <a:ext uri="{FF2B5EF4-FFF2-40B4-BE49-F238E27FC236}">
              <a16:creationId xmlns:a16="http://schemas.microsoft.com/office/drawing/2014/main" xmlns=""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5" name="Text Box 15">
          <a:extLst>
            <a:ext uri="{FF2B5EF4-FFF2-40B4-BE49-F238E27FC236}">
              <a16:creationId xmlns:a16="http://schemas.microsoft.com/office/drawing/2014/main" xmlns=""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6" name="Text Box 15">
          <a:extLst>
            <a:ext uri="{FF2B5EF4-FFF2-40B4-BE49-F238E27FC236}">
              <a16:creationId xmlns:a16="http://schemas.microsoft.com/office/drawing/2014/main" xmlns=""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07" name="Text Box 15">
          <a:extLst>
            <a:ext uri="{FF2B5EF4-FFF2-40B4-BE49-F238E27FC236}">
              <a16:creationId xmlns:a16="http://schemas.microsoft.com/office/drawing/2014/main" xmlns=""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08" name="Text Box 15">
          <a:extLst>
            <a:ext uri="{FF2B5EF4-FFF2-40B4-BE49-F238E27FC236}">
              <a16:creationId xmlns:a16="http://schemas.microsoft.com/office/drawing/2014/main" xmlns=""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09" name="Text Box 15">
          <a:extLst>
            <a:ext uri="{FF2B5EF4-FFF2-40B4-BE49-F238E27FC236}">
              <a16:creationId xmlns:a16="http://schemas.microsoft.com/office/drawing/2014/main" xmlns=""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0" name="Text Box 15">
          <a:extLst>
            <a:ext uri="{FF2B5EF4-FFF2-40B4-BE49-F238E27FC236}">
              <a16:creationId xmlns:a16="http://schemas.microsoft.com/office/drawing/2014/main" xmlns=""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1" name="Text Box 15">
          <a:extLst>
            <a:ext uri="{FF2B5EF4-FFF2-40B4-BE49-F238E27FC236}">
              <a16:creationId xmlns:a16="http://schemas.microsoft.com/office/drawing/2014/main" xmlns=""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2" name="Text Box 15">
          <a:extLst>
            <a:ext uri="{FF2B5EF4-FFF2-40B4-BE49-F238E27FC236}">
              <a16:creationId xmlns:a16="http://schemas.microsoft.com/office/drawing/2014/main" xmlns=""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3" name="Text Box 15">
          <a:extLst>
            <a:ext uri="{FF2B5EF4-FFF2-40B4-BE49-F238E27FC236}">
              <a16:creationId xmlns:a16="http://schemas.microsoft.com/office/drawing/2014/main" xmlns=""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4" name="Text Box 15">
          <a:extLst>
            <a:ext uri="{FF2B5EF4-FFF2-40B4-BE49-F238E27FC236}">
              <a16:creationId xmlns:a16="http://schemas.microsoft.com/office/drawing/2014/main" xmlns=""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5" name="Text Box 15">
          <a:extLst>
            <a:ext uri="{FF2B5EF4-FFF2-40B4-BE49-F238E27FC236}">
              <a16:creationId xmlns:a16="http://schemas.microsoft.com/office/drawing/2014/main" xmlns=""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6" name="Text Box 15">
          <a:extLst>
            <a:ext uri="{FF2B5EF4-FFF2-40B4-BE49-F238E27FC236}">
              <a16:creationId xmlns:a16="http://schemas.microsoft.com/office/drawing/2014/main" xmlns=""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17" name="Text Box 15">
          <a:extLst>
            <a:ext uri="{FF2B5EF4-FFF2-40B4-BE49-F238E27FC236}">
              <a16:creationId xmlns:a16="http://schemas.microsoft.com/office/drawing/2014/main" xmlns=""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8" name="Text Box 15">
          <a:extLst>
            <a:ext uri="{FF2B5EF4-FFF2-40B4-BE49-F238E27FC236}">
              <a16:creationId xmlns:a16="http://schemas.microsoft.com/office/drawing/2014/main" xmlns=""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19" name="Text Box 15">
          <a:extLst>
            <a:ext uri="{FF2B5EF4-FFF2-40B4-BE49-F238E27FC236}">
              <a16:creationId xmlns:a16="http://schemas.microsoft.com/office/drawing/2014/main" xmlns=""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0" name="Text Box 15">
          <a:extLst>
            <a:ext uri="{FF2B5EF4-FFF2-40B4-BE49-F238E27FC236}">
              <a16:creationId xmlns:a16="http://schemas.microsoft.com/office/drawing/2014/main" xmlns=""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1" name="Text Box 15">
          <a:extLst>
            <a:ext uri="{FF2B5EF4-FFF2-40B4-BE49-F238E27FC236}">
              <a16:creationId xmlns:a16="http://schemas.microsoft.com/office/drawing/2014/main" xmlns=""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2" name="Text Box 15">
          <a:extLst>
            <a:ext uri="{FF2B5EF4-FFF2-40B4-BE49-F238E27FC236}">
              <a16:creationId xmlns:a16="http://schemas.microsoft.com/office/drawing/2014/main" xmlns=""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3" name="Text Box 15">
          <a:extLst>
            <a:ext uri="{FF2B5EF4-FFF2-40B4-BE49-F238E27FC236}">
              <a16:creationId xmlns:a16="http://schemas.microsoft.com/office/drawing/2014/main" xmlns=""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4" name="Text Box 15">
          <a:extLst>
            <a:ext uri="{FF2B5EF4-FFF2-40B4-BE49-F238E27FC236}">
              <a16:creationId xmlns:a16="http://schemas.microsoft.com/office/drawing/2014/main" xmlns=""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5" name="Text Box 15">
          <a:extLst>
            <a:ext uri="{FF2B5EF4-FFF2-40B4-BE49-F238E27FC236}">
              <a16:creationId xmlns:a16="http://schemas.microsoft.com/office/drawing/2014/main" xmlns=""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6" name="Text Box 15">
          <a:extLst>
            <a:ext uri="{FF2B5EF4-FFF2-40B4-BE49-F238E27FC236}">
              <a16:creationId xmlns:a16="http://schemas.microsoft.com/office/drawing/2014/main" xmlns=""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7" name="Text Box 15">
          <a:extLst>
            <a:ext uri="{FF2B5EF4-FFF2-40B4-BE49-F238E27FC236}">
              <a16:creationId xmlns:a16="http://schemas.microsoft.com/office/drawing/2014/main" xmlns=""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28" name="Text Box 15">
          <a:extLst>
            <a:ext uri="{FF2B5EF4-FFF2-40B4-BE49-F238E27FC236}">
              <a16:creationId xmlns:a16="http://schemas.microsoft.com/office/drawing/2014/main" xmlns=""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29" name="Text Box 15">
          <a:extLst>
            <a:ext uri="{FF2B5EF4-FFF2-40B4-BE49-F238E27FC236}">
              <a16:creationId xmlns:a16="http://schemas.microsoft.com/office/drawing/2014/main" xmlns=""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0" name="Text Box 15">
          <a:extLst>
            <a:ext uri="{FF2B5EF4-FFF2-40B4-BE49-F238E27FC236}">
              <a16:creationId xmlns:a16="http://schemas.microsoft.com/office/drawing/2014/main" xmlns=""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1" name="Text Box 15">
          <a:extLst>
            <a:ext uri="{FF2B5EF4-FFF2-40B4-BE49-F238E27FC236}">
              <a16:creationId xmlns:a16="http://schemas.microsoft.com/office/drawing/2014/main" xmlns=""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2" name="Text Box 15">
          <a:extLst>
            <a:ext uri="{FF2B5EF4-FFF2-40B4-BE49-F238E27FC236}">
              <a16:creationId xmlns:a16="http://schemas.microsoft.com/office/drawing/2014/main" xmlns=""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3" name="Text Box 15">
          <a:extLst>
            <a:ext uri="{FF2B5EF4-FFF2-40B4-BE49-F238E27FC236}">
              <a16:creationId xmlns:a16="http://schemas.microsoft.com/office/drawing/2014/main" xmlns=""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4" name="Text Box 15">
          <a:extLst>
            <a:ext uri="{FF2B5EF4-FFF2-40B4-BE49-F238E27FC236}">
              <a16:creationId xmlns:a16="http://schemas.microsoft.com/office/drawing/2014/main" xmlns=""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35" name="Text Box 15">
          <a:extLst>
            <a:ext uri="{FF2B5EF4-FFF2-40B4-BE49-F238E27FC236}">
              <a16:creationId xmlns:a16="http://schemas.microsoft.com/office/drawing/2014/main" xmlns=""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6" name="Text Box 15">
          <a:extLst>
            <a:ext uri="{FF2B5EF4-FFF2-40B4-BE49-F238E27FC236}">
              <a16:creationId xmlns:a16="http://schemas.microsoft.com/office/drawing/2014/main" xmlns=""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7" name="Text Box 15">
          <a:extLst>
            <a:ext uri="{FF2B5EF4-FFF2-40B4-BE49-F238E27FC236}">
              <a16:creationId xmlns:a16="http://schemas.microsoft.com/office/drawing/2014/main" xmlns=""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8" name="Text Box 15">
          <a:extLst>
            <a:ext uri="{FF2B5EF4-FFF2-40B4-BE49-F238E27FC236}">
              <a16:creationId xmlns:a16="http://schemas.microsoft.com/office/drawing/2014/main" xmlns=""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39" name="Text Box 15">
          <a:extLst>
            <a:ext uri="{FF2B5EF4-FFF2-40B4-BE49-F238E27FC236}">
              <a16:creationId xmlns:a16="http://schemas.microsoft.com/office/drawing/2014/main" xmlns=""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0" name="Text Box 15">
          <a:extLst>
            <a:ext uri="{FF2B5EF4-FFF2-40B4-BE49-F238E27FC236}">
              <a16:creationId xmlns:a16="http://schemas.microsoft.com/office/drawing/2014/main" xmlns=""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1" name="Text Box 15">
          <a:extLst>
            <a:ext uri="{FF2B5EF4-FFF2-40B4-BE49-F238E27FC236}">
              <a16:creationId xmlns:a16="http://schemas.microsoft.com/office/drawing/2014/main" xmlns=""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2" name="Text Box 15">
          <a:extLst>
            <a:ext uri="{FF2B5EF4-FFF2-40B4-BE49-F238E27FC236}">
              <a16:creationId xmlns:a16="http://schemas.microsoft.com/office/drawing/2014/main" xmlns=""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3" name="Text Box 15">
          <a:extLst>
            <a:ext uri="{FF2B5EF4-FFF2-40B4-BE49-F238E27FC236}">
              <a16:creationId xmlns:a16="http://schemas.microsoft.com/office/drawing/2014/main" xmlns=""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4" name="Text Box 15">
          <a:extLst>
            <a:ext uri="{FF2B5EF4-FFF2-40B4-BE49-F238E27FC236}">
              <a16:creationId xmlns:a16="http://schemas.microsoft.com/office/drawing/2014/main" xmlns=""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5" name="Text Box 15">
          <a:extLst>
            <a:ext uri="{FF2B5EF4-FFF2-40B4-BE49-F238E27FC236}">
              <a16:creationId xmlns:a16="http://schemas.microsoft.com/office/drawing/2014/main" xmlns=""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46" name="Text Box 15">
          <a:extLst>
            <a:ext uri="{FF2B5EF4-FFF2-40B4-BE49-F238E27FC236}">
              <a16:creationId xmlns:a16="http://schemas.microsoft.com/office/drawing/2014/main" xmlns=""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7" name="Text Box 15">
          <a:extLst>
            <a:ext uri="{FF2B5EF4-FFF2-40B4-BE49-F238E27FC236}">
              <a16:creationId xmlns:a16="http://schemas.microsoft.com/office/drawing/2014/main" xmlns=""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8" name="Text Box 15">
          <a:extLst>
            <a:ext uri="{FF2B5EF4-FFF2-40B4-BE49-F238E27FC236}">
              <a16:creationId xmlns:a16="http://schemas.microsoft.com/office/drawing/2014/main" xmlns=""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49" name="Text Box 15">
          <a:extLst>
            <a:ext uri="{FF2B5EF4-FFF2-40B4-BE49-F238E27FC236}">
              <a16:creationId xmlns:a16="http://schemas.microsoft.com/office/drawing/2014/main" xmlns=""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0" name="Text Box 15">
          <a:extLst>
            <a:ext uri="{FF2B5EF4-FFF2-40B4-BE49-F238E27FC236}">
              <a16:creationId xmlns:a16="http://schemas.microsoft.com/office/drawing/2014/main" xmlns=""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1" name="Text Box 15">
          <a:extLst>
            <a:ext uri="{FF2B5EF4-FFF2-40B4-BE49-F238E27FC236}">
              <a16:creationId xmlns:a16="http://schemas.microsoft.com/office/drawing/2014/main" xmlns=""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2" name="Text Box 15">
          <a:extLst>
            <a:ext uri="{FF2B5EF4-FFF2-40B4-BE49-F238E27FC236}">
              <a16:creationId xmlns:a16="http://schemas.microsoft.com/office/drawing/2014/main" xmlns=""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53" name="Text Box 15">
          <a:extLst>
            <a:ext uri="{FF2B5EF4-FFF2-40B4-BE49-F238E27FC236}">
              <a16:creationId xmlns:a16="http://schemas.microsoft.com/office/drawing/2014/main" xmlns=""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4" name="Text Box 15">
          <a:extLst>
            <a:ext uri="{FF2B5EF4-FFF2-40B4-BE49-F238E27FC236}">
              <a16:creationId xmlns:a16="http://schemas.microsoft.com/office/drawing/2014/main" xmlns=""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5" name="Text Box 15">
          <a:extLst>
            <a:ext uri="{FF2B5EF4-FFF2-40B4-BE49-F238E27FC236}">
              <a16:creationId xmlns:a16="http://schemas.microsoft.com/office/drawing/2014/main" xmlns=""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6" name="Text Box 15">
          <a:extLst>
            <a:ext uri="{FF2B5EF4-FFF2-40B4-BE49-F238E27FC236}">
              <a16:creationId xmlns:a16="http://schemas.microsoft.com/office/drawing/2014/main" xmlns=""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7" name="Text Box 15">
          <a:extLst>
            <a:ext uri="{FF2B5EF4-FFF2-40B4-BE49-F238E27FC236}">
              <a16:creationId xmlns:a16="http://schemas.microsoft.com/office/drawing/2014/main" xmlns=""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8" name="Text Box 15">
          <a:extLst>
            <a:ext uri="{FF2B5EF4-FFF2-40B4-BE49-F238E27FC236}">
              <a16:creationId xmlns:a16="http://schemas.microsoft.com/office/drawing/2014/main" xmlns=""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59" name="Text Box 15">
          <a:extLst>
            <a:ext uri="{FF2B5EF4-FFF2-40B4-BE49-F238E27FC236}">
              <a16:creationId xmlns:a16="http://schemas.microsoft.com/office/drawing/2014/main" xmlns=""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0" name="Text Box 15">
          <a:extLst>
            <a:ext uri="{FF2B5EF4-FFF2-40B4-BE49-F238E27FC236}">
              <a16:creationId xmlns:a16="http://schemas.microsoft.com/office/drawing/2014/main" xmlns=""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1" name="Text Box 15">
          <a:extLst>
            <a:ext uri="{FF2B5EF4-FFF2-40B4-BE49-F238E27FC236}">
              <a16:creationId xmlns:a16="http://schemas.microsoft.com/office/drawing/2014/main" xmlns=""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2" name="Text Box 15">
          <a:extLst>
            <a:ext uri="{FF2B5EF4-FFF2-40B4-BE49-F238E27FC236}">
              <a16:creationId xmlns:a16="http://schemas.microsoft.com/office/drawing/2014/main" xmlns=""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3" name="Text Box 15">
          <a:extLst>
            <a:ext uri="{FF2B5EF4-FFF2-40B4-BE49-F238E27FC236}">
              <a16:creationId xmlns:a16="http://schemas.microsoft.com/office/drawing/2014/main" xmlns=""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64" name="Text Box 15">
          <a:extLst>
            <a:ext uri="{FF2B5EF4-FFF2-40B4-BE49-F238E27FC236}">
              <a16:creationId xmlns:a16="http://schemas.microsoft.com/office/drawing/2014/main" xmlns=""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5" name="Text Box 15">
          <a:extLst>
            <a:ext uri="{FF2B5EF4-FFF2-40B4-BE49-F238E27FC236}">
              <a16:creationId xmlns:a16="http://schemas.microsoft.com/office/drawing/2014/main" xmlns=""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6" name="Text Box 15">
          <a:extLst>
            <a:ext uri="{FF2B5EF4-FFF2-40B4-BE49-F238E27FC236}">
              <a16:creationId xmlns:a16="http://schemas.microsoft.com/office/drawing/2014/main" xmlns=""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7" name="Text Box 15">
          <a:extLst>
            <a:ext uri="{FF2B5EF4-FFF2-40B4-BE49-F238E27FC236}">
              <a16:creationId xmlns:a16="http://schemas.microsoft.com/office/drawing/2014/main" xmlns=""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8" name="Text Box 15">
          <a:extLst>
            <a:ext uri="{FF2B5EF4-FFF2-40B4-BE49-F238E27FC236}">
              <a16:creationId xmlns:a16="http://schemas.microsoft.com/office/drawing/2014/main" xmlns=""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69" name="Text Box 15">
          <a:extLst>
            <a:ext uri="{FF2B5EF4-FFF2-40B4-BE49-F238E27FC236}">
              <a16:creationId xmlns:a16="http://schemas.microsoft.com/office/drawing/2014/main" xmlns=""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0" name="Text Box 15">
          <a:extLst>
            <a:ext uri="{FF2B5EF4-FFF2-40B4-BE49-F238E27FC236}">
              <a16:creationId xmlns:a16="http://schemas.microsoft.com/office/drawing/2014/main" xmlns=""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1" name="Text Box 15">
          <a:extLst>
            <a:ext uri="{FF2B5EF4-FFF2-40B4-BE49-F238E27FC236}">
              <a16:creationId xmlns:a16="http://schemas.microsoft.com/office/drawing/2014/main" xmlns=""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2" name="Text Box 15">
          <a:extLst>
            <a:ext uri="{FF2B5EF4-FFF2-40B4-BE49-F238E27FC236}">
              <a16:creationId xmlns:a16="http://schemas.microsoft.com/office/drawing/2014/main" xmlns=""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3" name="Text Box 15">
          <a:extLst>
            <a:ext uri="{FF2B5EF4-FFF2-40B4-BE49-F238E27FC236}">
              <a16:creationId xmlns:a16="http://schemas.microsoft.com/office/drawing/2014/main" xmlns=""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4" name="Text Box 15">
          <a:extLst>
            <a:ext uri="{FF2B5EF4-FFF2-40B4-BE49-F238E27FC236}">
              <a16:creationId xmlns:a16="http://schemas.microsoft.com/office/drawing/2014/main" xmlns=""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5" name="Text Box 15">
          <a:extLst>
            <a:ext uri="{FF2B5EF4-FFF2-40B4-BE49-F238E27FC236}">
              <a16:creationId xmlns:a16="http://schemas.microsoft.com/office/drawing/2014/main" xmlns=""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6" name="Text Box 15">
          <a:extLst>
            <a:ext uri="{FF2B5EF4-FFF2-40B4-BE49-F238E27FC236}">
              <a16:creationId xmlns:a16="http://schemas.microsoft.com/office/drawing/2014/main" xmlns=""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7" name="Text Box 15">
          <a:extLst>
            <a:ext uri="{FF2B5EF4-FFF2-40B4-BE49-F238E27FC236}">
              <a16:creationId xmlns:a16="http://schemas.microsoft.com/office/drawing/2014/main" xmlns=""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78" name="Text Box 15">
          <a:extLst>
            <a:ext uri="{FF2B5EF4-FFF2-40B4-BE49-F238E27FC236}">
              <a16:creationId xmlns:a16="http://schemas.microsoft.com/office/drawing/2014/main" xmlns=""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79" name="Text Box 15">
          <a:extLst>
            <a:ext uri="{FF2B5EF4-FFF2-40B4-BE49-F238E27FC236}">
              <a16:creationId xmlns:a16="http://schemas.microsoft.com/office/drawing/2014/main" xmlns=""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0" name="Text Box 15">
          <a:extLst>
            <a:ext uri="{FF2B5EF4-FFF2-40B4-BE49-F238E27FC236}">
              <a16:creationId xmlns:a16="http://schemas.microsoft.com/office/drawing/2014/main" xmlns=""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1" name="Text Box 15">
          <a:extLst>
            <a:ext uri="{FF2B5EF4-FFF2-40B4-BE49-F238E27FC236}">
              <a16:creationId xmlns:a16="http://schemas.microsoft.com/office/drawing/2014/main" xmlns=""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82" name="Text Box 15">
          <a:extLst>
            <a:ext uri="{FF2B5EF4-FFF2-40B4-BE49-F238E27FC236}">
              <a16:creationId xmlns:a16="http://schemas.microsoft.com/office/drawing/2014/main" xmlns=""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3" name="Text Box 15">
          <a:extLst>
            <a:ext uri="{FF2B5EF4-FFF2-40B4-BE49-F238E27FC236}">
              <a16:creationId xmlns:a16="http://schemas.microsoft.com/office/drawing/2014/main" xmlns=""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4" name="Text Box 15">
          <a:extLst>
            <a:ext uri="{FF2B5EF4-FFF2-40B4-BE49-F238E27FC236}">
              <a16:creationId xmlns:a16="http://schemas.microsoft.com/office/drawing/2014/main" xmlns=""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5" name="Text Box 15">
          <a:extLst>
            <a:ext uri="{FF2B5EF4-FFF2-40B4-BE49-F238E27FC236}">
              <a16:creationId xmlns:a16="http://schemas.microsoft.com/office/drawing/2014/main" xmlns=""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6" name="Text Box 15">
          <a:extLst>
            <a:ext uri="{FF2B5EF4-FFF2-40B4-BE49-F238E27FC236}">
              <a16:creationId xmlns:a16="http://schemas.microsoft.com/office/drawing/2014/main" xmlns=""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7" name="Text Box 15">
          <a:extLst>
            <a:ext uri="{FF2B5EF4-FFF2-40B4-BE49-F238E27FC236}">
              <a16:creationId xmlns:a16="http://schemas.microsoft.com/office/drawing/2014/main" xmlns=""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8" name="Text Box 15">
          <a:extLst>
            <a:ext uri="{FF2B5EF4-FFF2-40B4-BE49-F238E27FC236}">
              <a16:creationId xmlns:a16="http://schemas.microsoft.com/office/drawing/2014/main" xmlns=""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89" name="Text Box 15">
          <a:extLst>
            <a:ext uri="{FF2B5EF4-FFF2-40B4-BE49-F238E27FC236}">
              <a16:creationId xmlns:a16="http://schemas.microsoft.com/office/drawing/2014/main" xmlns=""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0" name="Text Box 15">
          <a:extLst>
            <a:ext uri="{FF2B5EF4-FFF2-40B4-BE49-F238E27FC236}">
              <a16:creationId xmlns:a16="http://schemas.microsoft.com/office/drawing/2014/main" xmlns=""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1" name="Text Box 15">
          <a:extLst>
            <a:ext uri="{FF2B5EF4-FFF2-40B4-BE49-F238E27FC236}">
              <a16:creationId xmlns:a16="http://schemas.microsoft.com/office/drawing/2014/main" xmlns=""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2" name="Text Box 15">
          <a:extLst>
            <a:ext uri="{FF2B5EF4-FFF2-40B4-BE49-F238E27FC236}">
              <a16:creationId xmlns:a16="http://schemas.microsoft.com/office/drawing/2014/main" xmlns=""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3" name="Text Box 15">
          <a:extLst>
            <a:ext uri="{FF2B5EF4-FFF2-40B4-BE49-F238E27FC236}">
              <a16:creationId xmlns:a16="http://schemas.microsoft.com/office/drawing/2014/main" xmlns=""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4" name="Text Box 15">
          <a:extLst>
            <a:ext uri="{FF2B5EF4-FFF2-40B4-BE49-F238E27FC236}">
              <a16:creationId xmlns:a16="http://schemas.microsoft.com/office/drawing/2014/main" xmlns=""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5" name="Text Box 15">
          <a:extLst>
            <a:ext uri="{FF2B5EF4-FFF2-40B4-BE49-F238E27FC236}">
              <a16:creationId xmlns:a16="http://schemas.microsoft.com/office/drawing/2014/main" xmlns=""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6" name="Text Box 15">
          <a:extLst>
            <a:ext uri="{FF2B5EF4-FFF2-40B4-BE49-F238E27FC236}">
              <a16:creationId xmlns:a16="http://schemas.microsoft.com/office/drawing/2014/main" xmlns=""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97" name="Text Box 15">
          <a:extLst>
            <a:ext uri="{FF2B5EF4-FFF2-40B4-BE49-F238E27FC236}">
              <a16:creationId xmlns:a16="http://schemas.microsoft.com/office/drawing/2014/main" xmlns=""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498" name="Text Box 15">
          <a:extLst>
            <a:ext uri="{FF2B5EF4-FFF2-40B4-BE49-F238E27FC236}">
              <a16:creationId xmlns:a16="http://schemas.microsoft.com/office/drawing/2014/main" xmlns=""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499" name="Text Box 15">
          <a:extLst>
            <a:ext uri="{FF2B5EF4-FFF2-40B4-BE49-F238E27FC236}">
              <a16:creationId xmlns:a16="http://schemas.microsoft.com/office/drawing/2014/main" xmlns=""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0" name="Text Box 15">
          <a:extLst>
            <a:ext uri="{FF2B5EF4-FFF2-40B4-BE49-F238E27FC236}">
              <a16:creationId xmlns:a16="http://schemas.microsoft.com/office/drawing/2014/main" xmlns=""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1" name="Text Box 15">
          <a:extLst>
            <a:ext uri="{FF2B5EF4-FFF2-40B4-BE49-F238E27FC236}">
              <a16:creationId xmlns:a16="http://schemas.microsoft.com/office/drawing/2014/main" xmlns=""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2" name="Text Box 15">
          <a:extLst>
            <a:ext uri="{FF2B5EF4-FFF2-40B4-BE49-F238E27FC236}">
              <a16:creationId xmlns:a16="http://schemas.microsoft.com/office/drawing/2014/main" xmlns=""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3" name="Text Box 15">
          <a:extLst>
            <a:ext uri="{FF2B5EF4-FFF2-40B4-BE49-F238E27FC236}">
              <a16:creationId xmlns:a16="http://schemas.microsoft.com/office/drawing/2014/main" xmlns=""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4" name="Text Box 15">
          <a:extLst>
            <a:ext uri="{FF2B5EF4-FFF2-40B4-BE49-F238E27FC236}">
              <a16:creationId xmlns:a16="http://schemas.microsoft.com/office/drawing/2014/main" xmlns=""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5" name="Text Box 15">
          <a:extLst>
            <a:ext uri="{FF2B5EF4-FFF2-40B4-BE49-F238E27FC236}">
              <a16:creationId xmlns:a16="http://schemas.microsoft.com/office/drawing/2014/main" xmlns=""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6" name="Text Box 15">
          <a:extLst>
            <a:ext uri="{FF2B5EF4-FFF2-40B4-BE49-F238E27FC236}">
              <a16:creationId xmlns:a16="http://schemas.microsoft.com/office/drawing/2014/main" xmlns=""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07" name="Text Box 15">
          <a:extLst>
            <a:ext uri="{FF2B5EF4-FFF2-40B4-BE49-F238E27FC236}">
              <a16:creationId xmlns:a16="http://schemas.microsoft.com/office/drawing/2014/main" xmlns=""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8" name="Text Box 15">
          <a:extLst>
            <a:ext uri="{FF2B5EF4-FFF2-40B4-BE49-F238E27FC236}">
              <a16:creationId xmlns:a16="http://schemas.microsoft.com/office/drawing/2014/main" xmlns=""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09" name="Text Box 15">
          <a:extLst>
            <a:ext uri="{FF2B5EF4-FFF2-40B4-BE49-F238E27FC236}">
              <a16:creationId xmlns:a16="http://schemas.microsoft.com/office/drawing/2014/main" xmlns=""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0" name="Text Box 15">
          <a:extLst>
            <a:ext uri="{FF2B5EF4-FFF2-40B4-BE49-F238E27FC236}">
              <a16:creationId xmlns:a16="http://schemas.microsoft.com/office/drawing/2014/main" xmlns=""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1" name="Text Box 15">
          <a:extLst>
            <a:ext uri="{FF2B5EF4-FFF2-40B4-BE49-F238E27FC236}">
              <a16:creationId xmlns:a16="http://schemas.microsoft.com/office/drawing/2014/main" xmlns=""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2" name="Text Box 15">
          <a:extLst>
            <a:ext uri="{FF2B5EF4-FFF2-40B4-BE49-F238E27FC236}">
              <a16:creationId xmlns:a16="http://schemas.microsoft.com/office/drawing/2014/main" xmlns=""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3" name="Text Box 15">
          <a:extLst>
            <a:ext uri="{FF2B5EF4-FFF2-40B4-BE49-F238E27FC236}">
              <a16:creationId xmlns:a16="http://schemas.microsoft.com/office/drawing/2014/main" xmlns=""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4" name="Text Box 15">
          <a:extLst>
            <a:ext uri="{FF2B5EF4-FFF2-40B4-BE49-F238E27FC236}">
              <a16:creationId xmlns:a16="http://schemas.microsoft.com/office/drawing/2014/main" xmlns=""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5" name="Text Box 15">
          <a:extLst>
            <a:ext uri="{FF2B5EF4-FFF2-40B4-BE49-F238E27FC236}">
              <a16:creationId xmlns:a16="http://schemas.microsoft.com/office/drawing/2014/main" xmlns=""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6" name="Text Box 15">
          <a:extLst>
            <a:ext uri="{FF2B5EF4-FFF2-40B4-BE49-F238E27FC236}">
              <a16:creationId xmlns:a16="http://schemas.microsoft.com/office/drawing/2014/main" xmlns=""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7" name="Text Box 15">
          <a:extLst>
            <a:ext uri="{FF2B5EF4-FFF2-40B4-BE49-F238E27FC236}">
              <a16:creationId xmlns:a16="http://schemas.microsoft.com/office/drawing/2014/main" xmlns=""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18" name="Text Box 15">
          <a:extLst>
            <a:ext uri="{FF2B5EF4-FFF2-40B4-BE49-F238E27FC236}">
              <a16:creationId xmlns:a16="http://schemas.microsoft.com/office/drawing/2014/main" xmlns=""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19" name="Text Box 15">
          <a:extLst>
            <a:ext uri="{FF2B5EF4-FFF2-40B4-BE49-F238E27FC236}">
              <a16:creationId xmlns:a16="http://schemas.microsoft.com/office/drawing/2014/main" xmlns=""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0" name="Text Box 15">
          <a:extLst>
            <a:ext uri="{FF2B5EF4-FFF2-40B4-BE49-F238E27FC236}">
              <a16:creationId xmlns:a16="http://schemas.microsoft.com/office/drawing/2014/main" xmlns=""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1" name="Text Box 15">
          <a:extLst>
            <a:ext uri="{FF2B5EF4-FFF2-40B4-BE49-F238E27FC236}">
              <a16:creationId xmlns:a16="http://schemas.microsoft.com/office/drawing/2014/main" xmlns=""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2" name="Text Box 15">
          <a:extLst>
            <a:ext uri="{FF2B5EF4-FFF2-40B4-BE49-F238E27FC236}">
              <a16:creationId xmlns:a16="http://schemas.microsoft.com/office/drawing/2014/main" xmlns=""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3" name="Text Box 15">
          <a:extLst>
            <a:ext uri="{FF2B5EF4-FFF2-40B4-BE49-F238E27FC236}">
              <a16:creationId xmlns:a16="http://schemas.microsoft.com/office/drawing/2014/main" xmlns=""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4" name="Text Box 15">
          <a:extLst>
            <a:ext uri="{FF2B5EF4-FFF2-40B4-BE49-F238E27FC236}">
              <a16:creationId xmlns:a16="http://schemas.microsoft.com/office/drawing/2014/main" xmlns=""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25" name="Text Box 15">
          <a:extLst>
            <a:ext uri="{FF2B5EF4-FFF2-40B4-BE49-F238E27FC236}">
              <a16:creationId xmlns:a16="http://schemas.microsoft.com/office/drawing/2014/main" xmlns=""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6" name="Text Box 15">
          <a:extLst>
            <a:ext uri="{FF2B5EF4-FFF2-40B4-BE49-F238E27FC236}">
              <a16:creationId xmlns:a16="http://schemas.microsoft.com/office/drawing/2014/main" xmlns=""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7" name="Text Box 15">
          <a:extLst>
            <a:ext uri="{FF2B5EF4-FFF2-40B4-BE49-F238E27FC236}">
              <a16:creationId xmlns:a16="http://schemas.microsoft.com/office/drawing/2014/main" xmlns=""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8" name="Text Box 15">
          <a:extLst>
            <a:ext uri="{FF2B5EF4-FFF2-40B4-BE49-F238E27FC236}">
              <a16:creationId xmlns:a16="http://schemas.microsoft.com/office/drawing/2014/main" xmlns=""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29" name="Text Box 15">
          <a:extLst>
            <a:ext uri="{FF2B5EF4-FFF2-40B4-BE49-F238E27FC236}">
              <a16:creationId xmlns:a16="http://schemas.microsoft.com/office/drawing/2014/main" xmlns=""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0" name="Text Box 15">
          <a:extLst>
            <a:ext uri="{FF2B5EF4-FFF2-40B4-BE49-F238E27FC236}">
              <a16:creationId xmlns:a16="http://schemas.microsoft.com/office/drawing/2014/main" xmlns=""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1" name="Text Box 15">
          <a:extLst>
            <a:ext uri="{FF2B5EF4-FFF2-40B4-BE49-F238E27FC236}">
              <a16:creationId xmlns:a16="http://schemas.microsoft.com/office/drawing/2014/main" xmlns=""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2" name="Text Box 15">
          <a:extLst>
            <a:ext uri="{FF2B5EF4-FFF2-40B4-BE49-F238E27FC236}">
              <a16:creationId xmlns:a16="http://schemas.microsoft.com/office/drawing/2014/main" xmlns=""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3" name="Text Box 15">
          <a:extLst>
            <a:ext uri="{FF2B5EF4-FFF2-40B4-BE49-F238E27FC236}">
              <a16:creationId xmlns:a16="http://schemas.microsoft.com/office/drawing/2014/main" xmlns=""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4" name="Text Box 15">
          <a:extLst>
            <a:ext uri="{FF2B5EF4-FFF2-40B4-BE49-F238E27FC236}">
              <a16:creationId xmlns:a16="http://schemas.microsoft.com/office/drawing/2014/main" xmlns=""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5" name="Text Box 15">
          <a:extLst>
            <a:ext uri="{FF2B5EF4-FFF2-40B4-BE49-F238E27FC236}">
              <a16:creationId xmlns:a16="http://schemas.microsoft.com/office/drawing/2014/main" xmlns=""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36" name="Text Box 15">
          <a:extLst>
            <a:ext uri="{FF2B5EF4-FFF2-40B4-BE49-F238E27FC236}">
              <a16:creationId xmlns:a16="http://schemas.microsoft.com/office/drawing/2014/main" xmlns=""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7" name="Text Box 15">
          <a:extLst>
            <a:ext uri="{FF2B5EF4-FFF2-40B4-BE49-F238E27FC236}">
              <a16:creationId xmlns:a16="http://schemas.microsoft.com/office/drawing/2014/main" xmlns=""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8" name="Text Box 15">
          <a:extLst>
            <a:ext uri="{FF2B5EF4-FFF2-40B4-BE49-F238E27FC236}">
              <a16:creationId xmlns:a16="http://schemas.microsoft.com/office/drawing/2014/main" xmlns=""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39" name="Text Box 15">
          <a:extLst>
            <a:ext uri="{FF2B5EF4-FFF2-40B4-BE49-F238E27FC236}">
              <a16:creationId xmlns:a16="http://schemas.microsoft.com/office/drawing/2014/main" xmlns=""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0" name="Text Box 15">
          <a:extLst>
            <a:ext uri="{FF2B5EF4-FFF2-40B4-BE49-F238E27FC236}">
              <a16:creationId xmlns:a16="http://schemas.microsoft.com/office/drawing/2014/main" xmlns=""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1" name="Text Box 15">
          <a:extLst>
            <a:ext uri="{FF2B5EF4-FFF2-40B4-BE49-F238E27FC236}">
              <a16:creationId xmlns:a16="http://schemas.microsoft.com/office/drawing/2014/main" xmlns=""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2" name="Text Box 15">
          <a:extLst>
            <a:ext uri="{FF2B5EF4-FFF2-40B4-BE49-F238E27FC236}">
              <a16:creationId xmlns:a16="http://schemas.microsoft.com/office/drawing/2014/main" xmlns=""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43" name="Text Box 15">
          <a:extLst>
            <a:ext uri="{FF2B5EF4-FFF2-40B4-BE49-F238E27FC236}">
              <a16:creationId xmlns:a16="http://schemas.microsoft.com/office/drawing/2014/main" xmlns=""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4" name="Text Box 15">
          <a:extLst>
            <a:ext uri="{FF2B5EF4-FFF2-40B4-BE49-F238E27FC236}">
              <a16:creationId xmlns:a16="http://schemas.microsoft.com/office/drawing/2014/main" xmlns=""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5" name="Text Box 15">
          <a:extLst>
            <a:ext uri="{FF2B5EF4-FFF2-40B4-BE49-F238E27FC236}">
              <a16:creationId xmlns:a16="http://schemas.microsoft.com/office/drawing/2014/main" xmlns=""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6" name="Text Box 15">
          <a:extLst>
            <a:ext uri="{FF2B5EF4-FFF2-40B4-BE49-F238E27FC236}">
              <a16:creationId xmlns:a16="http://schemas.microsoft.com/office/drawing/2014/main" xmlns=""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7" name="Text Box 15">
          <a:extLst>
            <a:ext uri="{FF2B5EF4-FFF2-40B4-BE49-F238E27FC236}">
              <a16:creationId xmlns:a16="http://schemas.microsoft.com/office/drawing/2014/main" xmlns=""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8" name="Text Box 15">
          <a:extLst>
            <a:ext uri="{FF2B5EF4-FFF2-40B4-BE49-F238E27FC236}">
              <a16:creationId xmlns:a16="http://schemas.microsoft.com/office/drawing/2014/main" xmlns=""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49" name="Text Box 15">
          <a:extLst>
            <a:ext uri="{FF2B5EF4-FFF2-40B4-BE49-F238E27FC236}">
              <a16:creationId xmlns:a16="http://schemas.microsoft.com/office/drawing/2014/main" xmlns=""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0" name="Text Box 15">
          <a:extLst>
            <a:ext uri="{FF2B5EF4-FFF2-40B4-BE49-F238E27FC236}">
              <a16:creationId xmlns:a16="http://schemas.microsoft.com/office/drawing/2014/main" xmlns=""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1" name="Text Box 15">
          <a:extLst>
            <a:ext uri="{FF2B5EF4-FFF2-40B4-BE49-F238E27FC236}">
              <a16:creationId xmlns:a16="http://schemas.microsoft.com/office/drawing/2014/main" xmlns=""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2" name="Text Box 15">
          <a:extLst>
            <a:ext uri="{FF2B5EF4-FFF2-40B4-BE49-F238E27FC236}">
              <a16:creationId xmlns:a16="http://schemas.microsoft.com/office/drawing/2014/main" xmlns=""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3" name="Text Box 15">
          <a:extLst>
            <a:ext uri="{FF2B5EF4-FFF2-40B4-BE49-F238E27FC236}">
              <a16:creationId xmlns:a16="http://schemas.microsoft.com/office/drawing/2014/main" xmlns=""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54" name="Text Box 15">
          <a:extLst>
            <a:ext uri="{FF2B5EF4-FFF2-40B4-BE49-F238E27FC236}">
              <a16:creationId xmlns:a16="http://schemas.microsoft.com/office/drawing/2014/main" xmlns=""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5" name="Text Box 15">
          <a:extLst>
            <a:ext uri="{FF2B5EF4-FFF2-40B4-BE49-F238E27FC236}">
              <a16:creationId xmlns:a16="http://schemas.microsoft.com/office/drawing/2014/main" xmlns=""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6" name="Text Box 15">
          <a:extLst>
            <a:ext uri="{FF2B5EF4-FFF2-40B4-BE49-F238E27FC236}">
              <a16:creationId xmlns:a16="http://schemas.microsoft.com/office/drawing/2014/main" xmlns=""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7" name="Text Box 15">
          <a:extLst>
            <a:ext uri="{FF2B5EF4-FFF2-40B4-BE49-F238E27FC236}">
              <a16:creationId xmlns:a16="http://schemas.microsoft.com/office/drawing/2014/main" xmlns=""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8" name="Text Box 15">
          <a:extLst>
            <a:ext uri="{FF2B5EF4-FFF2-40B4-BE49-F238E27FC236}">
              <a16:creationId xmlns:a16="http://schemas.microsoft.com/office/drawing/2014/main" xmlns=""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59" name="Text Box 15">
          <a:extLst>
            <a:ext uri="{FF2B5EF4-FFF2-40B4-BE49-F238E27FC236}">
              <a16:creationId xmlns:a16="http://schemas.microsoft.com/office/drawing/2014/main" xmlns=""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0" name="Text Box 15">
          <a:extLst>
            <a:ext uri="{FF2B5EF4-FFF2-40B4-BE49-F238E27FC236}">
              <a16:creationId xmlns:a16="http://schemas.microsoft.com/office/drawing/2014/main" xmlns=""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1" name="Text Box 15">
          <a:extLst>
            <a:ext uri="{FF2B5EF4-FFF2-40B4-BE49-F238E27FC236}">
              <a16:creationId xmlns:a16="http://schemas.microsoft.com/office/drawing/2014/main" xmlns=""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2" name="Text Box 15">
          <a:extLst>
            <a:ext uri="{FF2B5EF4-FFF2-40B4-BE49-F238E27FC236}">
              <a16:creationId xmlns:a16="http://schemas.microsoft.com/office/drawing/2014/main" xmlns=""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3" name="Text Box 15">
          <a:extLst>
            <a:ext uri="{FF2B5EF4-FFF2-40B4-BE49-F238E27FC236}">
              <a16:creationId xmlns:a16="http://schemas.microsoft.com/office/drawing/2014/main" xmlns=""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4" name="Text Box 15">
          <a:extLst>
            <a:ext uri="{FF2B5EF4-FFF2-40B4-BE49-F238E27FC236}">
              <a16:creationId xmlns:a16="http://schemas.microsoft.com/office/drawing/2014/main" xmlns=""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5" name="Text Box 15">
          <a:extLst>
            <a:ext uri="{FF2B5EF4-FFF2-40B4-BE49-F238E27FC236}">
              <a16:creationId xmlns:a16="http://schemas.microsoft.com/office/drawing/2014/main" xmlns=""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6" name="Text Box 15">
          <a:extLst>
            <a:ext uri="{FF2B5EF4-FFF2-40B4-BE49-F238E27FC236}">
              <a16:creationId xmlns:a16="http://schemas.microsoft.com/office/drawing/2014/main" xmlns=""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7" name="Text Box 15">
          <a:extLst>
            <a:ext uri="{FF2B5EF4-FFF2-40B4-BE49-F238E27FC236}">
              <a16:creationId xmlns:a16="http://schemas.microsoft.com/office/drawing/2014/main" xmlns=""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68" name="Text Box 15">
          <a:extLst>
            <a:ext uri="{FF2B5EF4-FFF2-40B4-BE49-F238E27FC236}">
              <a16:creationId xmlns:a16="http://schemas.microsoft.com/office/drawing/2014/main" xmlns=""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69" name="Text Box 15">
          <a:extLst>
            <a:ext uri="{FF2B5EF4-FFF2-40B4-BE49-F238E27FC236}">
              <a16:creationId xmlns:a16="http://schemas.microsoft.com/office/drawing/2014/main" xmlns=""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0" name="Text Box 15">
          <a:extLst>
            <a:ext uri="{FF2B5EF4-FFF2-40B4-BE49-F238E27FC236}">
              <a16:creationId xmlns:a16="http://schemas.microsoft.com/office/drawing/2014/main" xmlns=""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1" name="Text Box 15">
          <a:extLst>
            <a:ext uri="{FF2B5EF4-FFF2-40B4-BE49-F238E27FC236}">
              <a16:creationId xmlns:a16="http://schemas.microsoft.com/office/drawing/2014/main" xmlns=""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72" name="Text Box 15">
          <a:extLst>
            <a:ext uri="{FF2B5EF4-FFF2-40B4-BE49-F238E27FC236}">
              <a16:creationId xmlns:a16="http://schemas.microsoft.com/office/drawing/2014/main" xmlns=""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3" name="Text Box 15">
          <a:extLst>
            <a:ext uri="{FF2B5EF4-FFF2-40B4-BE49-F238E27FC236}">
              <a16:creationId xmlns:a16="http://schemas.microsoft.com/office/drawing/2014/main" xmlns=""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4" name="Text Box 15">
          <a:extLst>
            <a:ext uri="{FF2B5EF4-FFF2-40B4-BE49-F238E27FC236}">
              <a16:creationId xmlns:a16="http://schemas.microsoft.com/office/drawing/2014/main" xmlns=""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5" name="Text Box 15">
          <a:extLst>
            <a:ext uri="{FF2B5EF4-FFF2-40B4-BE49-F238E27FC236}">
              <a16:creationId xmlns:a16="http://schemas.microsoft.com/office/drawing/2014/main" xmlns=""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6" name="Text Box 15">
          <a:extLst>
            <a:ext uri="{FF2B5EF4-FFF2-40B4-BE49-F238E27FC236}">
              <a16:creationId xmlns:a16="http://schemas.microsoft.com/office/drawing/2014/main" xmlns=""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7" name="Text Box 15">
          <a:extLst>
            <a:ext uri="{FF2B5EF4-FFF2-40B4-BE49-F238E27FC236}">
              <a16:creationId xmlns:a16="http://schemas.microsoft.com/office/drawing/2014/main" xmlns=""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8" name="Text Box 15">
          <a:extLst>
            <a:ext uri="{FF2B5EF4-FFF2-40B4-BE49-F238E27FC236}">
              <a16:creationId xmlns:a16="http://schemas.microsoft.com/office/drawing/2014/main" xmlns=""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79" name="Text Box 15">
          <a:extLst>
            <a:ext uri="{FF2B5EF4-FFF2-40B4-BE49-F238E27FC236}">
              <a16:creationId xmlns:a16="http://schemas.microsoft.com/office/drawing/2014/main" xmlns=""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0" name="Text Box 15">
          <a:extLst>
            <a:ext uri="{FF2B5EF4-FFF2-40B4-BE49-F238E27FC236}">
              <a16:creationId xmlns:a16="http://schemas.microsoft.com/office/drawing/2014/main" xmlns=""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1" name="Text Box 15">
          <a:extLst>
            <a:ext uri="{FF2B5EF4-FFF2-40B4-BE49-F238E27FC236}">
              <a16:creationId xmlns:a16="http://schemas.microsoft.com/office/drawing/2014/main" xmlns=""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2" name="Text Box 15">
          <a:extLst>
            <a:ext uri="{FF2B5EF4-FFF2-40B4-BE49-F238E27FC236}">
              <a16:creationId xmlns:a16="http://schemas.microsoft.com/office/drawing/2014/main" xmlns=""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3" name="Text Box 15">
          <a:extLst>
            <a:ext uri="{FF2B5EF4-FFF2-40B4-BE49-F238E27FC236}">
              <a16:creationId xmlns:a16="http://schemas.microsoft.com/office/drawing/2014/main" xmlns=""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4" name="Text Box 15">
          <a:extLst>
            <a:ext uri="{FF2B5EF4-FFF2-40B4-BE49-F238E27FC236}">
              <a16:creationId xmlns:a16="http://schemas.microsoft.com/office/drawing/2014/main" xmlns=""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5" name="Text Box 15">
          <a:extLst>
            <a:ext uri="{FF2B5EF4-FFF2-40B4-BE49-F238E27FC236}">
              <a16:creationId xmlns:a16="http://schemas.microsoft.com/office/drawing/2014/main" xmlns=""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6" name="Text Box 15">
          <a:extLst>
            <a:ext uri="{FF2B5EF4-FFF2-40B4-BE49-F238E27FC236}">
              <a16:creationId xmlns:a16="http://schemas.microsoft.com/office/drawing/2014/main" xmlns=""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87" name="Text Box 15">
          <a:extLst>
            <a:ext uri="{FF2B5EF4-FFF2-40B4-BE49-F238E27FC236}">
              <a16:creationId xmlns:a16="http://schemas.microsoft.com/office/drawing/2014/main" xmlns=""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88" name="Text Box 15">
          <a:extLst>
            <a:ext uri="{FF2B5EF4-FFF2-40B4-BE49-F238E27FC236}">
              <a16:creationId xmlns:a16="http://schemas.microsoft.com/office/drawing/2014/main" xmlns=""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89" name="Text Box 15">
          <a:extLst>
            <a:ext uri="{FF2B5EF4-FFF2-40B4-BE49-F238E27FC236}">
              <a16:creationId xmlns:a16="http://schemas.microsoft.com/office/drawing/2014/main" xmlns=""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0" name="Text Box 15">
          <a:extLst>
            <a:ext uri="{FF2B5EF4-FFF2-40B4-BE49-F238E27FC236}">
              <a16:creationId xmlns:a16="http://schemas.microsoft.com/office/drawing/2014/main" xmlns=""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1" name="Text Box 15">
          <a:extLst>
            <a:ext uri="{FF2B5EF4-FFF2-40B4-BE49-F238E27FC236}">
              <a16:creationId xmlns:a16="http://schemas.microsoft.com/office/drawing/2014/main" xmlns=""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2" name="Text Box 15">
          <a:extLst>
            <a:ext uri="{FF2B5EF4-FFF2-40B4-BE49-F238E27FC236}">
              <a16:creationId xmlns:a16="http://schemas.microsoft.com/office/drawing/2014/main" xmlns=""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3" name="Text Box 15">
          <a:extLst>
            <a:ext uri="{FF2B5EF4-FFF2-40B4-BE49-F238E27FC236}">
              <a16:creationId xmlns:a16="http://schemas.microsoft.com/office/drawing/2014/main" xmlns=""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4" name="Text Box 15">
          <a:extLst>
            <a:ext uri="{FF2B5EF4-FFF2-40B4-BE49-F238E27FC236}">
              <a16:creationId xmlns:a16="http://schemas.microsoft.com/office/drawing/2014/main" xmlns=""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5" name="Text Box 15">
          <a:extLst>
            <a:ext uri="{FF2B5EF4-FFF2-40B4-BE49-F238E27FC236}">
              <a16:creationId xmlns:a16="http://schemas.microsoft.com/office/drawing/2014/main" xmlns=""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6" name="Text Box 15">
          <a:extLst>
            <a:ext uri="{FF2B5EF4-FFF2-40B4-BE49-F238E27FC236}">
              <a16:creationId xmlns:a16="http://schemas.microsoft.com/office/drawing/2014/main" xmlns=""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597" name="Text Box 15">
          <a:extLst>
            <a:ext uri="{FF2B5EF4-FFF2-40B4-BE49-F238E27FC236}">
              <a16:creationId xmlns:a16="http://schemas.microsoft.com/office/drawing/2014/main" xmlns=""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8" name="Text Box 15">
          <a:extLst>
            <a:ext uri="{FF2B5EF4-FFF2-40B4-BE49-F238E27FC236}">
              <a16:creationId xmlns:a16="http://schemas.microsoft.com/office/drawing/2014/main" xmlns=""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599" name="Text Box 15">
          <a:extLst>
            <a:ext uri="{FF2B5EF4-FFF2-40B4-BE49-F238E27FC236}">
              <a16:creationId xmlns:a16="http://schemas.microsoft.com/office/drawing/2014/main" xmlns=""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0" name="Text Box 15">
          <a:extLst>
            <a:ext uri="{FF2B5EF4-FFF2-40B4-BE49-F238E27FC236}">
              <a16:creationId xmlns:a16="http://schemas.microsoft.com/office/drawing/2014/main" xmlns=""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1" name="Text Box 15">
          <a:extLst>
            <a:ext uri="{FF2B5EF4-FFF2-40B4-BE49-F238E27FC236}">
              <a16:creationId xmlns:a16="http://schemas.microsoft.com/office/drawing/2014/main" xmlns=""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2" name="Text Box 15">
          <a:extLst>
            <a:ext uri="{FF2B5EF4-FFF2-40B4-BE49-F238E27FC236}">
              <a16:creationId xmlns:a16="http://schemas.microsoft.com/office/drawing/2014/main" xmlns=""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3" name="Text Box 15">
          <a:extLst>
            <a:ext uri="{FF2B5EF4-FFF2-40B4-BE49-F238E27FC236}">
              <a16:creationId xmlns:a16="http://schemas.microsoft.com/office/drawing/2014/main" xmlns=""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4" name="Text Box 15">
          <a:extLst>
            <a:ext uri="{FF2B5EF4-FFF2-40B4-BE49-F238E27FC236}">
              <a16:creationId xmlns:a16="http://schemas.microsoft.com/office/drawing/2014/main" xmlns=""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5" name="Text Box 15">
          <a:extLst>
            <a:ext uri="{FF2B5EF4-FFF2-40B4-BE49-F238E27FC236}">
              <a16:creationId xmlns:a16="http://schemas.microsoft.com/office/drawing/2014/main" xmlns=""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6" name="Text Box 15">
          <a:extLst>
            <a:ext uri="{FF2B5EF4-FFF2-40B4-BE49-F238E27FC236}">
              <a16:creationId xmlns:a16="http://schemas.microsoft.com/office/drawing/2014/main" xmlns=""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7" name="Text Box 15">
          <a:extLst>
            <a:ext uri="{FF2B5EF4-FFF2-40B4-BE49-F238E27FC236}">
              <a16:creationId xmlns:a16="http://schemas.microsoft.com/office/drawing/2014/main" xmlns=""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08" name="Text Box 15">
          <a:extLst>
            <a:ext uri="{FF2B5EF4-FFF2-40B4-BE49-F238E27FC236}">
              <a16:creationId xmlns:a16="http://schemas.microsoft.com/office/drawing/2014/main" xmlns=""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09" name="Text Box 15">
          <a:extLst>
            <a:ext uri="{FF2B5EF4-FFF2-40B4-BE49-F238E27FC236}">
              <a16:creationId xmlns:a16="http://schemas.microsoft.com/office/drawing/2014/main" xmlns=""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0" name="Text Box 15">
          <a:extLst>
            <a:ext uri="{FF2B5EF4-FFF2-40B4-BE49-F238E27FC236}">
              <a16:creationId xmlns:a16="http://schemas.microsoft.com/office/drawing/2014/main" xmlns=""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1" name="Text Box 15">
          <a:extLst>
            <a:ext uri="{FF2B5EF4-FFF2-40B4-BE49-F238E27FC236}">
              <a16:creationId xmlns:a16="http://schemas.microsoft.com/office/drawing/2014/main" xmlns=""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2" name="Text Box 15">
          <a:extLst>
            <a:ext uri="{FF2B5EF4-FFF2-40B4-BE49-F238E27FC236}">
              <a16:creationId xmlns:a16="http://schemas.microsoft.com/office/drawing/2014/main" xmlns=""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3" name="Text Box 15">
          <a:extLst>
            <a:ext uri="{FF2B5EF4-FFF2-40B4-BE49-F238E27FC236}">
              <a16:creationId xmlns:a16="http://schemas.microsoft.com/office/drawing/2014/main" xmlns=""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4" name="Text Box 15">
          <a:extLst>
            <a:ext uri="{FF2B5EF4-FFF2-40B4-BE49-F238E27FC236}">
              <a16:creationId xmlns:a16="http://schemas.microsoft.com/office/drawing/2014/main" xmlns=""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15" name="Text Box 15">
          <a:extLst>
            <a:ext uri="{FF2B5EF4-FFF2-40B4-BE49-F238E27FC236}">
              <a16:creationId xmlns:a16="http://schemas.microsoft.com/office/drawing/2014/main" xmlns=""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6" name="Text Box 15">
          <a:extLst>
            <a:ext uri="{FF2B5EF4-FFF2-40B4-BE49-F238E27FC236}">
              <a16:creationId xmlns:a16="http://schemas.microsoft.com/office/drawing/2014/main" xmlns=""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7" name="Text Box 15">
          <a:extLst>
            <a:ext uri="{FF2B5EF4-FFF2-40B4-BE49-F238E27FC236}">
              <a16:creationId xmlns:a16="http://schemas.microsoft.com/office/drawing/2014/main" xmlns=""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8" name="Text Box 15">
          <a:extLst>
            <a:ext uri="{FF2B5EF4-FFF2-40B4-BE49-F238E27FC236}">
              <a16:creationId xmlns:a16="http://schemas.microsoft.com/office/drawing/2014/main" xmlns=""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19" name="Text Box 15">
          <a:extLst>
            <a:ext uri="{FF2B5EF4-FFF2-40B4-BE49-F238E27FC236}">
              <a16:creationId xmlns:a16="http://schemas.microsoft.com/office/drawing/2014/main" xmlns=""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0" name="Text Box 15">
          <a:extLst>
            <a:ext uri="{FF2B5EF4-FFF2-40B4-BE49-F238E27FC236}">
              <a16:creationId xmlns:a16="http://schemas.microsoft.com/office/drawing/2014/main" xmlns=""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1" name="Text Box 15">
          <a:extLst>
            <a:ext uri="{FF2B5EF4-FFF2-40B4-BE49-F238E27FC236}">
              <a16:creationId xmlns:a16="http://schemas.microsoft.com/office/drawing/2014/main" xmlns=""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2" name="Text Box 15">
          <a:extLst>
            <a:ext uri="{FF2B5EF4-FFF2-40B4-BE49-F238E27FC236}">
              <a16:creationId xmlns:a16="http://schemas.microsoft.com/office/drawing/2014/main" xmlns=""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3" name="Text Box 15">
          <a:extLst>
            <a:ext uri="{FF2B5EF4-FFF2-40B4-BE49-F238E27FC236}">
              <a16:creationId xmlns:a16="http://schemas.microsoft.com/office/drawing/2014/main" xmlns=""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4" name="Text Box 15">
          <a:extLst>
            <a:ext uri="{FF2B5EF4-FFF2-40B4-BE49-F238E27FC236}">
              <a16:creationId xmlns:a16="http://schemas.microsoft.com/office/drawing/2014/main" xmlns=""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5" name="Text Box 15">
          <a:extLst>
            <a:ext uri="{FF2B5EF4-FFF2-40B4-BE49-F238E27FC236}">
              <a16:creationId xmlns:a16="http://schemas.microsoft.com/office/drawing/2014/main" xmlns=""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26" name="Text Box 15">
          <a:extLst>
            <a:ext uri="{FF2B5EF4-FFF2-40B4-BE49-F238E27FC236}">
              <a16:creationId xmlns:a16="http://schemas.microsoft.com/office/drawing/2014/main" xmlns=""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7" name="Text Box 15">
          <a:extLst>
            <a:ext uri="{FF2B5EF4-FFF2-40B4-BE49-F238E27FC236}">
              <a16:creationId xmlns:a16="http://schemas.microsoft.com/office/drawing/2014/main" xmlns=""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8" name="Text Box 15">
          <a:extLst>
            <a:ext uri="{FF2B5EF4-FFF2-40B4-BE49-F238E27FC236}">
              <a16:creationId xmlns:a16="http://schemas.microsoft.com/office/drawing/2014/main" xmlns=""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29" name="Text Box 15">
          <a:extLst>
            <a:ext uri="{FF2B5EF4-FFF2-40B4-BE49-F238E27FC236}">
              <a16:creationId xmlns:a16="http://schemas.microsoft.com/office/drawing/2014/main" xmlns=""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0" name="Text Box 15">
          <a:extLst>
            <a:ext uri="{FF2B5EF4-FFF2-40B4-BE49-F238E27FC236}">
              <a16:creationId xmlns:a16="http://schemas.microsoft.com/office/drawing/2014/main" xmlns=""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1" name="Text Box 15">
          <a:extLst>
            <a:ext uri="{FF2B5EF4-FFF2-40B4-BE49-F238E27FC236}">
              <a16:creationId xmlns:a16="http://schemas.microsoft.com/office/drawing/2014/main" xmlns=""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2" name="Text Box 15">
          <a:extLst>
            <a:ext uri="{FF2B5EF4-FFF2-40B4-BE49-F238E27FC236}">
              <a16:creationId xmlns:a16="http://schemas.microsoft.com/office/drawing/2014/main" xmlns=""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33" name="Text Box 15">
          <a:extLst>
            <a:ext uri="{FF2B5EF4-FFF2-40B4-BE49-F238E27FC236}">
              <a16:creationId xmlns:a16="http://schemas.microsoft.com/office/drawing/2014/main" xmlns=""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4" name="Text Box 15">
          <a:extLst>
            <a:ext uri="{FF2B5EF4-FFF2-40B4-BE49-F238E27FC236}">
              <a16:creationId xmlns:a16="http://schemas.microsoft.com/office/drawing/2014/main" xmlns=""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5" name="Text Box 15">
          <a:extLst>
            <a:ext uri="{FF2B5EF4-FFF2-40B4-BE49-F238E27FC236}">
              <a16:creationId xmlns:a16="http://schemas.microsoft.com/office/drawing/2014/main" xmlns=""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6" name="Text Box 15">
          <a:extLst>
            <a:ext uri="{FF2B5EF4-FFF2-40B4-BE49-F238E27FC236}">
              <a16:creationId xmlns:a16="http://schemas.microsoft.com/office/drawing/2014/main" xmlns=""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7" name="Text Box 15">
          <a:extLst>
            <a:ext uri="{FF2B5EF4-FFF2-40B4-BE49-F238E27FC236}">
              <a16:creationId xmlns:a16="http://schemas.microsoft.com/office/drawing/2014/main" xmlns=""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8" name="Text Box 15">
          <a:extLst>
            <a:ext uri="{FF2B5EF4-FFF2-40B4-BE49-F238E27FC236}">
              <a16:creationId xmlns:a16="http://schemas.microsoft.com/office/drawing/2014/main" xmlns=""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39" name="Text Box 15">
          <a:extLst>
            <a:ext uri="{FF2B5EF4-FFF2-40B4-BE49-F238E27FC236}">
              <a16:creationId xmlns:a16="http://schemas.microsoft.com/office/drawing/2014/main" xmlns=""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0" name="Text Box 15">
          <a:extLst>
            <a:ext uri="{FF2B5EF4-FFF2-40B4-BE49-F238E27FC236}">
              <a16:creationId xmlns:a16="http://schemas.microsoft.com/office/drawing/2014/main" xmlns=""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1" name="Text Box 15">
          <a:extLst>
            <a:ext uri="{FF2B5EF4-FFF2-40B4-BE49-F238E27FC236}">
              <a16:creationId xmlns:a16="http://schemas.microsoft.com/office/drawing/2014/main" xmlns=""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2" name="Text Box 15">
          <a:extLst>
            <a:ext uri="{FF2B5EF4-FFF2-40B4-BE49-F238E27FC236}">
              <a16:creationId xmlns:a16="http://schemas.microsoft.com/office/drawing/2014/main" xmlns=""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3" name="Text Box 15">
          <a:extLst>
            <a:ext uri="{FF2B5EF4-FFF2-40B4-BE49-F238E27FC236}">
              <a16:creationId xmlns:a16="http://schemas.microsoft.com/office/drawing/2014/main" xmlns=""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44" name="Text Box 15">
          <a:extLst>
            <a:ext uri="{FF2B5EF4-FFF2-40B4-BE49-F238E27FC236}">
              <a16:creationId xmlns:a16="http://schemas.microsoft.com/office/drawing/2014/main" xmlns=""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5" name="Text Box 15">
          <a:extLst>
            <a:ext uri="{FF2B5EF4-FFF2-40B4-BE49-F238E27FC236}">
              <a16:creationId xmlns:a16="http://schemas.microsoft.com/office/drawing/2014/main" xmlns=""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6" name="Text Box 15">
          <a:extLst>
            <a:ext uri="{FF2B5EF4-FFF2-40B4-BE49-F238E27FC236}">
              <a16:creationId xmlns:a16="http://schemas.microsoft.com/office/drawing/2014/main" xmlns=""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7" name="Text Box 15">
          <a:extLst>
            <a:ext uri="{FF2B5EF4-FFF2-40B4-BE49-F238E27FC236}">
              <a16:creationId xmlns:a16="http://schemas.microsoft.com/office/drawing/2014/main" xmlns=""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8" name="Text Box 15">
          <a:extLst>
            <a:ext uri="{FF2B5EF4-FFF2-40B4-BE49-F238E27FC236}">
              <a16:creationId xmlns:a16="http://schemas.microsoft.com/office/drawing/2014/main" xmlns=""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49" name="Text Box 15">
          <a:extLst>
            <a:ext uri="{FF2B5EF4-FFF2-40B4-BE49-F238E27FC236}">
              <a16:creationId xmlns:a16="http://schemas.microsoft.com/office/drawing/2014/main" xmlns=""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0" name="Text Box 15">
          <a:extLst>
            <a:ext uri="{FF2B5EF4-FFF2-40B4-BE49-F238E27FC236}">
              <a16:creationId xmlns:a16="http://schemas.microsoft.com/office/drawing/2014/main" xmlns=""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1" name="Text Box 15">
          <a:extLst>
            <a:ext uri="{FF2B5EF4-FFF2-40B4-BE49-F238E27FC236}">
              <a16:creationId xmlns:a16="http://schemas.microsoft.com/office/drawing/2014/main" xmlns=""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2" name="Text Box 15">
          <a:extLst>
            <a:ext uri="{FF2B5EF4-FFF2-40B4-BE49-F238E27FC236}">
              <a16:creationId xmlns:a16="http://schemas.microsoft.com/office/drawing/2014/main" xmlns=""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3" name="Text Box 15">
          <a:extLst>
            <a:ext uri="{FF2B5EF4-FFF2-40B4-BE49-F238E27FC236}">
              <a16:creationId xmlns:a16="http://schemas.microsoft.com/office/drawing/2014/main" xmlns=""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4" name="Text Box 15">
          <a:extLst>
            <a:ext uri="{FF2B5EF4-FFF2-40B4-BE49-F238E27FC236}">
              <a16:creationId xmlns:a16="http://schemas.microsoft.com/office/drawing/2014/main" xmlns=""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5" name="Text Box 15">
          <a:extLst>
            <a:ext uri="{FF2B5EF4-FFF2-40B4-BE49-F238E27FC236}">
              <a16:creationId xmlns:a16="http://schemas.microsoft.com/office/drawing/2014/main" xmlns=""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6" name="Text Box 15">
          <a:extLst>
            <a:ext uri="{FF2B5EF4-FFF2-40B4-BE49-F238E27FC236}">
              <a16:creationId xmlns:a16="http://schemas.microsoft.com/office/drawing/2014/main" xmlns=""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7" name="Text Box 15">
          <a:extLst>
            <a:ext uri="{FF2B5EF4-FFF2-40B4-BE49-F238E27FC236}">
              <a16:creationId xmlns:a16="http://schemas.microsoft.com/office/drawing/2014/main" xmlns=""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58" name="Text Box 15">
          <a:extLst>
            <a:ext uri="{FF2B5EF4-FFF2-40B4-BE49-F238E27FC236}">
              <a16:creationId xmlns:a16="http://schemas.microsoft.com/office/drawing/2014/main" xmlns=""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59" name="Text Box 15">
          <a:extLst>
            <a:ext uri="{FF2B5EF4-FFF2-40B4-BE49-F238E27FC236}">
              <a16:creationId xmlns:a16="http://schemas.microsoft.com/office/drawing/2014/main" xmlns=""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0" name="Text Box 15">
          <a:extLst>
            <a:ext uri="{FF2B5EF4-FFF2-40B4-BE49-F238E27FC236}">
              <a16:creationId xmlns:a16="http://schemas.microsoft.com/office/drawing/2014/main" xmlns=""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61" name="Text Box 15">
          <a:extLst>
            <a:ext uri="{FF2B5EF4-FFF2-40B4-BE49-F238E27FC236}">
              <a16:creationId xmlns:a16="http://schemas.microsoft.com/office/drawing/2014/main" xmlns=""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62" name="Text Box 15">
          <a:extLst>
            <a:ext uri="{FF2B5EF4-FFF2-40B4-BE49-F238E27FC236}">
              <a16:creationId xmlns:a16="http://schemas.microsoft.com/office/drawing/2014/main" xmlns=""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3" name="Text Box 15">
          <a:extLst>
            <a:ext uri="{FF2B5EF4-FFF2-40B4-BE49-F238E27FC236}">
              <a16:creationId xmlns:a16="http://schemas.microsoft.com/office/drawing/2014/main" xmlns=""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4" name="Text Box 15">
          <a:extLst>
            <a:ext uri="{FF2B5EF4-FFF2-40B4-BE49-F238E27FC236}">
              <a16:creationId xmlns:a16="http://schemas.microsoft.com/office/drawing/2014/main" xmlns=""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5" name="Text Box 15">
          <a:extLst>
            <a:ext uri="{FF2B5EF4-FFF2-40B4-BE49-F238E27FC236}">
              <a16:creationId xmlns:a16="http://schemas.microsoft.com/office/drawing/2014/main" xmlns=""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6" name="Text Box 15">
          <a:extLst>
            <a:ext uri="{FF2B5EF4-FFF2-40B4-BE49-F238E27FC236}">
              <a16:creationId xmlns:a16="http://schemas.microsoft.com/office/drawing/2014/main" xmlns=""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7" name="Text Box 15">
          <a:extLst>
            <a:ext uri="{FF2B5EF4-FFF2-40B4-BE49-F238E27FC236}">
              <a16:creationId xmlns:a16="http://schemas.microsoft.com/office/drawing/2014/main" xmlns=""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8" name="Text Box 15">
          <a:extLst>
            <a:ext uri="{FF2B5EF4-FFF2-40B4-BE49-F238E27FC236}">
              <a16:creationId xmlns:a16="http://schemas.microsoft.com/office/drawing/2014/main" xmlns=""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69" name="Text Box 15">
          <a:extLst>
            <a:ext uri="{FF2B5EF4-FFF2-40B4-BE49-F238E27FC236}">
              <a16:creationId xmlns:a16="http://schemas.microsoft.com/office/drawing/2014/main" xmlns=""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0" name="Text Box 15">
          <a:extLst>
            <a:ext uri="{FF2B5EF4-FFF2-40B4-BE49-F238E27FC236}">
              <a16:creationId xmlns:a16="http://schemas.microsoft.com/office/drawing/2014/main" xmlns=""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1" name="Text Box 15">
          <a:extLst>
            <a:ext uri="{FF2B5EF4-FFF2-40B4-BE49-F238E27FC236}">
              <a16:creationId xmlns:a16="http://schemas.microsoft.com/office/drawing/2014/main" xmlns=""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2" name="Text Box 15">
          <a:extLst>
            <a:ext uri="{FF2B5EF4-FFF2-40B4-BE49-F238E27FC236}">
              <a16:creationId xmlns:a16="http://schemas.microsoft.com/office/drawing/2014/main" xmlns=""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3" name="Text Box 15">
          <a:extLst>
            <a:ext uri="{FF2B5EF4-FFF2-40B4-BE49-F238E27FC236}">
              <a16:creationId xmlns:a16="http://schemas.microsoft.com/office/drawing/2014/main" xmlns=""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4" name="Text Box 15">
          <a:extLst>
            <a:ext uri="{FF2B5EF4-FFF2-40B4-BE49-F238E27FC236}">
              <a16:creationId xmlns:a16="http://schemas.microsoft.com/office/drawing/2014/main" xmlns=""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5" name="Text Box 15">
          <a:extLst>
            <a:ext uri="{FF2B5EF4-FFF2-40B4-BE49-F238E27FC236}">
              <a16:creationId xmlns:a16="http://schemas.microsoft.com/office/drawing/2014/main" xmlns=""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6" name="Text Box 15">
          <a:extLst>
            <a:ext uri="{FF2B5EF4-FFF2-40B4-BE49-F238E27FC236}">
              <a16:creationId xmlns:a16="http://schemas.microsoft.com/office/drawing/2014/main" xmlns=""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77" name="Text Box 15">
          <a:extLst>
            <a:ext uri="{FF2B5EF4-FFF2-40B4-BE49-F238E27FC236}">
              <a16:creationId xmlns:a16="http://schemas.microsoft.com/office/drawing/2014/main" xmlns=""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78" name="Text Box 15">
          <a:extLst>
            <a:ext uri="{FF2B5EF4-FFF2-40B4-BE49-F238E27FC236}">
              <a16:creationId xmlns:a16="http://schemas.microsoft.com/office/drawing/2014/main" xmlns=""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79" name="Text Box 15">
          <a:extLst>
            <a:ext uri="{FF2B5EF4-FFF2-40B4-BE49-F238E27FC236}">
              <a16:creationId xmlns:a16="http://schemas.microsoft.com/office/drawing/2014/main" xmlns=""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0" name="Text Box 15">
          <a:extLst>
            <a:ext uri="{FF2B5EF4-FFF2-40B4-BE49-F238E27FC236}">
              <a16:creationId xmlns:a16="http://schemas.microsoft.com/office/drawing/2014/main" xmlns=""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1" name="Text Box 15">
          <a:extLst>
            <a:ext uri="{FF2B5EF4-FFF2-40B4-BE49-F238E27FC236}">
              <a16:creationId xmlns:a16="http://schemas.microsoft.com/office/drawing/2014/main" xmlns=""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2" name="Text Box 15">
          <a:extLst>
            <a:ext uri="{FF2B5EF4-FFF2-40B4-BE49-F238E27FC236}">
              <a16:creationId xmlns:a16="http://schemas.microsoft.com/office/drawing/2014/main" xmlns=""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3" name="Text Box 15">
          <a:extLst>
            <a:ext uri="{FF2B5EF4-FFF2-40B4-BE49-F238E27FC236}">
              <a16:creationId xmlns:a16="http://schemas.microsoft.com/office/drawing/2014/main" xmlns=""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4" name="Text Box 15">
          <a:extLst>
            <a:ext uri="{FF2B5EF4-FFF2-40B4-BE49-F238E27FC236}">
              <a16:creationId xmlns:a16="http://schemas.microsoft.com/office/drawing/2014/main" xmlns=""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5" name="Text Box 15">
          <a:extLst>
            <a:ext uri="{FF2B5EF4-FFF2-40B4-BE49-F238E27FC236}">
              <a16:creationId xmlns:a16="http://schemas.microsoft.com/office/drawing/2014/main" xmlns=""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6" name="Text Box 15">
          <a:extLst>
            <a:ext uri="{FF2B5EF4-FFF2-40B4-BE49-F238E27FC236}">
              <a16:creationId xmlns:a16="http://schemas.microsoft.com/office/drawing/2014/main" xmlns=""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87" name="Text Box 15">
          <a:extLst>
            <a:ext uri="{FF2B5EF4-FFF2-40B4-BE49-F238E27FC236}">
              <a16:creationId xmlns:a16="http://schemas.microsoft.com/office/drawing/2014/main" xmlns=""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8" name="Text Box 15">
          <a:extLst>
            <a:ext uri="{FF2B5EF4-FFF2-40B4-BE49-F238E27FC236}">
              <a16:creationId xmlns:a16="http://schemas.microsoft.com/office/drawing/2014/main" xmlns=""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89" name="Text Box 15">
          <a:extLst>
            <a:ext uri="{FF2B5EF4-FFF2-40B4-BE49-F238E27FC236}">
              <a16:creationId xmlns:a16="http://schemas.microsoft.com/office/drawing/2014/main" xmlns=""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0" name="Text Box 15">
          <a:extLst>
            <a:ext uri="{FF2B5EF4-FFF2-40B4-BE49-F238E27FC236}">
              <a16:creationId xmlns:a16="http://schemas.microsoft.com/office/drawing/2014/main" xmlns=""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1" name="Text Box 15">
          <a:extLst>
            <a:ext uri="{FF2B5EF4-FFF2-40B4-BE49-F238E27FC236}">
              <a16:creationId xmlns:a16="http://schemas.microsoft.com/office/drawing/2014/main" xmlns=""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2" name="Text Box 15">
          <a:extLst>
            <a:ext uri="{FF2B5EF4-FFF2-40B4-BE49-F238E27FC236}">
              <a16:creationId xmlns:a16="http://schemas.microsoft.com/office/drawing/2014/main" xmlns=""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3" name="Text Box 15">
          <a:extLst>
            <a:ext uri="{FF2B5EF4-FFF2-40B4-BE49-F238E27FC236}">
              <a16:creationId xmlns:a16="http://schemas.microsoft.com/office/drawing/2014/main" xmlns=""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4" name="Text Box 15">
          <a:extLst>
            <a:ext uri="{FF2B5EF4-FFF2-40B4-BE49-F238E27FC236}">
              <a16:creationId xmlns:a16="http://schemas.microsoft.com/office/drawing/2014/main" xmlns=""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695" name="Text Box 15">
          <a:extLst>
            <a:ext uri="{FF2B5EF4-FFF2-40B4-BE49-F238E27FC236}">
              <a16:creationId xmlns:a16="http://schemas.microsoft.com/office/drawing/2014/main" xmlns=""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7" name="Text Box 15">
          <a:extLst>
            <a:ext uri="{FF2B5EF4-FFF2-40B4-BE49-F238E27FC236}">
              <a16:creationId xmlns:a16="http://schemas.microsoft.com/office/drawing/2014/main" xmlns=""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698" name="Text Box 15">
          <a:extLst>
            <a:ext uri="{FF2B5EF4-FFF2-40B4-BE49-F238E27FC236}">
              <a16:creationId xmlns:a16="http://schemas.microsoft.com/office/drawing/2014/main" xmlns=""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331"/>
    <xdr:sp macro="" textlink="">
      <xdr:nvSpPr>
        <xdr:cNvPr id="696" name="Text Box 15">
          <a:extLst>
            <a:ext uri="{FF2B5EF4-FFF2-40B4-BE49-F238E27FC236}">
              <a16:creationId xmlns:a16="http://schemas.microsoft.com/office/drawing/2014/main" xmlns=""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699" name="Text Box 16">
          <a:extLst>
            <a:ext uri="{FF2B5EF4-FFF2-40B4-BE49-F238E27FC236}">
              <a16:creationId xmlns:a16="http://schemas.microsoft.com/office/drawing/2014/main" xmlns=""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0" name="Text Box 17">
          <a:extLst>
            <a:ext uri="{FF2B5EF4-FFF2-40B4-BE49-F238E27FC236}">
              <a16:creationId xmlns:a16="http://schemas.microsoft.com/office/drawing/2014/main" xmlns=""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1" name="Text Box 18">
          <a:extLst>
            <a:ext uri="{FF2B5EF4-FFF2-40B4-BE49-F238E27FC236}">
              <a16:creationId xmlns:a16="http://schemas.microsoft.com/office/drawing/2014/main" xmlns=""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02" name="Text Box 19">
          <a:extLst>
            <a:ext uri="{FF2B5EF4-FFF2-40B4-BE49-F238E27FC236}">
              <a16:creationId xmlns:a16="http://schemas.microsoft.com/office/drawing/2014/main" xmlns=""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3" name="Text Box 15">
          <a:extLst>
            <a:ext uri="{FF2B5EF4-FFF2-40B4-BE49-F238E27FC236}">
              <a16:creationId xmlns:a16="http://schemas.microsoft.com/office/drawing/2014/main" xmlns=""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4" name="Text Box 15">
          <a:extLst>
            <a:ext uri="{FF2B5EF4-FFF2-40B4-BE49-F238E27FC236}">
              <a16:creationId xmlns:a16="http://schemas.microsoft.com/office/drawing/2014/main" xmlns=""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5" name="Text Box 15">
          <a:extLst>
            <a:ext uri="{FF2B5EF4-FFF2-40B4-BE49-F238E27FC236}">
              <a16:creationId xmlns:a16="http://schemas.microsoft.com/office/drawing/2014/main" xmlns=""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6" name="Text Box 15">
          <a:extLst>
            <a:ext uri="{FF2B5EF4-FFF2-40B4-BE49-F238E27FC236}">
              <a16:creationId xmlns:a16="http://schemas.microsoft.com/office/drawing/2014/main" xmlns=""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7" name="Text Box 15">
          <a:extLst>
            <a:ext uri="{FF2B5EF4-FFF2-40B4-BE49-F238E27FC236}">
              <a16:creationId xmlns:a16="http://schemas.microsoft.com/office/drawing/2014/main" xmlns=""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8" name="Text Box 15">
          <a:extLst>
            <a:ext uri="{FF2B5EF4-FFF2-40B4-BE49-F238E27FC236}">
              <a16:creationId xmlns:a16="http://schemas.microsoft.com/office/drawing/2014/main" xmlns=""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09" name="Text Box 15">
          <a:extLst>
            <a:ext uri="{FF2B5EF4-FFF2-40B4-BE49-F238E27FC236}">
              <a16:creationId xmlns:a16="http://schemas.microsoft.com/office/drawing/2014/main" xmlns=""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0" name="Text Box 15">
          <a:extLst>
            <a:ext uri="{FF2B5EF4-FFF2-40B4-BE49-F238E27FC236}">
              <a16:creationId xmlns:a16="http://schemas.microsoft.com/office/drawing/2014/main" xmlns=""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1" name="Text Box 15">
          <a:extLst>
            <a:ext uri="{FF2B5EF4-FFF2-40B4-BE49-F238E27FC236}">
              <a16:creationId xmlns:a16="http://schemas.microsoft.com/office/drawing/2014/main" xmlns=""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2" name="Text Box 15">
          <a:extLst>
            <a:ext uri="{FF2B5EF4-FFF2-40B4-BE49-F238E27FC236}">
              <a16:creationId xmlns:a16="http://schemas.microsoft.com/office/drawing/2014/main" xmlns=""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3" name="Text Box 15">
          <a:extLst>
            <a:ext uri="{FF2B5EF4-FFF2-40B4-BE49-F238E27FC236}">
              <a16:creationId xmlns:a16="http://schemas.microsoft.com/office/drawing/2014/main" xmlns=""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4" name="Text Box 15">
          <a:extLst>
            <a:ext uri="{FF2B5EF4-FFF2-40B4-BE49-F238E27FC236}">
              <a16:creationId xmlns:a16="http://schemas.microsoft.com/office/drawing/2014/main" xmlns=""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5" name="Text Box 15">
          <a:extLst>
            <a:ext uri="{FF2B5EF4-FFF2-40B4-BE49-F238E27FC236}">
              <a16:creationId xmlns:a16="http://schemas.microsoft.com/office/drawing/2014/main" xmlns=""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6" name="Text Box 15">
          <a:extLst>
            <a:ext uri="{FF2B5EF4-FFF2-40B4-BE49-F238E27FC236}">
              <a16:creationId xmlns:a16="http://schemas.microsoft.com/office/drawing/2014/main" xmlns=""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11</xdr:row>
      <xdr:rowOff>504825</xdr:rowOff>
    </xdr:from>
    <xdr:ext cx="95250" cy="444014"/>
    <xdr:sp macro="" textlink="">
      <xdr:nvSpPr>
        <xdr:cNvPr id="717" name="Text Box 15">
          <a:extLst>
            <a:ext uri="{FF2B5EF4-FFF2-40B4-BE49-F238E27FC236}">
              <a16:creationId xmlns:a16="http://schemas.microsoft.com/office/drawing/2014/main" xmlns=""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8" name="Text Box 15">
          <a:extLst>
            <a:ext uri="{FF2B5EF4-FFF2-40B4-BE49-F238E27FC236}">
              <a16:creationId xmlns:a16="http://schemas.microsoft.com/office/drawing/2014/main" xmlns=""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19" name="Text Box 15">
          <a:extLst>
            <a:ext uri="{FF2B5EF4-FFF2-40B4-BE49-F238E27FC236}">
              <a16:creationId xmlns:a16="http://schemas.microsoft.com/office/drawing/2014/main" xmlns=""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0" name="Text Box 15">
          <a:extLst>
            <a:ext uri="{FF2B5EF4-FFF2-40B4-BE49-F238E27FC236}">
              <a16:creationId xmlns:a16="http://schemas.microsoft.com/office/drawing/2014/main" xmlns=""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1" name="Text Box 15">
          <a:extLst>
            <a:ext uri="{FF2B5EF4-FFF2-40B4-BE49-F238E27FC236}">
              <a16:creationId xmlns:a16="http://schemas.microsoft.com/office/drawing/2014/main" xmlns=""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2" name="Text Box 15">
          <a:extLst>
            <a:ext uri="{FF2B5EF4-FFF2-40B4-BE49-F238E27FC236}">
              <a16:creationId xmlns:a16="http://schemas.microsoft.com/office/drawing/2014/main" xmlns=""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3" name="Text Box 15">
          <a:extLst>
            <a:ext uri="{FF2B5EF4-FFF2-40B4-BE49-F238E27FC236}">
              <a16:creationId xmlns:a16="http://schemas.microsoft.com/office/drawing/2014/main" xmlns=""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4" name="Text Box 15">
          <a:extLst>
            <a:ext uri="{FF2B5EF4-FFF2-40B4-BE49-F238E27FC236}">
              <a16:creationId xmlns:a16="http://schemas.microsoft.com/office/drawing/2014/main" xmlns=""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5" name="Text Box 15">
          <a:extLst>
            <a:ext uri="{FF2B5EF4-FFF2-40B4-BE49-F238E27FC236}">
              <a16:creationId xmlns:a16="http://schemas.microsoft.com/office/drawing/2014/main" xmlns=""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6" name="Text Box 15">
          <a:extLst>
            <a:ext uri="{FF2B5EF4-FFF2-40B4-BE49-F238E27FC236}">
              <a16:creationId xmlns:a16="http://schemas.microsoft.com/office/drawing/2014/main" xmlns=""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7" name="Text Box 15">
          <a:extLst>
            <a:ext uri="{FF2B5EF4-FFF2-40B4-BE49-F238E27FC236}">
              <a16:creationId xmlns:a16="http://schemas.microsoft.com/office/drawing/2014/main" xmlns=""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8" name="Text Box 15">
          <a:extLst>
            <a:ext uri="{FF2B5EF4-FFF2-40B4-BE49-F238E27FC236}">
              <a16:creationId xmlns:a16="http://schemas.microsoft.com/office/drawing/2014/main" xmlns=""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29" name="Text Box 15">
          <a:extLst>
            <a:ext uri="{FF2B5EF4-FFF2-40B4-BE49-F238E27FC236}">
              <a16:creationId xmlns:a16="http://schemas.microsoft.com/office/drawing/2014/main" xmlns=""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30" name="Text Box 15">
          <a:extLst>
            <a:ext uri="{FF2B5EF4-FFF2-40B4-BE49-F238E27FC236}">
              <a16:creationId xmlns:a16="http://schemas.microsoft.com/office/drawing/2014/main" xmlns=""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31" name="Text Box 15">
          <a:extLst>
            <a:ext uri="{FF2B5EF4-FFF2-40B4-BE49-F238E27FC236}">
              <a16:creationId xmlns:a16="http://schemas.microsoft.com/office/drawing/2014/main" xmlns=""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2" name="Text Box 16">
          <a:extLst>
            <a:ext uri="{FF2B5EF4-FFF2-40B4-BE49-F238E27FC236}">
              <a16:creationId xmlns:a16="http://schemas.microsoft.com/office/drawing/2014/main" xmlns=""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3" name="Text Box 17">
          <a:extLst>
            <a:ext uri="{FF2B5EF4-FFF2-40B4-BE49-F238E27FC236}">
              <a16:creationId xmlns:a16="http://schemas.microsoft.com/office/drawing/2014/main" xmlns=""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4" name="Text Box 18">
          <a:extLst>
            <a:ext uri="{FF2B5EF4-FFF2-40B4-BE49-F238E27FC236}">
              <a16:creationId xmlns:a16="http://schemas.microsoft.com/office/drawing/2014/main" xmlns=""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0</xdr:rowOff>
    </xdr:from>
    <xdr:ext cx="95250" cy="171450"/>
    <xdr:sp macro="" textlink="">
      <xdr:nvSpPr>
        <xdr:cNvPr id="735" name="Text Box 19">
          <a:extLst>
            <a:ext uri="{FF2B5EF4-FFF2-40B4-BE49-F238E27FC236}">
              <a16:creationId xmlns:a16="http://schemas.microsoft.com/office/drawing/2014/main" xmlns=""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213632"/>
    <xdr:sp macro="" textlink="">
      <xdr:nvSpPr>
        <xdr:cNvPr id="736" name="Text Box 15">
          <a:extLst>
            <a:ext uri="{FF2B5EF4-FFF2-40B4-BE49-F238E27FC236}">
              <a16:creationId xmlns:a16="http://schemas.microsoft.com/office/drawing/2014/main" xmlns=""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7" name="Text Box 16">
          <a:extLst>
            <a:ext uri="{FF2B5EF4-FFF2-40B4-BE49-F238E27FC236}">
              <a16:creationId xmlns:a16="http://schemas.microsoft.com/office/drawing/2014/main" xmlns=""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8" name="Text Box 17">
          <a:extLst>
            <a:ext uri="{FF2B5EF4-FFF2-40B4-BE49-F238E27FC236}">
              <a16:creationId xmlns:a16="http://schemas.microsoft.com/office/drawing/2014/main" xmlns=""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39" name="Text Box 18">
          <a:extLst>
            <a:ext uri="{FF2B5EF4-FFF2-40B4-BE49-F238E27FC236}">
              <a16:creationId xmlns:a16="http://schemas.microsoft.com/office/drawing/2014/main" xmlns=""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0" name="Text Box 19">
          <a:extLst>
            <a:ext uri="{FF2B5EF4-FFF2-40B4-BE49-F238E27FC236}">
              <a16:creationId xmlns:a16="http://schemas.microsoft.com/office/drawing/2014/main" xmlns=""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1" name="Text Box 15">
          <a:extLst>
            <a:ext uri="{FF2B5EF4-FFF2-40B4-BE49-F238E27FC236}">
              <a16:creationId xmlns:a16="http://schemas.microsoft.com/office/drawing/2014/main" xmlns=""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2" name="Text Box 15">
          <a:extLst>
            <a:ext uri="{FF2B5EF4-FFF2-40B4-BE49-F238E27FC236}">
              <a16:creationId xmlns:a16="http://schemas.microsoft.com/office/drawing/2014/main" xmlns=""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3" name="Text Box 15">
          <a:extLst>
            <a:ext uri="{FF2B5EF4-FFF2-40B4-BE49-F238E27FC236}">
              <a16:creationId xmlns:a16="http://schemas.microsoft.com/office/drawing/2014/main" xmlns=""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13</xdr:row>
      <xdr:rowOff>504825</xdr:rowOff>
    </xdr:from>
    <xdr:ext cx="95250" cy="444331"/>
    <xdr:sp macro="" textlink="">
      <xdr:nvSpPr>
        <xdr:cNvPr id="744" name="Text Box 15">
          <a:extLst>
            <a:ext uri="{FF2B5EF4-FFF2-40B4-BE49-F238E27FC236}">
              <a16:creationId xmlns:a16="http://schemas.microsoft.com/office/drawing/2014/main" xmlns=""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5" name="Text Box 16">
          <a:extLst>
            <a:ext uri="{FF2B5EF4-FFF2-40B4-BE49-F238E27FC236}">
              <a16:creationId xmlns:a16="http://schemas.microsoft.com/office/drawing/2014/main" xmlns=""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6" name="Text Box 17">
          <a:extLst>
            <a:ext uri="{FF2B5EF4-FFF2-40B4-BE49-F238E27FC236}">
              <a16:creationId xmlns:a16="http://schemas.microsoft.com/office/drawing/2014/main" xmlns=""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7" name="Text Box 18">
          <a:extLst>
            <a:ext uri="{FF2B5EF4-FFF2-40B4-BE49-F238E27FC236}">
              <a16:creationId xmlns:a16="http://schemas.microsoft.com/office/drawing/2014/main" xmlns=""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748" name="Text Box 19">
          <a:extLst>
            <a:ext uri="{FF2B5EF4-FFF2-40B4-BE49-F238E27FC236}">
              <a16:creationId xmlns:a16="http://schemas.microsoft.com/office/drawing/2014/main" xmlns=""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49" name="Text Box 15">
          <a:extLst>
            <a:ext uri="{FF2B5EF4-FFF2-40B4-BE49-F238E27FC236}">
              <a16:creationId xmlns:a16="http://schemas.microsoft.com/office/drawing/2014/main" xmlns=""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0" name="Text Box 15">
          <a:extLst>
            <a:ext uri="{FF2B5EF4-FFF2-40B4-BE49-F238E27FC236}">
              <a16:creationId xmlns:a16="http://schemas.microsoft.com/office/drawing/2014/main" xmlns=""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1" name="Text Box 15">
          <a:extLst>
            <a:ext uri="{FF2B5EF4-FFF2-40B4-BE49-F238E27FC236}">
              <a16:creationId xmlns:a16="http://schemas.microsoft.com/office/drawing/2014/main" xmlns=""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2" name="Text Box 15">
          <a:extLst>
            <a:ext uri="{FF2B5EF4-FFF2-40B4-BE49-F238E27FC236}">
              <a16:creationId xmlns:a16="http://schemas.microsoft.com/office/drawing/2014/main" xmlns=""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3" name="Text Box 15">
          <a:extLst>
            <a:ext uri="{FF2B5EF4-FFF2-40B4-BE49-F238E27FC236}">
              <a16:creationId xmlns:a16="http://schemas.microsoft.com/office/drawing/2014/main" xmlns=""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4" name="Text Box 15">
          <a:extLst>
            <a:ext uri="{FF2B5EF4-FFF2-40B4-BE49-F238E27FC236}">
              <a16:creationId xmlns:a16="http://schemas.microsoft.com/office/drawing/2014/main" xmlns=""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5" name="Text Box 15">
          <a:extLst>
            <a:ext uri="{FF2B5EF4-FFF2-40B4-BE49-F238E27FC236}">
              <a16:creationId xmlns:a16="http://schemas.microsoft.com/office/drawing/2014/main" xmlns=""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6" name="Text Box 15">
          <a:extLst>
            <a:ext uri="{FF2B5EF4-FFF2-40B4-BE49-F238E27FC236}">
              <a16:creationId xmlns:a16="http://schemas.microsoft.com/office/drawing/2014/main" xmlns=""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7" name="Text Box 15">
          <a:extLst>
            <a:ext uri="{FF2B5EF4-FFF2-40B4-BE49-F238E27FC236}">
              <a16:creationId xmlns:a16="http://schemas.microsoft.com/office/drawing/2014/main" xmlns=""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8" name="Text Box 15">
          <a:extLst>
            <a:ext uri="{FF2B5EF4-FFF2-40B4-BE49-F238E27FC236}">
              <a16:creationId xmlns:a16="http://schemas.microsoft.com/office/drawing/2014/main" xmlns=""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59" name="Text Box 15">
          <a:extLst>
            <a:ext uri="{FF2B5EF4-FFF2-40B4-BE49-F238E27FC236}">
              <a16:creationId xmlns:a16="http://schemas.microsoft.com/office/drawing/2014/main" xmlns=""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0" name="Text Box 15">
          <a:extLst>
            <a:ext uri="{FF2B5EF4-FFF2-40B4-BE49-F238E27FC236}">
              <a16:creationId xmlns:a16="http://schemas.microsoft.com/office/drawing/2014/main" xmlns=""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1" name="Text Box 15">
          <a:extLst>
            <a:ext uri="{FF2B5EF4-FFF2-40B4-BE49-F238E27FC236}">
              <a16:creationId xmlns:a16="http://schemas.microsoft.com/office/drawing/2014/main" xmlns=""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62" name="Text Box 15">
          <a:extLst>
            <a:ext uri="{FF2B5EF4-FFF2-40B4-BE49-F238E27FC236}">
              <a16:creationId xmlns:a16="http://schemas.microsoft.com/office/drawing/2014/main" xmlns=""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4" name="Text Box 15">
          <a:extLst>
            <a:ext uri="{FF2B5EF4-FFF2-40B4-BE49-F238E27FC236}">
              <a16:creationId xmlns:a16="http://schemas.microsoft.com/office/drawing/2014/main" xmlns=""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5" name="Text Box 15">
          <a:extLst>
            <a:ext uri="{FF2B5EF4-FFF2-40B4-BE49-F238E27FC236}">
              <a16:creationId xmlns:a16="http://schemas.microsoft.com/office/drawing/2014/main" xmlns=""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6" name="Text Box 15">
          <a:extLst>
            <a:ext uri="{FF2B5EF4-FFF2-40B4-BE49-F238E27FC236}">
              <a16:creationId xmlns:a16="http://schemas.microsoft.com/office/drawing/2014/main" xmlns=""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7" name="Text Box 15">
          <a:extLst>
            <a:ext uri="{FF2B5EF4-FFF2-40B4-BE49-F238E27FC236}">
              <a16:creationId xmlns:a16="http://schemas.microsoft.com/office/drawing/2014/main" xmlns=""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8" name="Text Box 15">
          <a:extLst>
            <a:ext uri="{FF2B5EF4-FFF2-40B4-BE49-F238E27FC236}">
              <a16:creationId xmlns:a16="http://schemas.microsoft.com/office/drawing/2014/main" xmlns=""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69" name="Text Box 15">
          <a:extLst>
            <a:ext uri="{FF2B5EF4-FFF2-40B4-BE49-F238E27FC236}">
              <a16:creationId xmlns:a16="http://schemas.microsoft.com/office/drawing/2014/main" xmlns=""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0" name="Text Box 15">
          <a:extLst>
            <a:ext uri="{FF2B5EF4-FFF2-40B4-BE49-F238E27FC236}">
              <a16:creationId xmlns:a16="http://schemas.microsoft.com/office/drawing/2014/main" xmlns=""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1" name="Text Box 15">
          <a:extLst>
            <a:ext uri="{FF2B5EF4-FFF2-40B4-BE49-F238E27FC236}">
              <a16:creationId xmlns:a16="http://schemas.microsoft.com/office/drawing/2014/main" xmlns=""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2" name="Text Box 15">
          <a:extLst>
            <a:ext uri="{FF2B5EF4-FFF2-40B4-BE49-F238E27FC236}">
              <a16:creationId xmlns:a16="http://schemas.microsoft.com/office/drawing/2014/main" xmlns=""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3" name="Text Box 15">
          <a:extLst>
            <a:ext uri="{FF2B5EF4-FFF2-40B4-BE49-F238E27FC236}">
              <a16:creationId xmlns:a16="http://schemas.microsoft.com/office/drawing/2014/main" xmlns=""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4" name="Text Box 15">
          <a:extLst>
            <a:ext uri="{FF2B5EF4-FFF2-40B4-BE49-F238E27FC236}">
              <a16:creationId xmlns:a16="http://schemas.microsoft.com/office/drawing/2014/main" xmlns=""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5" name="Text Box 15">
          <a:extLst>
            <a:ext uri="{FF2B5EF4-FFF2-40B4-BE49-F238E27FC236}">
              <a16:creationId xmlns:a16="http://schemas.microsoft.com/office/drawing/2014/main" xmlns=""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6" name="Text Box 15">
          <a:extLst>
            <a:ext uri="{FF2B5EF4-FFF2-40B4-BE49-F238E27FC236}">
              <a16:creationId xmlns:a16="http://schemas.microsoft.com/office/drawing/2014/main" xmlns=""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77" name="Text Box 15">
          <a:extLst>
            <a:ext uri="{FF2B5EF4-FFF2-40B4-BE49-F238E27FC236}">
              <a16:creationId xmlns:a16="http://schemas.microsoft.com/office/drawing/2014/main" xmlns=""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8" name="Text Box 16">
          <a:extLst>
            <a:ext uri="{FF2B5EF4-FFF2-40B4-BE49-F238E27FC236}">
              <a16:creationId xmlns:a16="http://schemas.microsoft.com/office/drawing/2014/main" xmlns=""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0</xdr:rowOff>
    </xdr:from>
    <xdr:ext cx="95250" cy="171450"/>
    <xdr:sp macro="" textlink="">
      <xdr:nvSpPr>
        <xdr:cNvPr id="779" name="Text Box 17">
          <a:extLst>
            <a:ext uri="{FF2B5EF4-FFF2-40B4-BE49-F238E27FC236}">
              <a16:creationId xmlns:a16="http://schemas.microsoft.com/office/drawing/2014/main" xmlns=""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13</xdr:row>
      <xdr:rowOff>15875</xdr:rowOff>
    </xdr:from>
    <xdr:ext cx="95250" cy="171450"/>
    <xdr:sp macro="" textlink="">
      <xdr:nvSpPr>
        <xdr:cNvPr id="780" name="Text Box 18">
          <a:extLst>
            <a:ext uri="{FF2B5EF4-FFF2-40B4-BE49-F238E27FC236}">
              <a16:creationId xmlns:a16="http://schemas.microsoft.com/office/drawing/2014/main" xmlns=""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13</xdr:row>
      <xdr:rowOff>504825</xdr:rowOff>
    </xdr:from>
    <xdr:ext cx="95250" cy="213632"/>
    <xdr:sp macro="" textlink="">
      <xdr:nvSpPr>
        <xdr:cNvPr id="782" name="Text Box 15">
          <a:extLst>
            <a:ext uri="{FF2B5EF4-FFF2-40B4-BE49-F238E27FC236}">
              <a16:creationId xmlns:a16="http://schemas.microsoft.com/office/drawing/2014/main" xmlns=""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3" name="Text Box 16">
          <a:extLst>
            <a:ext uri="{FF2B5EF4-FFF2-40B4-BE49-F238E27FC236}">
              <a16:creationId xmlns:a16="http://schemas.microsoft.com/office/drawing/2014/main" xmlns=""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4" name="Text Box 17">
          <a:extLst>
            <a:ext uri="{FF2B5EF4-FFF2-40B4-BE49-F238E27FC236}">
              <a16:creationId xmlns:a16="http://schemas.microsoft.com/office/drawing/2014/main" xmlns=""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5" name="Text Box 18">
          <a:extLst>
            <a:ext uri="{FF2B5EF4-FFF2-40B4-BE49-F238E27FC236}">
              <a16:creationId xmlns:a16="http://schemas.microsoft.com/office/drawing/2014/main" xmlns=""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786" name="Text Box 19">
          <a:extLst>
            <a:ext uri="{FF2B5EF4-FFF2-40B4-BE49-F238E27FC236}">
              <a16:creationId xmlns:a16="http://schemas.microsoft.com/office/drawing/2014/main" xmlns=""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7" name="Text Box 15">
          <a:extLst>
            <a:ext uri="{FF2B5EF4-FFF2-40B4-BE49-F238E27FC236}">
              <a16:creationId xmlns:a16="http://schemas.microsoft.com/office/drawing/2014/main" xmlns=""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8" name="Text Box 15">
          <a:extLst>
            <a:ext uri="{FF2B5EF4-FFF2-40B4-BE49-F238E27FC236}">
              <a16:creationId xmlns:a16="http://schemas.microsoft.com/office/drawing/2014/main" xmlns=""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789" name="Text Box 15">
          <a:extLst>
            <a:ext uri="{FF2B5EF4-FFF2-40B4-BE49-F238E27FC236}">
              <a16:creationId xmlns:a16="http://schemas.microsoft.com/office/drawing/2014/main" xmlns=""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2" name="Text Box 15">
          <a:extLst>
            <a:ext uri="{FF2B5EF4-FFF2-40B4-BE49-F238E27FC236}">
              <a16:creationId xmlns:a16="http://schemas.microsoft.com/office/drawing/2014/main" xmlns=""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3" name="Text Box 15">
          <a:extLst>
            <a:ext uri="{FF2B5EF4-FFF2-40B4-BE49-F238E27FC236}">
              <a16:creationId xmlns:a16="http://schemas.microsoft.com/office/drawing/2014/main" xmlns=""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4" name="Text Box 15">
          <a:extLst>
            <a:ext uri="{FF2B5EF4-FFF2-40B4-BE49-F238E27FC236}">
              <a16:creationId xmlns:a16="http://schemas.microsoft.com/office/drawing/2014/main" xmlns=""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5" name="Text Box 15">
          <a:extLst>
            <a:ext uri="{FF2B5EF4-FFF2-40B4-BE49-F238E27FC236}">
              <a16:creationId xmlns:a16="http://schemas.microsoft.com/office/drawing/2014/main" xmlns=""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6" name="Text Box 15">
          <a:extLst>
            <a:ext uri="{FF2B5EF4-FFF2-40B4-BE49-F238E27FC236}">
              <a16:creationId xmlns:a16="http://schemas.microsoft.com/office/drawing/2014/main" xmlns=""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7" name="Text Box 15">
          <a:extLst>
            <a:ext uri="{FF2B5EF4-FFF2-40B4-BE49-F238E27FC236}">
              <a16:creationId xmlns:a16="http://schemas.microsoft.com/office/drawing/2014/main" xmlns=""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8" name="Text Box 15">
          <a:extLst>
            <a:ext uri="{FF2B5EF4-FFF2-40B4-BE49-F238E27FC236}">
              <a16:creationId xmlns:a16="http://schemas.microsoft.com/office/drawing/2014/main" xmlns=""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799" name="Text Box 15">
          <a:extLst>
            <a:ext uri="{FF2B5EF4-FFF2-40B4-BE49-F238E27FC236}">
              <a16:creationId xmlns:a16="http://schemas.microsoft.com/office/drawing/2014/main" xmlns=""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0" name="Text Box 15">
          <a:extLst>
            <a:ext uri="{FF2B5EF4-FFF2-40B4-BE49-F238E27FC236}">
              <a16:creationId xmlns:a16="http://schemas.microsoft.com/office/drawing/2014/main" xmlns=""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1" name="Text Box 15">
          <a:extLst>
            <a:ext uri="{FF2B5EF4-FFF2-40B4-BE49-F238E27FC236}">
              <a16:creationId xmlns:a16="http://schemas.microsoft.com/office/drawing/2014/main" xmlns=""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2" name="Text Box 15">
          <a:extLst>
            <a:ext uri="{FF2B5EF4-FFF2-40B4-BE49-F238E27FC236}">
              <a16:creationId xmlns:a16="http://schemas.microsoft.com/office/drawing/2014/main" xmlns=""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3" name="Text Box 15">
          <a:extLst>
            <a:ext uri="{FF2B5EF4-FFF2-40B4-BE49-F238E27FC236}">
              <a16:creationId xmlns:a16="http://schemas.microsoft.com/office/drawing/2014/main" xmlns=""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4" name="Text Box 15">
          <a:extLst>
            <a:ext uri="{FF2B5EF4-FFF2-40B4-BE49-F238E27FC236}">
              <a16:creationId xmlns:a16="http://schemas.microsoft.com/office/drawing/2014/main" xmlns=""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5" name="Text Box 15">
          <a:extLst>
            <a:ext uri="{FF2B5EF4-FFF2-40B4-BE49-F238E27FC236}">
              <a16:creationId xmlns:a16="http://schemas.microsoft.com/office/drawing/2014/main" xmlns=""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6" name="Text Box 15">
          <a:extLst>
            <a:ext uri="{FF2B5EF4-FFF2-40B4-BE49-F238E27FC236}">
              <a16:creationId xmlns:a16="http://schemas.microsoft.com/office/drawing/2014/main" xmlns=""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7" name="Text Box 15">
          <a:extLst>
            <a:ext uri="{FF2B5EF4-FFF2-40B4-BE49-F238E27FC236}">
              <a16:creationId xmlns:a16="http://schemas.microsoft.com/office/drawing/2014/main" xmlns=""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8" name="Text Box 15">
          <a:extLst>
            <a:ext uri="{FF2B5EF4-FFF2-40B4-BE49-F238E27FC236}">
              <a16:creationId xmlns:a16="http://schemas.microsoft.com/office/drawing/2014/main" xmlns=""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09" name="Text Box 15">
          <a:extLst>
            <a:ext uri="{FF2B5EF4-FFF2-40B4-BE49-F238E27FC236}">
              <a16:creationId xmlns:a16="http://schemas.microsoft.com/office/drawing/2014/main" xmlns=""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0" name="Text Box 15">
          <a:extLst>
            <a:ext uri="{FF2B5EF4-FFF2-40B4-BE49-F238E27FC236}">
              <a16:creationId xmlns:a16="http://schemas.microsoft.com/office/drawing/2014/main" xmlns=""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1" name="Text Box 15">
          <a:extLst>
            <a:ext uri="{FF2B5EF4-FFF2-40B4-BE49-F238E27FC236}">
              <a16:creationId xmlns:a16="http://schemas.microsoft.com/office/drawing/2014/main" xmlns=""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2" name="Text Box 15">
          <a:extLst>
            <a:ext uri="{FF2B5EF4-FFF2-40B4-BE49-F238E27FC236}">
              <a16:creationId xmlns:a16="http://schemas.microsoft.com/office/drawing/2014/main" xmlns=""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3" name="Text Box 15">
          <a:extLst>
            <a:ext uri="{FF2B5EF4-FFF2-40B4-BE49-F238E27FC236}">
              <a16:creationId xmlns:a16="http://schemas.microsoft.com/office/drawing/2014/main" xmlns=""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4" name="Text Box 15">
          <a:extLst>
            <a:ext uri="{FF2B5EF4-FFF2-40B4-BE49-F238E27FC236}">
              <a16:creationId xmlns:a16="http://schemas.microsoft.com/office/drawing/2014/main" xmlns=""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5" name="Text Box 15">
          <a:extLst>
            <a:ext uri="{FF2B5EF4-FFF2-40B4-BE49-F238E27FC236}">
              <a16:creationId xmlns:a16="http://schemas.microsoft.com/office/drawing/2014/main" xmlns=""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6" name="Text Box 15">
          <a:extLst>
            <a:ext uri="{FF2B5EF4-FFF2-40B4-BE49-F238E27FC236}">
              <a16:creationId xmlns:a16="http://schemas.microsoft.com/office/drawing/2014/main" xmlns=""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7" name="Text Box 15">
          <a:extLst>
            <a:ext uri="{FF2B5EF4-FFF2-40B4-BE49-F238E27FC236}">
              <a16:creationId xmlns:a16="http://schemas.microsoft.com/office/drawing/2014/main" xmlns=""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8" name="Text Box 15">
          <a:extLst>
            <a:ext uri="{FF2B5EF4-FFF2-40B4-BE49-F238E27FC236}">
              <a16:creationId xmlns:a16="http://schemas.microsoft.com/office/drawing/2014/main" xmlns=""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19" name="Text Box 15">
          <a:extLst>
            <a:ext uri="{FF2B5EF4-FFF2-40B4-BE49-F238E27FC236}">
              <a16:creationId xmlns:a16="http://schemas.microsoft.com/office/drawing/2014/main" xmlns=""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0" name="Text Box 15">
          <a:extLst>
            <a:ext uri="{FF2B5EF4-FFF2-40B4-BE49-F238E27FC236}">
              <a16:creationId xmlns:a16="http://schemas.microsoft.com/office/drawing/2014/main" xmlns=""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1" name="Text Box 15">
          <a:extLst>
            <a:ext uri="{FF2B5EF4-FFF2-40B4-BE49-F238E27FC236}">
              <a16:creationId xmlns:a16="http://schemas.microsoft.com/office/drawing/2014/main" xmlns=""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2" name="Text Box 15">
          <a:extLst>
            <a:ext uri="{FF2B5EF4-FFF2-40B4-BE49-F238E27FC236}">
              <a16:creationId xmlns:a16="http://schemas.microsoft.com/office/drawing/2014/main" xmlns=""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3" name="Text Box 15">
          <a:extLst>
            <a:ext uri="{FF2B5EF4-FFF2-40B4-BE49-F238E27FC236}">
              <a16:creationId xmlns:a16="http://schemas.microsoft.com/office/drawing/2014/main" xmlns=""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4" name="Text Box 15">
          <a:extLst>
            <a:ext uri="{FF2B5EF4-FFF2-40B4-BE49-F238E27FC236}">
              <a16:creationId xmlns:a16="http://schemas.microsoft.com/office/drawing/2014/main" xmlns=""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5" name="Text Box 15">
          <a:extLst>
            <a:ext uri="{FF2B5EF4-FFF2-40B4-BE49-F238E27FC236}">
              <a16:creationId xmlns:a16="http://schemas.microsoft.com/office/drawing/2014/main" xmlns=""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6" name="Text Box 15">
          <a:extLst>
            <a:ext uri="{FF2B5EF4-FFF2-40B4-BE49-F238E27FC236}">
              <a16:creationId xmlns:a16="http://schemas.microsoft.com/office/drawing/2014/main" xmlns=""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7" name="Text Box 15">
          <a:extLst>
            <a:ext uri="{FF2B5EF4-FFF2-40B4-BE49-F238E27FC236}">
              <a16:creationId xmlns:a16="http://schemas.microsoft.com/office/drawing/2014/main" xmlns=""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8" name="Text Box 15">
          <a:extLst>
            <a:ext uri="{FF2B5EF4-FFF2-40B4-BE49-F238E27FC236}">
              <a16:creationId xmlns:a16="http://schemas.microsoft.com/office/drawing/2014/main" xmlns=""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29" name="Text Box 15">
          <a:extLst>
            <a:ext uri="{FF2B5EF4-FFF2-40B4-BE49-F238E27FC236}">
              <a16:creationId xmlns:a16="http://schemas.microsoft.com/office/drawing/2014/main" xmlns=""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0" name="Text Box 15">
          <a:extLst>
            <a:ext uri="{FF2B5EF4-FFF2-40B4-BE49-F238E27FC236}">
              <a16:creationId xmlns:a16="http://schemas.microsoft.com/office/drawing/2014/main" xmlns=""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1" name="Text Box 15">
          <a:extLst>
            <a:ext uri="{FF2B5EF4-FFF2-40B4-BE49-F238E27FC236}">
              <a16:creationId xmlns:a16="http://schemas.microsoft.com/office/drawing/2014/main" xmlns=""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2" name="Text Box 15">
          <a:extLst>
            <a:ext uri="{FF2B5EF4-FFF2-40B4-BE49-F238E27FC236}">
              <a16:creationId xmlns:a16="http://schemas.microsoft.com/office/drawing/2014/main" xmlns=""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3" name="Text Box 15">
          <a:extLst>
            <a:ext uri="{FF2B5EF4-FFF2-40B4-BE49-F238E27FC236}">
              <a16:creationId xmlns:a16="http://schemas.microsoft.com/office/drawing/2014/main" xmlns=""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834" name="Text Box 15">
          <a:extLst>
            <a:ext uri="{FF2B5EF4-FFF2-40B4-BE49-F238E27FC236}">
              <a16:creationId xmlns:a16="http://schemas.microsoft.com/office/drawing/2014/main" xmlns=""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6" name="Text Box 16">
          <a:extLst>
            <a:ext uri="{FF2B5EF4-FFF2-40B4-BE49-F238E27FC236}">
              <a16:creationId xmlns:a16="http://schemas.microsoft.com/office/drawing/2014/main" xmlns=""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7" name="Text Box 17">
          <a:extLst>
            <a:ext uri="{FF2B5EF4-FFF2-40B4-BE49-F238E27FC236}">
              <a16:creationId xmlns:a16="http://schemas.microsoft.com/office/drawing/2014/main" xmlns=""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8" name="Text Box 18">
          <a:extLst>
            <a:ext uri="{FF2B5EF4-FFF2-40B4-BE49-F238E27FC236}">
              <a16:creationId xmlns:a16="http://schemas.microsoft.com/office/drawing/2014/main" xmlns=""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839" name="Text Box 19">
          <a:extLst>
            <a:ext uri="{FF2B5EF4-FFF2-40B4-BE49-F238E27FC236}">
              <a16:creationId xmlns:a16="http://schemas.microsoft.com/office/drawing/2014/main" xmlns=""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1" name="Text Box 15">
          <a:extLst>
            <a:ext uri="{FF2B5EF4-FFF2-40B4-BE49-F238E27FC236}">
              <a16:creationId xmlns:a16="http://schemas.microsoft.com/office/drawing/2014/main" xmlns=""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2" name="Text Box 15">
          <a:extLst>
            <a:ext uri="{FF2B5EF4-FFF2-40B4-BE49-F238E27FC236}">
              <a16:creationId xmlns:a16="http://schemas.microsoft.com/office/drawing/2014/main" xmlns=""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3" name="Text Box 15">
          <a:extLst>
            <a:ext uri="{FF2B5EF4-FFF2-40B4-BE49-F238E27FC236}">
              <a16:creationId xmlns:a16="http://schemas.microsoft.com/office/drawing/2014/main" xmlns=""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4" name="Text Box 15">
          <a:extLst>
            <a:ext uri="{FF2B5EF4-FFF2-40B4-BE49-F238E27FC236}">
              <a16:creationId xmlns:a16="http://schemas.microsoft.com/office/drawing/2014/main" xmlns=""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5" name="Text Box 15">
          <a:extLst>
            <a:ext uri="{FF2B5EF4-FFF2-40B4-BE49-F238E27FC236}">
              <a16:creationId xmlns:a16="http://schemas.microsoft.com/office/drawing/2014/main" xmlns=""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6" name="Text Box 15">
          <a:extLst>
            <a:ext uri="{FF2B5EF4-FFF2-40B4-BE49-F238E27FC236}">
              <a16:creationId xmlns:a16="http://schemas.microsoft.com/office/drawing/2014/main" xmlns=""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7" name="Text Box 15">
          <a:extLst>
            <a:ext uri="{FF2B5EF4-FFF2-40B4-BE49-F238E27FC236}">
              <a16:creationId xmlns:a16="http://schemas.microsoft.com/office/drawing/2014/main" xmlns=""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8" name="Text Box 15">
          <a:extLst>
            <a:ext uri="{FF2B5EF4-FFF2-40B4-BE49-F238E27FC236}">
              <a16:creationId xmlns:a16="http://schemas.microsoft.com/office/drawing/2014/main" xmlns=""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49" name="Text Box 15">
          <a:extLst>
            <a:ext uri="{FF2B5EF4-FFF2-40B4-BE49-F238E27FC236}">
              <a16:creationId xmlns:a16="http://schemas.microsoft.com/office/drawing/2014/main" xmlns=""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0" name="Text Box 15">
          <a:extLst>
            <a:ext uri="{FF2B5EF4-FFF2-40B4-BE49-F238E27FC236}">
              <a16:creationId xmlns:a16="http://schemas.microsoft.com/office/drawing/2014/main" xmlns=""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1" name="Text Box 15">
          <a:extLst>
            <a:ext uri="{FF2B5EF4-FFF2-40B4-BE49-F238E27FC236}">
              <a16:creationId xmlns:a16="http://schemas.microsoft.com/office/drawing/2014/main" xmlns=""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2" name="Text Box 15">
          <a:extLst>
            <a:ext uri="{FF2B5EF4-FFF2-40B4-BE49-F238E27FC236}">
              <a16:creationId xmlns:a16="http://schemas.microsoft.com/office/drawing/2014/main" xmlns=""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3" name="Text Box 15">
          <a:extLst>
            <a:ext uri="{FF2B5EF4-FFF2-40B4-BE49-F238E27FC236}">
              <a16:creationId xmlns:a16="http://schemas.microsoft.com/office/drawing/2014/main" xmlns=""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4" name="Text Box 15">
          <a:extLst>
            <a:ext uri="{FF2B5EF4-FFF2-40B4-BE49-F238E27FC236}">
              <a16:creationId xmlns:a16="http://schemas.microsoft.com/office/drawing/2014/main" xmlns=""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5" name="Text Box 16">
          <a:extLst>
            <a:ext uri="{FF2B5EF4-FFF2-40B4-BE49-F238E27FC236}">
              <a16:creationId xmlns:a16="http://schemas.microsoft.com/office/drawing/2014/main" xmlns=""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6" name="Text Box 17">
          <a:extLst>
            <a:ext uri="{FF2B5EF4-FFF2-40B4-BE49-F238E27FC236}">
              <a16:creationId xmlns:a16="http://schemas.microsoft.com/office/drawing/2014/main" xmlns=""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7" name="Text Box 18">
          <a:extLst>
            <a:ext uri="{FF2B5EF4-FFF2-40B4-BE49-F238E27FC236}">
              <a16:creationId xmlns:a16="http://schemas.microsoft.com/office/drawing/2014/main" xmlns=""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58" name="Text Box 19">
          <a:extLst>
            <a:ext uri="{FF2B5EF4-FFF2-40B4-BE49-F238E27FC236}">
              <a16:creationId xmlns:a16="http://schemas.microsoft.com/office/drawing/2014/main" xmlns=""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59" name="Text Box 15">
          <a:extLst>
            <a:ext uri="{FF2B5EF4-FFF2-40B4-BE49-F238E27FC236}">
              <a16:creationId xmlns:a16="http://schemas.microsoft.com/office/drawing/2014/main" xmlns=""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0" name="Text Box 16">
          <a:extLst>
            <a:ext uri="{FF2B5EF4-FFF2-40B4-BE49-F238E27FC236}">
              <a16:creationId xmlns:a16="http://schemas.microsoft.com/office/drawing/2014/main" xmlns=""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1" name="Text Box 17">
          <a:extLst>
            <a:ext uri="{FF2B5EF4-FFF2-40B4-BE49-F238E27FC236}">
              <a16:creationId xmlns:a16="http://schemas.microsoft.com/office/drawing/2014/main" xmlns=""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2" name="Text Box 18">
          <a:extLst>
            <a:ext uri="{FF2B5EF4-FFF2-40B4-BE49-F238E27FC236}">
              <a16:creationId xmlns:a16="http://schemas.microsoft.com/office/drawing/2014/main" xmlns=""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863" name="Text Box 19">
          <a:extLst>
            <a:ext uri="{FF2B5EF4-FFF2-40B4-BE49-F238E27FC236}">
              <a16:creationId xmlns:a16="http://schemas.microsoft.com/office/drawing/2014/main" xmlns=""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4" name="Text Box 15">
          <a:extLst>
            <a:ext uri="{FF2B5EF4-FFF2-40B4-BE49-F238E27FC236}">
              <a16:creationId xmlns:a16="http://schemas.microsoft.com/office/drawing/2014/main" xmlns=""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5" name="Text Box 15">
          <a:extLst>
            <a:ext uri="{FF2B5EF4-FFF2-40B4-BE49-F238E27FC236}">
              <a16:creationId xmlns:a16="http://schemas.microsoft.com/office/drawing/2014/main" xmlns=""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6" name="Text Box 15">
          <a:extLst>
            <a:ext uri="{FF2B5EF4-FFF2-40B4-BE49-F238E27FC236}">
              <a16:creationId xmlns:a16="http://schemas.microsoft.com/office/drawing/2014/main" xmlns=""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7" name="Text Box 15">
          <a:extLst>
            <a:ext uri="{FF2B5EF4-FFF2-40B4-BE49-F238E27FC236}">
              <a16:creationId xmlns:a16="http://schemas.microsoft.com/office/drawing/2014/main" xmlns=""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8" name="Text Box 15">
          <a:extLst>
            <a:ext uri="{FF2B5EF4-FFF2-40B4-BE49-F238E27FC236}">
              <a16:creationId xmlns:a16="http://schemas.microsoft.com/office/drawing/2014/main" xmlns=""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69" name="Text Box 15">
          <a:extLst>
            <a:ext uri="{FF2B5EF4-FFF2-40B4-BE49-F238E27FC236}">
              <a16:creationId xmlns:a16="http://schemas.microsoft.com/office/drawing/2014/main" xmlns=""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0" name="Text Box 15">
          <a:extLst>
            <a:ext uri="{FF2B5EF4-FFF2-40B4-BE49-F238E27FC236}">
              <a16:creationId xmlns:a16="http://schemas.microsoft.com/office/drawing/2014/main" xmlns=""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1" name="Text Box 15">
          <a:extLst>
            <a:ext uri="{FF2B5EF4-FFF2-40B4-BE49-F238E27FC236}">
              <a16:creationId xmlns:a16="http://schemas.microsoft.com/office/drawing/2014/main" xmlns=""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2" name="Text Box 15">
          <a:extLst>
            <a:ext uri="{FF2B5EF4-FFF2-40B4-BE49-F238E27FC236}">
              <a16:creationId xmlns:a16="http://schemas.microsoft.com/office/drawing/2014/main" xmlns=""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3" name="Text Box 15">
          <a:extLst>
            <a:ext uri="{FF2B5EF4-FFF2-40B4-BE49-F238E27FC236}">
              <a16:creationId xmlns:a16="http://schemas.microsoft.com/office/drawing/2014/main" xmlns=""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4" name="Text Box 15">
          <a:extLst>
            <a:ext uri="{FF2B5EF4-FFF2-40B4-BE49-F238E27FC236}">
              <a16:creationId xmlns:a16="http://schemas.microsoft.com/office/drawing/2014/main" xmlns=""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5" name="Text Box 15">
          <a:extLst>
            <a:ext uri="{FF2B5EF4-FFF2-40B4-BE49-F238E27FC236}">
              <a16:creationId xmlns:a16="http://schemas.microsoft.com/office/drawing/2014/main" xmlns=""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6" name="Text Box 15">
          <a:extLst>
            <a:ext uri="{FF2B5EF4-FFF2-40B4-BE49-F238E27FC236}">
              <a16:creationId xmlns:a16="http://schemas.microsoft.com/office/drawing/2014/main" xmlns=""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7" name="Text Box 15">
          <a:extLst>
            <a:ext uri="{FF2B5EF4-FFF2-40B4-BE49-F238E27FC236}">
              <a16:creationId xmlns:a16="http://schemas.microsoft.com/office/drawing/2014/main" xmlns=""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8" name="Text Box 15">
          <a:extLst>
            <a:ext uri="{FF2B5EF4-FFF2-40B4-BE49-F238E27FC236}">
              <a16:creationId xmlns:a16="http://schemas.microsoft.com/office/drawing/2014/main" xmlns=""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79" name="Text Box 15">
          <a:extLst>
            <a:ext uri="{FF2B5EF4-FFF2-40B4-BE49-F238E27FC236}">
              <a16:creationId xmlns:a16="http://schemas.microsoft.com/office/drawing/2014/main" xmlns=""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0" name="Text Box 15">
          <a:extLst>
            <a:ext uri="{FF2B5EF4-FFF2-40B4-BE49-F238E27FC236}">
              <a16:creationId xmlns:a16="http://schemas.microsoft.com/office/drawing/2014/main" xmlns=""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1" name="Text Box 15">
          <a:extLst>
            <a:ext uri="{FF2B5EF4-FFF2-40B4-BE49-F238E27FC236}">
              <a16:creationId xmlns:a16="http://schemas.microsoft.com/office/drawing/2014/main" xmlns=""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2" name="Text Box 15">
          <a:extLst>
            <a:ext uri="{FF2B5EF4-FFF2-40B4-BE49-F238E27FC236}">
              <a16:creationId xmlns:a16="http://schemas.microsoft.com/office/drawing/2014/main" xmlns=""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3" name="Text Box 15">
          <a:extLst>
            <a:ext uri="{FF2B5EF4-FFF2-40B4-BE49-F238E27FC236}">
              <a16:creationId xmlns:a16="http://schemas.microsoft.com/office/drawing/2014/main" xmlns=""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4" name="Text Box 15">
          <a:extLst>
            <a:ext uri="{FF2B5EF4-FFF2-40B4-BE49-F238E27FC236}">
              <a16:creationId xmlns:a16="http://schemas.microsoft.com/office/drawing/2014/main" xmlns=""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5" name="Text Box 15">
          <a:extLst>
            <a:ext uri="{FF2B5EF4-FFF2-40B4-BE49-F238E27FC236}">
              <a16:creationId xmlns:a16="http://schemas.microsoft.com/office/drawing/2014/main" xmlns=""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6" name="Text Box 15">
          <a:extLst>
            <a:ext uri="{FF2B5EF4-FFF2-40B4-BE49-F238E27FC236}">
              <a16:creationId xmlns:a16="http://schemas.microsoft.com/office/drawing/2014/main" xmlns=""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7" name="Text Box 15">
          <a:extLst>
            <a:ext uri="{FF2B5EF4-FFF2-40B4-BE49-F238E27FC236}">
              <a16:creationId xmlns:a16="http://schemas.microsoft.com/office/drawing/2014/main" xmlns=""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8" name="Text Box 15">
          <a:extLst>
            <a:ext uri="{FF2B5EF4-FFF2-40B4-BE49-F238E27FC236}">
              <a16:creationId xmlns:a16="http://schemas.microsoft.com/office/drawing/2014/main" xmlns=""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89" name="Text Box 15">
          <a:extLst>
            <a:ext uri="{FF2B5EF4-FFF2-40B4-BE49-F238E27FC236}">
              <a16:creationId xmlns:a16="http://schemas.microsoft.com/office/drawing/2014/main" xmlns=""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0" name="Text Box 15">
          <a:extLst>
            <a:ext uri="{FF2B5EF4-FFF2-40B4-BE49-F238E27FC236}">
              <a16:creationId xmlns:a16="http://schemas.microsoft.com/office/drawing/2014/main" xmlns=""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1" name="Text Box 15">
          <a:extLst>
            <a:ext uri="{FF2B5EF4-FFF2-40B4-BE49-F238E27FC236}">
              <a16:creationId xmlns:a16="http://schemas.microsoft.com/office/drawing/2014/main" xmlns=""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2" name="Text Box 15">
          <a:extLst>
            <a:ext uri="{FF2B5EF4-FFF2-40B4-BE49-F238E27FC236}">
              <a16:creationId xmlns:a16="http://schemas.microsoft.com/office/drawing/2014/main" xmlns=""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3" name="Text Box 15">
          <a:extLst>
            <a:ext uri="{FF2B5EF4-FFF2-40B4-BE49-F238E27FC236}">
              <a16:creationId xmlns:a16="http://schemas.microsoft.com/office/drawing/2014/main" xmlns=""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4" name="Text Box 15">
          <a:extLst>
            <a:ext uri="{FF2B5EF4-FFF2-40B4-BE49-F238E27FC236}">
              <a16:creationId xmlns:a16="http://schemas.microsoft.com/office/drawing/2014/main" xmlns=""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5" name="Text Box 15">
          <a:extLst>
            <a:ext uri="{FF2B5EF4-FFF2-40B4-BE49-F238E27FC236}">
              <a16:creationId xmlns:a16="http://schemas.microsoft.com/office/drawing/2014/main" xmlns=""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6" name="Text Box 15">
          <a:extLst>
            <a:ext uri="{FF2B5EF4-FFF2-40B4-BE49-F238E27FC236}">
              <a16:creationId xmlns:a16="http://schemas.microsoft.com/office/drawing/2014/main" xmlns=""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7" name="Text Box 15">
          <a:extLst>
            <a:ext uri="{FF2B5EF4-FFF2-40B4-BE49-F238E27FC236}">
              <a16:creationId xmlns:a16="http://schemas.microsoft.com/office/drawing/2014/main" xmlns=""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8" name="Text Box 15">
          <a:extLst>
            <a:ext uri="{FF2B5EF4-FFF2-40B4-BE49-F238E27FC236}">
              <a16:creationId xmlns:a16="http://schemas.microsoft.com/office/drawing/2014/main" xmlns=""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899" name="Text Box 15">
          <a:extLst>
            <a:ext uri="{FF2B5EF4-FFF2-40B4-BE49-F238E27FC236}">
              <a16:creationId xmlns:a16="http://schemas.microsoft.com/office/drawing/2014/main" xmlns=""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0" name="Text Box 15">
          <a:extLst>
            <a:ext uri="{FF2B5EF4-FFF2-40B4-BE49-F238E27FC236}">
              <a16:creationId xmlns:a16="http://schemas.microsoft.com/office/drawing/2014/main" xmlns=""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1" name="Text Box 15">
          <a:extLst>
            <a:ext uri="{FF2B5EF4-FFF2-40B4-BE49-F238E27FC236}">
              <a16:creationId xmlns:a16="http://schemas.microsoft.com/office/drawing/2014/main" xmlns=""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2" name="Text Box 15">
          <a:extLst>
            <a:ext uri="{FF2B5EF4-FFF2-40B4-BE49-F238E27FC236}">
              <a16:creationId xmlns:a16="http://schemas.microsoft.com/office/drawing/2014/main" xmlns=""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3" name="Text Box 15">
          <a:extLst>
            <a:ext uri="{FF2B5EF4-FFF2-40B4-BE49-F238E27FC236}">
              <a16:creationId xmlns:a16="http://schemas.microsoft.com/office/drawing/2014/main" xmlns=""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4" name="Text Box 15">
          <a:extLst>
            <a:ext uri="{FF2B5EF4-FFF2-40B4-BE49-F238E27FC236}">
              <a16:creationId xmlns:a16="http://schemas.microsoft.com/office/drawing/2014/main" xmlns=""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5" name="Text Box 15">
          <a:extLst>
            <a:ext uri="{FF2B5EF4-FFF2-40B4-BE49-F238E27FC236}">
              <a16:creationId xmlns:a16="http://schemas.microsoft.com/office/drawing/2014/main" xmlns=""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6" name="Text Box 15">
          <a:extLst>
            <a:ext uri="{FF2B5EF4-FFF2-40B4-BE49-F238E27FC236}">
              <a16:creationId xmlns:a16="http://schemas.microsoft.com/office/drawing/2014/main" xmlns=""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7" name="Text Box 15">
          <a:extLst>
            <a:ext uri="{FF2B5EF4-FFF2-40B4-BE49-F238E27FC236}">
              <a16:creationId xmlns:a16="http://schemas.microsoft.com/office/drawing/2014/main" xmlns=""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8" name="Text Box 15">
          <a:extLst>
            <a:ext uri="{FF2B5EF4-FFF2-40B4-BE49-F238E27FC236}">
              <a16:creationId xmlns:a16="http://schemas.microsoft.com/office/drawing/2014/main" xmlns=""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09" name="Text Box 15">
          <a:extLst>
            <a:ext uri="{FF2B5EF4-FFF2-40B4-BE49-F238E27FC236}">
              <a16:creationId xmlns:a16="http://schemas.microsoft.com/office/drawing/2014/main" xmlns=""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0" name="Text Box 15">
          <a:extLst>
            <a:ext uri="{FF2B5EF4-FFF2-40B4-BE49-F238E27FC236}">
              <a16:creationId xmlns:a16="http://schemas.microsoft.com/office/drawing/2014/main" xmlns=""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1" name="Text Box 15">
          <a:extLst>
            <a:ext uri="{FF2B5EF4-FFF2-40B4-BE49-F238E27FC236}">
              <a16:creationId xmlns:a16="http://schemas.microsoft.com/office/drawing/2014/main" xmlns=""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2" name="Text Box 15">
          <a:extLst>
            <a:ext uri="{FF2B5EF4-FFF2-40B4-BE49-F238E27FC236}">
              <a16:creationId xmlns:a16="http://schemas.microsoft.com/office/drawing/2014/main" xmlns=""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3" name="Text Box 15">
          <a:extLst>
            <a:ext uri="{FF2B5EF4-FFF2-40B4-BE49-F238E27FC236}">
              <a16:creationId xmlns:a16="http://schemas.microsoft.com/office/drawing/2014/main" xmlns=""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4" name="Text Box 15">
          <a:extLst>
            <a:ext uri="{FF2B5EF4-FFF2-40B4-BE49-F238E27FC236}">
              <a16:creationId xmlns:a16="http://schemas.microsoft.com/office/drawing/2014/main" xmlns=""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5" name="Text Box 15">
          <a:extLst>
            <a:ext uri="{FF2B5EF4-FFF2-40B4-BE49-F238E27FC236}">
              <a16:creationId xmlns:a16="http://schemas.microsoft.com/office/drawing/2014/main" xmlns=""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6" name="Text Box 15">
          <a:extLst>
            <a:ext uri="{FF2B5EF4-FFF2-40B4-BE49-F238E27FC236}">
              <a16:creationId xmlns:a16="http://schemas.microsoft.com/office/drawing/2014/main" xmlns=""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7" name="Text Box 15">
          <a:extLst>
            <a:ext uri="{FF2B5EF4-FFF2-40B4-BE49-F238E27FC236}">
              <a16:creationId xmlns:a16="http://schemas.microsoft.com/office/drawing/2014/main" xmlns=""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8" name="Text Box 15">
          <a:extLst>
            <a:ext uri="{FF2B5EF4-FFF2-40B4-BE49-F238E27FC236}">
              <a16:creationId xmlns:a16="http://schemas.microsoft.com/office/drawing/2014/main" xmlns=""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19" name="Text Box 15">
          <a:extLst>
            <a:ext uri="{FF2B5EF4-FFF2-40B4-BE49-F238E27FC236}">
              <a16:creationId xmlns:a16="http://schemas.microsoft.com/office/drawing/2014/main" xmlns=""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0" name="Text Box 15">
          <a:extLst>
            <a:ext uri="{FF2B5EF4-FFF2-40B4-BE49-F238E27FC236}">
              <a16:creationId xmlns:a16="http://schemas.microsoft.com/office/drawing/2014/main" xmlns=""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1" name="Text Box 15">
          <a:extLst>
            <a:ext uri="{FF2B5EF4-FFF2-40B4-BE49-F238E27FC236}">
              <a16:creationId xmlns:a16="http://schemas.microsoft.com/office/drawing/2014/main" xmlns=""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2" name="Text Box 15">
          <a:extLst>
            <a:ext uri="{FF2B5EF4-FFF2-40B4-BE49-F238E27FC236}">
              <a16:creationId xmlns:a16="http://schemas.microsoft.com/office/drawing/2014/main" xmlns=""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3" name="Text Box 15">
          <a:extLst>
            <a:ext uri="{FF2B5EF4-FFF2-40B4-BE49-F238E27FC236}">
              <a16:creationId xmlns:a16="http://schemas.microsoft.com/office/drawing/2014/main" xmlns=""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4" name="Text Box 15">
          <a:extLst>
            <a:ext uri="{FF2B5EF4-FFF2-40B4-BE49-F238E27FC236}">
              <a16:creationId xmlns:a16="http://schemas.microsoft.com/office/drawing/2014/main" xmlns=""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5" name="Text Box 15">
          <a:extLst>
            <a:ext uri="{FF2B5EF4-FFF2-40B4-BE49-F238E27FC236}">
              <a16:creationId xmlns:a16="http://schemas.microsoft.com/office/drawing/2014/main" xmlns=""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6" name="Text Box 15">
          <a:extLst>
            <a:ext uri="{FF2B5EF4-FFF2-40B4-BE49-F238E27FC236}">
              <a16:creationId xmlns:a16="http://schemas.microsoft.com/office/drawing/2014/main" xmlns=""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7" name="Text Box 15">
          <a:extLst>
            <a:ext uri="{FF2B5EF4-FFF2-40B4-BE49-F238E27FC236}">
              <a16:creationId xmlns:a16="http://schemas.microsoft.com/office/drawing/2014/main" xmlns=""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8" name="Text Box 15">
          <a:extLst>
            <a:ext uri="{FF2B5EF4-FFF2-40B4-BE49-F238E27FC236}">
              <a16:creationId xmlns:a16="http://schemas.microsoft.com/office/drawing/2014/main" xmlns=""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29" name="Text Box 15">
          <a:extLst>
            <a:ext uri="{FF2B5EF4-FFF2-40B4-BE49-F238E27FC236}">
              <a16:creationId xmlns:a16="http://schemas.microsoft.com/office/drawing/2014/main" xmlns=""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0" name="Text Box 15">
          <a:extLst>
            <a:ext uri="{FF2B5EF4-FFF2-40B4-BE49-F238E27FC236}">
              <a16:creationId xmlns:a16="http://schemas.microsoft.com/office/drawing/2014/main" xmlns=""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1" name="Text Box 15">
          <a:extLst>
            <a:ext uri="{FF2B5EF4-FFF2-40B4-BE49-F238E27FC236}">
              <a16:creationId xmlns:a16="http://schemas.microsoft.com/office/drawing/2014/main" xmlns=""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2" name="Text Box 15">
          <a:extLst>
            <a:ext uri="{FF2B5EF4-FFF2-40B4-BE49-F238E27FC236}">
              <a16:creationId xmlns:a16="http://schemas.microsoft.com/office/drawing/2014/main" xmlns=""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3" name="Text Box 15">
          <a:extLst>
            <a:ext uri="{FF2B5EF4-FFF2-40B4-BE49-F238E27FC236}">
              <a16:creationId xmlns:a16="http://schemas.microsoft.com/office/drawing/2014/main" xmlns=""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4" name="Text Box 15">
          <a:extLst>
            <a:ext uri="{FF2B5EF4-FFF2-40B4-BE49-F238E27FC236}">
              <a16:creationId xmlns:a16="http://schemas.microsoft.com/office/drawing/2014/main" xmlns=""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5" name="Text Box 15">
          <a:extLst>
            <a:ext uri="{FF2B5EF4-FFF2-40B4-BE49-F238E27FC236}">
              <a16:creationId xmlns:a16="http://schemas.microsoft.com/office/drawing/2014/main" xmlns=""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6" name="Text Box 15">
          <a:extLst>
            <a:ext uri="{FF2B5EF4-FFF2-40B4-BE49-F238E27FC236}">
              <a16:creationId xmlns:a16="http://schemas.microsoft.com/office/drawing/2014/main" xmlns=""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7" name="Text Box 15">
          <a:extLst>
            <a:ext uri="{FF2B5EF4-FFF2-40B4-BE49-F238E27FC236}">
              <a16:creationId xmlns:a16="http://schemas.microsoft.com/office/drawing/2014/main" xmlns=""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8" name="Text Box 15">
          <a:extLst>
            <a:ext uri="{FF2B5EF4-FFF2-40B4-BE49-F238E27FC236}">
              <a16:creationId xmlns:a16="http://schemas.microsoft.com/office/drawing/2014/main" xmlns=""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39" name="Text Box 15">
          <a:extLst>
            <a:ext uri="{FF2B5EF4-FFF2-40B4-BE49-F238E27FC236}">
              <a16:creationId xmlns:a16="http://schemas.microsoft.com/office/drawing/2014/main" xmlns=""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0" name="Text Box 15">
          <a:extLst>
            <a:ext uri="{FF2B5EF4-FFF2-40B4-BE49-F238E27FC236}">
              <a16:creationId xmlns:a16="http://schemas.microsoft.com/office/drawing/2014/main" xmlns=""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1" name="Text Box 15">
          <a:extLst>
            <a:ext uri="{FF2B5EF4-FFF2-40B4-BE49-F238E27FC236}">
              <a16:creationId xmlns:a16="http://schemas.microsoft.com/office/drawing/2014/main" xmlns=""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2" name="Text Box 15">
          <a:extLst>
            <a:ext uri="{FF2B5EF4-FFF2-40B4-BE49-F238E27FC236}">
              <a16:creationId xmlns:a16="http://schemas.microsoft.com/office/drawing/2014/main" xmlns=""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3" name="Text Box 15">
          <a:extLst>
            <a:ext uri="{FF2B5EF4-FFF2-40B4-BE49-F238E27FC236}">
              <a16:creationId xmlns:a16="http://schemas.microsoft.com/office/drawing/2014/main" xmlns=""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4" name="Text Box 15">
          <a:extLst>
            <a:ext uri="{FF2B5EF4-FFF2-40B4-BE49-F238E27FC236}">
              <a16:creationId xmlns:a16="http://schemas.microsoft.com/office/drawing/2014/main" xmlns=""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5" name="Text Box 15">
          <a:extLst>
            <a:ext uri="{FF2B5EF4-FFF2-40B4-BE49-F238E27FC236}">
              <a16:creationId xmlns:a16="http://schemas.microsoft.com/office/drawing/2014/main" xmlns=""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6" name="Text Box 15">
          <a:extLst>
            <a:ext uri="{FF2B5EF4-FFF2-40B4-BE49-F238E27FC236}">
              <a16:creationId xmlns:a16="http://schemas.microsoft.com/office/drawing/2014/main" xmlns=""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7" name="Text Box 15">
          <a:extLst>
            <a:ext uri="{FF2B5EF4-FFF2-40B4-BE49-F238E27FC236}">
              <a16:creationId xmlns:a16="http://schemas.microsoft.com/office/drawing/2014/main" xmlns=""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8" name="Text Box 15">
          <a:extLst>
            <a:ext uri="{FF2B5EF4-FFF2-40B4-BE49-F238E27FC236}">
              <a16:creationId xmlns:a16="http://schemas.microsoft.com/office/drawing/2014/main" xmlns=""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49" name="Text Box 15">
          <a:extLst>
            <a:ext uri="{FF2B5EF4-FFF2-40B4-BE49-F238E27FC236}">
              <a16:creationId xmlns:a16="http://schemas.microsoft.com/office/drawing/2014/main" xmlns=""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0" name="Text Box 15">
          <a:extLst>
            <a:ext uri="{FF2B5EF4-FFF2-40B4-BE49-F238E27FC236}">
              <a16:creationId xmlns:a16="http://schemas.microsoft.com/office/drawing/2014/main" xmlns=""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1" name="Text Box 15">
          <a:extLst>
            <a:ext uri="{FF2B5EF4-FFF2-40B4-BE49-F238E27FC236}">
              <a16:creationId xmlns:a16="http://schemas.microsoft.com/office/drawing/2014/main" xmlns=""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2" name="Text Box 15">
          <a:extLst>
            <a:ext uri="{FF2B5EF4-FFF2-40B4-BE49-F238E27FC236}">
              <a16:creationId xmlns:a16="http://schemas.microsoft.com/office/drawing/2014/main" xmlns=""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3" name="Text Box 15">
          <a:extLst>
            <a:ext uri="{FF2B5EF4-FFF2-40B4-BE49-F238E27FC236}">
              <a16:creationId xmlns:a16="http://schemas.microsoft.com/office/drawing/2014/main" xmlns=""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4" name="Text Box 15">
          <a:extLst>
            <a:ext uri="{FF2B5EF4-FFF2-40B4-BE49-F238E27FC236}">
              <a16:creationId xmlns:a16="http://schemas.microsoft.com/office/drawing/2014/main" xmlns=""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5" name="Text Box 15">
          <a:extLst>
            <a:ext uri="{FF2B5EF4-FFF2-40B4-BE49-F238E27FC236}">
              <a16:creationId xmlns:a16="http://schemas.microsoft.com/office/drawing/2014/main" xmlns=""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6" name="Text Box 15">
          <a:extLst>
            <a:ext uri="{FF2B5EF4-FFF2-40B4-BE49-F238E27FC236}">
              <a16:creationId xmlns:a16="http://schemas.microsoft.com/office/drawing/2014/main" xmlns=""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7" name="Text Box 15">
          <a:extLst>
            <a:ext uri="{FF2B5EF4-FFF2-40B4-BE49-F238E27FC236}">
              <a16:creationId xmlns:a16="http://schemas.microsoft.com/office/drawing/2014/main" xmlns=""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8" name="Text Box 15">
          <a:extLst>
            <a:ext uri="{FF2B5EF4-FFF2-40B4-BE49-F238E27FC236}">
              <a16:creationId xmlns:a16="http://schemas.microsoft.com/office/drawing/2014/main" xmlns=""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59" name="Text Box 15">
          <a:extLst>
            <a:ext uri="{FF2B5EF4-FFF2-40B4-BE49-F238E27FC236}">
              <a16:creationId xmlns:a16="http://schemas.microsoft.com/office/drawing/2014/main" xmlns=""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0" name="Text Box 15">
          <a:extLst>
            <a:ext uri="{FF2B5EF4-FFF2-40B4-BE49-F238E27FC236}">
              <a16:creationId xmlns:a16="http://schemas.microsoft.com/office/drawing/2014/main" xmlns=""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1" name="Text Box 15">
          <a:extLst>
            <a:ext uri="{FF2B5EF4-FFF2-40B4-BE49-F238E27FC236}">
              <a16:creationId xmlns:a16="http://schemas.microsoft.com/office/drawing/2014/main" xmlns=""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2" name="Text Box 15">
          <a:extLst>
            <a:ext uri="{FF2B5EF4-FFF2-40B4-BE49-F238E27FC236}">
              <a16:creationId xmlns:a16="http://schemas.microsoft.com/office/drawing/2014/main" xmlns=""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3" name="Text Box 15">
          <a:extLst>
            <a:ext uri="{FF2B5EF4-FFF2-40B4-BE49-F238E27FC236}">
              <a16:creationId xmlns:a16="http://schemas.microsoft.com/office/drawing/2014/main" xmlns=""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4" name="Text Box 15">
          <a:extLst>
            <a:ext uri="{FF2B5EF4-FFF2-40B4-BE49-F238E27FC236}">
              <a16:creationId xmlns:a16="http://schemas.microsoft.com/office/drawing/2014/main" xmlns=""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5" name="Text Box 15">
          <a:extLst>
            <a:ext uri="{FF2B5EF4-FFF2-40B4-BE49-F238E27FC236}">
              <a16:creationId xmlns:a16="http://schemas.microsoft.com/office/drawing/2014/main" xmlns=""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6" name="Text Box 15">
          <a:extLst>
            <a:ext uri="{FF2B5EF4-FFF2-40B4-BE49-F238E27FC236}">
              <a16:creationId xmlns:a16="http://schemas.microsoft.com/office/drawing/2014/main" xmlns=""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7" name="Text Box 15">
          <a:extLst>
            <a:ext uri="{FF2B5EF4-FFF2-40B4-BE49-F238E27FC236}">
              <a16:creationId xmlns:a16="http://schemas.microsoft.com/office/drawing/2014/main" xmlns=""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8" name="Text Box 15">
          <a:extLst>
            <a:ext uri="{FF2B5EF4-FFF2-40B4-BE49-F238E27FC236}">
              <a16:creationId xmlns:a16="http://schemas.microsoft.com/office/drawing/2014/main" xmlns=""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69" name="Text Box 15">
          <a:extLst>
            <a:ext uri="{FF2B5EF4-FFF2-40B4-BE49-F238E27FC236}">
              <a16:creationId xmlns:a16="http://schemas.microsoft.com/office/drawing/2014/main" xmlns=""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0" name="Text Box 15">
          <a:extLst>
            <a:ext uri="{FF2B5EF4-FFF2-40B4-BE49-F238E27FC236}">
              <a16:creationId xmlns:a16="http://schemas.microsoft.com/office/drawing/2014/main" xmlns=""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1" name="Text Box 15">
          <a:extLst>
            <a:ext uri="{FF2B5EF4-FFF2-40B4-BE49-F238E27FC236}">
              <a16:creationId xmlns:a16="http://schemas.microsoft.com/office/drawing/2014/main" xmlns=""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2" name="Text Box 15">
          <a:extLst>
            <a:ext uri="{FF2B5EF4-FFF2-40B4-BE49-F238E27FC236}">
              <a16:creationId xmlns:a16="http://schemas.microsoft.com/office/drawing/2014/main" xmlns=""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3" name="Text Box 15">
          <a:extLst>
            <a:ext uri="{FF2B5EF4-FFF2-40B4-BE49-F238E27FC236}">
              <a16:creationId xmlns:a16="http://schemas.microsoft.com/office/drawing/2014/main" xmlns=""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4" name="Text Box 15">
          <a:extLst>
            <a:ext uri="{FF2B5EF4-FFF2-40B4-BE49-F238E27FC236}">
              <a16:creationId xmlns:a16="http://schemas.microsoft.com/office/drawing/2014/main" xmlns=""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5" name="Text Box 15">
          <a:extLst>
            <a:ext uri="{FF2B5EF4-FFF2-40B4-BE49-F238E27FC236}">
              <a16:creationId xmlns:a16="http://schemas.microsoft.com/office/drawing/2014/main" xmlns=""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6" name="Text Box 15">
          <a:extLst>
            <a:ext uri="{FF2B5EF4-FFF2-40B4-BE49-F238E27FC236}">
              <a16:creationId xmlns:a16="http://schemas.microsoft.com/office/drawing/2014/main" xmlns=""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7" name="Text Box 15">
          <a:extLst>
            <a:ext uri="{FF2B5EF4-FFF2-40B4-BE49-F238E27FC236}">
              <a16:creationId xmlns:a16="http://schemas.microsoft.com/office/drawing/2014/main" xmlns=""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8" name="Text Box 15">
          <a:extLst>
            <a:ext uri="{FF2B5EF4-FFF2-40B4-BE49-F238E27FC236}">
              <a16:creationId xmlns:a16="http://schemas.microsoft.com/office/drawing/2014/main" xmlns=""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79" name="Text Box 15">
          <a:extLst>
            <a:ext uri="{FF2B5EF4-FFF2-40B4-BE49-F238E27FC236}">
              <a16:creationId xmlns:a16="http://schemas.microsoft.com/office/drawing/2014/main" xmlns=""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0" name="Text Box 15">
          <a:extLst>
            <a:ext uri="{FF2B5EF4-FFF2-40B4-BE49-F238E27FC236}">
              <a16:creationId xmlns:a16="http://schemas.microsoft.com/office/drawing/2014/main" xmlns=""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1" name="Text Box 15">
          <a:extLst>
            <a:ext uri="{FF2B5EF4-FFF2-40B4-BE49-F238E27FC236}">
              <a16:creationId xmlns:a16="http://schemas.microsoft.com/office/drawing/2014/main" xmlns=""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2" name="Text Box 15">
          <a:extLst>
            <a:ext uri="{FF2B5EF4-FFF2-40B4-BE49-F238E27FC236}">
              <a16:creationId xmlns:a16="http://schemas.microsoft.com/office/drawing/2014/main" xmlns=""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3" name="Text Box 15">
          <a:extLst>
            <a:ext uri="{FF2B5EF4-FFF2-40B4-BE49-F238E27FC236}">
              <a16:creationId xmlns:a16="http://schemas.microsoft.com/office/drawing/2014/main" xmlns=""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4" name="Text Box 15">
          <a:extLst>
            <a:ext uri="{FF2B5EF4-FFF2-40B4-BE49-F238E27FC236}">
              <a16:creationId xmlns:a16="http://schemas.microsoft.com/office/drawing/2014/main" xmlns=""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5" name="Text Box 15">
          <a:extLst>
            <a:ext uri="{FF2B5EF4-FFF2-40B4-BE49-F238E27FC236}">
              <a16:creationId xmlns:a16="http://schemas.microsoft.com/office/drawing/2014/main" xmlns=""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6" name="Text Box 15">
          <a:extLst>
            <a:ext uri="{FF2B5EF4-FFF2-40B4-BE49-F238E27FC236}">
              <a16:creationId xmlns:a16="http://schemas.microsoft.com/office/drawing/2014/main" xmlns=""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7" name="Text Box 15">
          <a:extLst>
            <a:ext uri="{FF2B5EF4-FFF2-40B4-BE49-F238E27FC236}">
              <a16:creationId xmlns:a16="http://schemas.microsoft.com/office/drawing/2014/main" xmlns=""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8" name="Text Box 15">
          <a:extLst>
            <a:ext uri="{FF2B5EF4-FFF2-40B4-BE49-F238E27FC236}">
              <a16:creationId xmlns:a16="http://schemas.microsoft.com/office/drawing/2014/main" xmlns=""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89" name="Text Box 15">
          <a:extLst>
            <a:ext uri="{FF2B5EF4-FFF2-40B4-BE49-F238E27FC236}">
              <a16:creationId xmlns:a16="http://schemas.microsoft.com/office/drawing/2014/main" xmlns=""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0" name="Text Box 15">
          <a:extLst>
            <a:ext uri="{FF2B5EF4-FFF2-40B4-BE49-F238E27FC236}">
              <a16:creationId xmlns:a16="http://schemas.microsoft.com/office/drawing/2014/main" xmlns=""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1" name="Text Box 15">
          <a:extLst>
            <a:ext uri="{FF2B5EF4-FFF2-40B4-BE49-F238E27FC236}">
              <a16:creationId xmlns:a16="http://schemas.microsoft.com/office/drawing/2014/main" xmlns=""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2" name="Text Box 15">
          <a:extLst>
            <a:ext uri="{FF2B5EF4-FFF2-40B4-BE49-F238E27FC236}">
              <a16:creationId xmlns:a16="http://schemas.microsoft.com/office/drawing/2014/main" xmlns=""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3" name="Text Box 15">
          <a:extLst>
            <a:ext uri="{FF2B5EF4-FFF2-40B4-BE49-F238E27FC236}">
              <a16:creationId xmlns:a16="http://schemas.microsoft.com/office/drawing/2014/main" xmlns=""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4" name="Text Box 15">
          <a:extLst>
            <a:ext uri="{FF2B5EF4-FFF2-40B4-BE49-F238E27FC236}">
              <a16:creationId xmlns:a16="http://schemas.microsoft.com/office/drawing/2014/main" xmlns=""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5" name="Text Box 15">
          <a:extLst>
            <a:ext uri="{FF2B5EF4-FFF2-40B4-BE49-F238E27FC236}">
              <a16:creationId xmlns:a16="http://schemas.microsoft.com/office/drawing/2014/main" xmlns=""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6" name="Text Box 15">
          <a:extLst>
            <a:ext uri="{FF2B5EF4-FFF2-40B4-BE49-F238E27FC236}">
              <a16:creationId xmlns:a16="http://schemas.microsoft.com/office/drawing/2014/main" xmlns=""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7" name="Text Box 15">
          <a:extLst>
            <a:ext uri="{FF2B5EF4-FFF2-40B4-BE49-F238E27FC236}">
              <a16:creationId xmlns:a16="http://schemas.microsoft.com/office/drawing/2014/main" xmlns=""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8" name="Text Box 15">
          <a:extLst>
            <a:ext uri="{FF2B5EF4-FFF2-40B4-BE49-F238E27FC236}">
              <a16:creationId xmlns:a16="http://schemas.microsoft.com/office/drawing/2014/main" xmlns=""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999" name="Text Box 15">
          <a:extLst>
            <a:ext uri="{FF2B5EF4-FFF2-40B4-BE49-F238E27FC236}">
              <a16:creationId xmlns:a16="http://schemas.microsoft.com/office/drawing/2014/main" xmlns=""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0" name="Text Box 15">
          <a:extLst>
            <a:ext uri="{FF2B5EF4-FFF2-40B4-BE49-F238E27FC236}">
              <a16:creationId xmlns:a16="http://schemas.microsoft.com/office/drawing/2014/main" xmlns=""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1" name="Text Box 15">
          <a:extLst>
            <a:ext uri="{FF2B5EF4-FFF2-40B4-BE49-F238E27FC236}">
              <a16:creationId xmlns:a16="http://schemas.microsoft.com/office/drawing/2014/main" xmlns=""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2" name="Text Box 15">
          <a:extLst>
            <a:ext uri="{FF2B5EF4-FFF2-40B4-BE49-F238E27FC236}">
              <a16:creationId xmlns:a16="http://schemas.microsoft.com/office/drawing/2014/main" xmlns=""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3" name="Text Box 15">
          <a:extLst>
            <a:ext uri="{FF2B5EF4-FFF2-40B4-BE49-F238E27FC236}">
              <a16:creationId xmlns:a16="http://schemas.microsoft.com/office/drawing/2014/main" xmlns=""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4" name="Text Box 15">
          <a:extLst>
            <a:ext uri="{FF2B5EF4-FFF2-40B4-BE49-F238E27FC236}">
              <a16:creationId xmlns:a16="http://schemas.microsoft.com/office/drawing/2014/main" xmlns=""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5" name="Text Box 15">
          <a:extLst>
            <a:ext uri="{FF2B5EF4-FFF2-40B4-BE49-F238E27FC236}">
              <a16:creationId xmlns:a16="http://schemas.microsoft.com/office/drawing/2014/main" xmlns=""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6" name="Text Box 15">
          <a:extLst>
            <a:ext uri="{FF2B5EF4-FFF2-40B4-BE49-F238E27FC236}">
              <a16:creationId xmlns:a16="http://schemas.microsoft.com/office/drawing/2014/main" xmlns=""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7" name="Text Box 15">
          <a:extLst>
            <a:ext uri="{FF2B5EF4-FFF2-40B4-BE49-F238E27FC236}">
              <a16:creationId xmlns:a16="http://schemas.microsoft.com/office/drawing/2014/main" xmlns=""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8" name="Text Box 15">
          <a:extLst>
            <a:ext uri="{FF2B5EF4-FFF2-40B4-BE49-F238E27FC236}">
              <a16:creationId xmlns:a16="http://schemas.microsoft.com/office/drawing/2014/main" xmlns=""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09" name="Text Box 15">
          <a:extLst>
            <a:ext uri="{FF2B5EF4-FFF2-40B4-BE49-F238E27FC236}">
              <a16:creationId xmlns:a16="http://schemas.microsoft.com/office/drawing/2014/main" xmlns=""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0" name="Text Box 15">
          <a:extLst>
            <a:ext uri="{FF2B5EF4-FFF2-40B4-BE49-F238E27FC236}">
              <a16:creationId xmlns:a16="http://schemas.microsoft.com/office/drawing/2014/main" xmlns=""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1" name="Text Box 15">
          <a:extLst>
            <a:ext uri="{FF2B5EF4-FFF2-40B4-BE49-F238E27FC236}">
              <a16:creationId xmlns:a16="http://schemas.microsoft.com/office/drawing/2014/main" xmlns=""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2" name="Text Box 15">
          <a:extLst>
            <a:ext uri="{FF2B5EF4-FFF2-40B4-BE49-F238E27FC236}">
              <a16:creationId xmlns:a16="http://schemas.microsoft.com/office/drawing/2014/main" xmlns=""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3" name="Text Box 15">
          <a:extLst>
            <a:ext uri="{FF2B5EF4-FFF2-40B4-BE49-F238E27FC236}">
              <a16:creationId xmlns:a16="http://schemas.microsoft.com/office/drawing/2014/main" xmlns=""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4" name="Text Box 15">
          <a:extLst>
            <a:ext uri="{FF2B5EF4-FFF2-40B4-BE49-F238E27FC236}">
              <a16:creationId xmlns:a16="http://schemas.microsoft.com/office/drawing/2014/main" xmlns=""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5" name="Text Box 15">
          <a:extLst>
            <a:ext uri="{FF2B5EF4-FFF2-40B4-BE49-F238E27FC236}">
              <a16:creationId xmlns:a16="http://schemas.microsoft.com/office/drawing/2014/main" xmlns=""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6" name="Text Box 15">
          <a:extLst>
            <a:ext uri="{FF2B5EF4-FFF2-40B4-BE49-F238E27FC236}">
              <a16:creationId xmlns:a16="http://schemas.microsoft.com/office/drawing/2014/main" xmlns=""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7" name="Text Box 15">
          <a:extLst>
            <a:ext uri="{FF2B5EF4-FFF2-40B4-BE49-F238E27FC236}">
              <a16:creationId xmlns:a16="http://schemas.microsoft.com/office/drawing/2014/main" xmlns=""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8" name="Text Box 15">
          <a:extLst>
            <a:ext uri="{FF2B5EF4-FFF2-40B4-BE49-F238E27FC236}">
              <a16:creationId xmlns:a16="http://schemas.microsoft.com/office/drawing/2014/main" xmlns=""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19" name="Text Box 15">
          <a:extLst>
            <a:ext uri="{FF2B5EF4-FFF2-40B4-BE49-F238E27FC236}">
              <a16:creationId xmlns:a16="http://schemas.microsoft.com/office/drawing/2014/main" xmlns=""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0" name="Text Box 15">
          <a:extLst>
            <a:ext uri="{FF2B5EF4-FFF2-40B4-BE49-F238E27FC236}">
              <a16:creationId xmlns:a16="http://schemas.microsoft.com/office/drawing/2014/main" xmlns=""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1" name="Text Box 15">
          <a:extLst>
            <a:ext uri="{FF2B5EF4-FFF2-40B4-BE49-F238E27FC236}">
              <a16:creationId xmlns:a16="http://schemas.microsoft.com/office/drawing/2014/main" xmlns=""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2" name="Text Box 15">
          <a:extLst>
            <a:ext uri="{FF2B5EF4-FFF2-40B4-BE49-F238E27FC236}">
              <a16:creationId xmlns:a16="http://schemas.microsoft.com/office/drawing/2014/main" xmlns=""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3" name="Text Box 15">
          <a:extLst>
            <a:ext uri="{FF2B5EF4-FFF2-40B4-BE49-F238E27FC236}">
              <a16:creationId xmlns:a16="http://schemas.microsoft.com/office/drawing/2014/main" xmlns=""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4" name="Text Box 15">
          <a:extLst>
            <a:ext uri="{FF2B5EF4-FFF2-40B4-BE49-F238E27FC236}">
              <a16:creationId xmlns:a16="http://schemas.microsoft.com/office/drawing/2014/main" xmlns=""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5" name="Text Box 15">
          <a:extLst>
            <a:ext uri="{FF2B5EF4-FFF2-40B4-BE49-F238E27FC236}">
              <a16:creationId xmlns:a16="http://schemas.microsoft.com/office/drawing/2014/main" xmlns=""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6" name="Text Box 15">
          <a:extLst>
            <a:ext uri="{FF2B5EF4-FFF2-40B4-BE49-F238E27FC236}">
              <a16:creationId xmlns:a16="http://schemas.microsoft.com/office/drawing/2014/main" xmlns=""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7" name="Text Box 15">
          <a:extLst>
            <a:ext uri="{FF2B5EF4-FFF2-40B4-BE49-F238E27FC236}">
              <a16:creationId xmlns:a16="http://schemas.microsoft.com/office/drawing/2014/main" xmlns=""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8" name="Text Box 15">
          <a:extLst>
            <a:ext uri="{FF2B5EF4-FFF2-40B4-BE49-F238E27FC236}">
              <a16:creationId xmlns:a16="http://schemas.microsoft.com/office/drawing/2014/main" xmlns=""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29" name="Text Box 15">
          <a:extLst>
            <a:ext uri="{FF2B5EF4-FFF2-40B4-BE49-F238E27FC236}">
              <a16:creationId xmlns:a16="http://schemas.microsoft.com/office/drawing/2014/main" xmlns=""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0" name="Text Box 15">
          <a:extLst>
            <a:ext uri="{FF2B5EF4-FFF2-40B4-BE49-F238E27FC236}">
              <a16:creationId xmlns:a16="http://schemas.microsoft.com/office/drawing/2014/main" xmlns=""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1" name="Text Box 15">
          <a:extLst>
            <a:ext uri="{FF2B5EF4-FFF2-40B4-BE49-F238E27FC236}">
              <a16:creationId xmlns:a16="http://schemas.microsoft.com/office/drawing/2014/main" xmlns=""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2" name="Text Box 15">
          <a:extLst>
            <a:ext uri="{FF2B5EF4-FFF2-40B4-BE49-F238E27FC236}">
              <a16:creationId xmlns:a16="http://schemas.microsoft.com/office/drawing/2014/main" xmlns=""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3" name="Text Box 15">
          <a:extLst>
            <a:ext uri="{FF2B5EF4-FFF2-40B4-BE49-F238E27FC236}">
              <a16:creationId xmlns:a16="http://schemas.microsoft.com/office/drawing/2014/main" xmlns=""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4" name="Text Box 15">
          <a:extLst>
            <a:ext uri="{FF2B5EF4-FFF2-40B4-BE49-F238E27FC236}">
              <a16:creationId xmlns:a16="http://schemas.microsoft.com/office/drawing/2014/main" xmlns=""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5" name="Text Box 15">
          <a:extLst>
            <a:ext uri="{FF2B5EF4-FFF2-40B4-BE49-F238E27FC236}">
              <a16:creationId xmlns:a16="http://schemas.microsoft.com/office/drawing/2014/main" xmlns=""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6" name="Text Box 15">
          <a:extLst>
            <a:ext uri="{FF2B5EF4-FFF2-40B4-BE49-F238E27FC236}">
              <a16:creationId xmlns:a16="http://schemas.microsoft.com/office/drawing/2014/main" xmlns=""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7" name="Text Box 15">
          <a:extLst>
            <a:ext uri="{FF2B5EF4-FFF2-40B4-BE49-F238E27FC236}">
              <a16:creationId xmlns:a16="http://schemas.microsoft.com/office/drawing/2014/main" xmlns=""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8" name="Text Box 15">
          <a:extLst>
            <a:ext uri="{FF2B5EF4-FFF2-40B4-BE49-F238E27FC236}">
              <a16:creationId xmlns:a16="http://schemas.microsoft.com/office/drawing/2014/main" xmlns=""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39" name="Text Box 15">
          <a:extLst>
            <a:ext uri="{FF2B5EF4-FFF2-40B4-BE49-F238E27FC236}">
              <a16:creationId xmlns:a16="http://schemas.microsoft.com/office/drawing/2014/main" xmlns=""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0" name="Text Box 15">
          <a:extLst>
            <a:ext uri="{FF2B5EF4-FFF2-40B4-BE49-F238E27FC236}">
              <a16:creationId xmlns:a16="http://schemas.microsoft.com/office/drawing/2014/main" xmlns=""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1" name="Text Box 15">
          <a:extLst>
            <a:ext uri="{FF2B5EF4-FFF2-40B4-BE49-F238E27FC236}">
              <a16:creationId xmlns:a16="http://schemas.microsoft.com/office/drawing/2014/main" xmlns=""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2" name="Text Box 15">
          <a:extLst>
            <a:ext uri="{FF2B5EF4-FFF2-40B4-BE49-F238E27FC236}">
              <a16:creationId xmlns:a16="http://schemas.microsoft.com/office/drawing/2014/main" xmlns=""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3" name="Text Box 15">
          <a:extLst>
            <a:ext uri="{FF2B5EF4-FFF2-40B4-BE49-F238E27FC236}">
              <a16:creationId xmlns:a16="http://schemas.microsoft.com/office/drawing/2014/main" xmlns=""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4" name="Text Box 15">
          <a:extLst>
            <a:ext uri="{FF2B5EF4-FFF2-40B4-BE49-F238E27FC236}">
              <a16:creationId xmlns:a16="http://schemas.microsoft.com/office/drawing/2014/main" xmlns=""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5" name="Text Box 15">
          <a:extLst>
            <a:ext uri="{FF2B5EF4-FFF2-40B4-BE49-F238E27FC236}">
              <a16:creationId xmlns:a16="http://schemas.microsoft.com/office/drawing/2014/main" xmlns=""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6" name="Text Box 15">
          <a:extLst>
            <a:ext uri="{FF2B5EF4-FFF2-40B4-BE49-F238E27FC236}">
              <a16:creationId xmlns:a16="http://schemas.microsoft.com/office/drawing/2014/main" xmlns=""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7" name="Text Box 15">
          <a:extLst>
            <a:ext uri="{FF2B5EF4-FFF2-40B4-BE49-F238E27FC236}">
              <a16:creationId xmlns:a16="http://schemas.microsoft.com/office/drawing/2014/main" xmlns=""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8" name="Text Box 15">
          <a:extLst>
            <a:ext uri="{FF2B5EF4-FFF2-40B4-BE49-F238E27FC236}">
              <a16:creationId xmlns:a16="http://schemas.microsoft.com/office/drawing/2014/main" xmlns=""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49" name="Text Box 15">
          <a:extLst>
            <a:ext uri="{FF2B5EF4-FFF2-40B4-BE49-F238E27FC236}">
              <a16:creationId xmlns:a16="http://schemas.microsoft.com/office/drawing/2014/main" xmlns=""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0" name="Text Box 15">
          <a:extLst>
            <a:ext uri="{FF2B5EF4-FFF2-40B4-BE49-F238E27FC236}">
              <a16:creationId xmlns:a16="http://schemas.microsoft.com/office/drawing/2014/main" xmlns=""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1" name="Text Box 15">
          <a:extLst>
            <a:ext uri="{FF2B5EF4-FFF2-40B4-BE49-F238E27FC236}">
              <a16:creationId xmlns:a16="http://schemas.microsoft.com/office/drawing/2014/main" xmlns=""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2" name="Text Box 15">
          <a:extLst>
            <a:ext uri="{FF2B5EF4-FFF2-40B4-BE49-F238E27FC236}">
              <a16:creationId xmlns:a16="http://schemas.microsoft.com/office/drawing/2014/main" xmlns=""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3" name="Text Box 15">
          <a:extLst>
            <a:ext uri="{FF2B5EF4-FFF2-40B4-BE49-F238E27FC236}">
              <a16:creationId xmlns:a16="http://schemas.microsoft.com/office/drawing/2014/main" xmlns=""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4" name="Text Box 15">
          <a:extLst>
            <a:ext uri="{FF2B5EF4-FFF2-40B4-BE49-F238E27FC236}">
              <a16:creationId xmlns:a16="http://schemas.microsoft.com/office/drawing/2014/main" xmlns=""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5" name="Text Box 15">
          <a:extLst>
            <a:ext uri="{FF2B5EF4-FFF2-40B4-BE49-F238E27FC236}">
              <a16:creationId xmlns:a16="http://schemas.microsoft.com/office/drawing/2014/main" xmlns=""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6" name="Text Box 15">
          <a:extLst>
            <a:ext uri="{FF2B5EF4-FFF2-40B4-BE49-F238E27FC236}">
              <a16:creationId xmlns:a16="http://schemas.microsoft.com/office/drawing/2014/main" xmlns=""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7" name="Text Box 15">
          <a:extLst>
            <a:ext uri="{FF2B5EF4-FFF2-40B4-BE49-F238E27FC236}">
              <a16:creationId xmlns:a16="http://schemas.microsoft.com/office/drawing/2014/main" xmlns=""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8" name="Text Box 15">
          <a:extLst>
            <a:ext uri="{FF2B5EF4-FFF2-40B4-BE49-F238E27FC236}">
              <a16:creationId xmlns:a16="http://schemas.microsoft.com/office/drawing/2014/main" xmlns=""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59" name="Text Box 15">
          <a:extLst>
            <a:ext uri="{FF2B5EF4-FFF2-40B4-BE49-F238E27FC236}">
              <a16:creationId xmlns:a16="http://schemas.microsoft.com/office/drawing/2014/main" xmlns=""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0" name="Text Box 15">
          <a:extLst>
            <a:ext uri="{FF2B5EF4-FFF2-40B4-BE49-F238E27FC236}">
              <a16:creationId xmlns:a16="http://schemas.microsoft.com/office/drawing/2014/main" xmlns=""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1" name="Text Box 15">
          <a:extLst>
            <a:ext uri="{FF2B5EF4-FFF2-40B4-BE49-F238E27FC236}">
              <a16:creationId xmlns:a16="http://schemas.microsoft.com/office/drawing/2014/main" xmlns=""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2" name="Text Box 15">
          <a:extLst>
            <a:ext uri="{FF2B5EF4-FFF2-40B4-BE49-F238E27FC236}">
              <a16:creationId xmlns:a16="http://schemas.microsoft.com/office/drawing/2014/main" xmlns=""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3" name="Text Box 15">
          <a:extLst>
            <a:ext uri="{FF2B5EF4-FFF2-40B4-BE49-F238E27FC236}">
              <a16:creationId xmlns:a16="http://schemas.microsoft.com/office/drawing/2014/main" xmlns=""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4" name="Text Box 15">
          <a:extLst>
            <a:ext uri="{FF2B5EF4-FFF2-40B4-BE49-F238E27FC236}">
              <a16:creationId xmlns:a16="http://schemas.microsoft.com/office/drawing/2014/main" xmlns=""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5" name="Text Box 15">
          <a:extLst>
            <a:ext uri="{FF2B5EF4-FFF2-40B4-BE49-F238E27FC236}">
              <a16:creationId xmlns:a16="http://schemas.microsoft.com/office/drawing/2014/main" xmlns=""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6" name="Text Box 15">
          <a:extLst>
            <a:ext uri="{FF2B5EF4-FFF2-40B4-BE49-F238E27FC236}">
              <a16:creationId xmlns:a16="http://schemas.microsoft.com/office/drawing/2014/main" xmlns=""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7" name="Text Box 15">
          <a:extLst>
            <a:ext uri="{FF2B5EF4-FFF2-40B4-BE49-F238E27FC236}">
              <a16:creationId xmlns:a16="http://schemas.microsoft.com/office/drawing/2014/main" xmlns=""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8" name="Text Box 15">
          <a:extLst>
            <a:ext uri="{FF2B5EF4-FFF2-40B4-BE49-F238E27FC236}">
              <a16:creationId xmlns:a16="http://schemas.microsoft.com/office/drawing/2014/main" xmlns=""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69" name="Text Box 15">
          <a:extLst>
            <a:ext uri="{FF2B5EF4-FFF2-40B4-BE49-F238E27FC236}">
              <a16:creationId xmlns:a16="http://schemas.microsoft.com/office/drawing/2014/main" xmlns=""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0" name="Text Box 15">
          <a:extLst>
            <a:ext uri="{FF2B5EF4-FFF2-40B4-BE49-F238E27FC236}">
              <a16:creationId xmlns:a16="http://schemas.microsoft.com/office/drawing/2014/main" xmlns=""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1" name="Text Box 15">
          <a:extLst>
            <a:ext uri="{FF2B5EF4-FFF2-40B4-BE49-F238E27FC236}">
              <a16:creationId xmlns:a16="http://schemas.microsoft.com/office/drawing/2014/main" xmlns=""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2" name="Text Box 15">
          <a:extLst>
            <a:ext uri="{FF2B5EF4-FFF2-40B4-BE49-F238E27FC236}">
              <a16:creationId xmlns:a16="http://schemas.microsoft.com/office/drawing/2014/main" xmlns=""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3" name="Text Box 15">
          <a:extLst>
            <a:ext uri="{FF2B5EF4-FFF2-40B4-BE49-F238E27FC236}">
              <a16:creationId xmlns:a16="http://schemas.microsoft.com/office/drawing/2014/main" xmlns=""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4" name="Text Box 15">
          <a:extLst>
            <a:ext uri="{FF2B5EF4-FFF2-40B4-BE49-F238E27FC236}">
              <a16:creationId xmlns:a16="http://schemas.microsoft.com/office/drawing/2014/main" xmlns=""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5" name="Text Box 15">
          <a:extLst>
            <a:ext uri="{FF2B5EF4-FFF2-40B4-BE49-F238E27FC236}">
              <a16:creationId xmlns:a16="http://schemas.microsoft.com/office/drawing/2014/main" xmlns=""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6" name="Text Box 15">
          <a:extLst>
            <a:ext uri="{FF2B5EF4-FFF2-40B4-BE49-F238E27FC236}">
              <a16:creationId xmlns:a16="http://schemas.microsoft.com/office/drawing/2014/main" xmlns=""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7" name="Text Box 15">
          <a:extLst>
            <a:ext uri="{FF2B5EF4-FFF2-40B4-BE49-F238E27FC236}">
              <a16:creationId xmlns:a16="http://schemas.microsoft.com/office/drawing/2014/main" xmlns=""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8" name="Text Box 15">
          <a:extLst>
            <a:ext uri="{FF2B5EF4-FFF2-40B4-BE49-F238E27FC236}">
              <a16:creationId xmlns:a16="http://schemas.microsoft.com/office/drawing/2014/main" xmlns=""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79" name="Text Box 15">
          <a:extLst>
            <a:ext uri="{FF2B5EF4-FFF2-40B4-BE49-F238E27FC236}">
              <a16:creationId xmlns:a16="http://schemas.microsoft.com/office/drawing/2014/main" xmlns=""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0" name="Text Box 15">
          <a:extLst>
            <a:ext uri="{FF2B5EF4-FFF2-40B4-BE49-F238E27FC236}">
              <a16:creationId xmlns:a16="http://schemas.microsoft.com/office/drawing/2014/main" xmlns=""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1" name="Text Box 15">
          <a:extLst>
            <a:ext uri="{FF2B5EF4-FFF2-40B4-BE49-F238E27FC236}">
              <a16:creationId xmlns:a16="http://schemas.microsoft.com/office/drawing/2014/main" xmlns=""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2" name="Text Box 15">
          <a:extLst>
            <a:ext uri="{FF2B5EF4-FFF2-40B4-BE49-F238E27FC236}">
              <a16:creationId xmlns:a16="http://schemas.microsoft.com/office/drawing/2014/main" xmlns=""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3" name="Text Box 15">
          <a:extLst>
            <a:ext uri="{FF2B5EF4-FFF2-40B4-BE49-F238E27FC236}">
              <a16:creationId xmlns:a16="http://schemas.microsoft.com/office/drawing/2014/main" xmlns=""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4" name="Text Box 15">
          <a:extLst>
            <a:ext uri="{FF2B5EF4-FFF2-40B4-BE49-F238E27FC236}">
              <a16:creationId xmlns:a16="http://schemas.microsoft.com/office/drawing/2014/main" xmlns=""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5" name="Text Box 15">
          <a:extLst>
            <a:ext uri="{FF2B5EF4-FFF2-40B4-BE49-F238E27FC236}">
              <a16:creationId xmlns:a16="http://schemas.microsoft.com/office/drawing/2014/main" xmlns=""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6" name="Text Box 15">
          <a:extLst>
            <a:ext uri="{FF2B5EF4-FFF2-40B4-BE49-F238E27FC236}">
              <a16:creationId xmlns:a16="http://schemas.microsoft.com/office/drawing/2014/main" xmlns=""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7" name="Text Box 15">
          <a:extLst>
            <a:ext uri="{FF2B5EF4-FFF2-40B4-BE49-F238E27FC236}">
              <a16:creationId xmlns:a16="http://schemas.microsoft.com/office/drawing/2014/main" xmlns=""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8" name="Text Box 15">
          <a:extLst>
            <a:ext uri="{FF2B5EF4-FFF2-40B4-BE49-F238E27FC236}">
              <a16:creationId xmlns:a16="http://schemas.microsoft.com/office/drawing/2014/main" xmlns=""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89" name="Text Box 15">
          <a:extLst>
            <a:ext uri="{FF2B5EF4-FFF2-40B4-BE49-F238E27FC236}">
              <a16:creationId xmlns:a16="http://schemas.microsoft.com/office/drawing/2014/main" xmlns=""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0" name="Text Box 15">
          <a:extLst>
            <a:ext uri="{FF2B5EF4-FFF2-40B4-BE49-F238E27FC236}">
              <a16:creationId xmlns:a16="http://schemas.microsoft.com/office/drawing/2014/main" xmlns=""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1" name="Text Box 15">
          <a:extLst>
            <a:ext uri="{FF2B5EF4-FFF2-40B4-BE49-F238E27FC236}">
              <a16:creationId xmlns:a16="http://schemas.microsoft.com/office/drawing/2014/main" xmlns=""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2" name="Text Box 15">
          <a:extLst>
            <a:ext uri="{FF2B5EF4-FFF2-40B4-BE49-F238E27FC236}">
              <a16:creationId xmlns:a16="http://schemas.microsoft.com/office/drawing/2014/main" xmlns=""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3" name="Text Box 15">
          <a:extLst>
            <a:ext uri="{FF2B5EF4-FFF2-40B4-BE49-F238E27FC236}">
              <a16:creationId xmlns:a16="http://schemas.microsoft.com/office/drawing/2014/main" xmlns=""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4" name="Text Box 15">
          <a:extLst>
            <a:ext uri="{FF2B5EF4-FFF2-40B4-BE49-F238E27FC236}">
              <a16:creationId xmlns:a16="http://schemas.microsoft.com/office/drawing/2014/main" xmlns=""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5" name="Text Box 15">
          <a:extLst>
            <a:ext uri="{FF2B5EF4-FFF2-40B4-BE49-F238E27FC236}">
              <a16:creationId xmlns:a16="http://schemas.microsoft.com/office/drawing/2014/main" xmlns=""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6" name="Text Box 15">
          <a:extLst>
            <a:ext uri="{FF2B5EF4-FFF2-40B4-BE49-F238E27FC236}">
              <a16:creationId xmlns:a16="http://schemas.microsoft.com/office/drawing/2014/main" xmlns=""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7" name="Text Box 15">
          <a:extLst>
            <a:ext uri="{FF2B5EF4-FFF2-40B4-BE49-F238E27FC236}">
              <a16:creationId xmlns:a16="http://schemas.microsoft.com/office/drawing/2014/main" xmlns=""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8" name="Text Box 15">
          <a:extLst>
            <a:ext uri="{FF2B5EF4-FFF2-40B4-BE49-F238E27FC236}">
              <a16:creationId xmlns:a16="http://schemas.microsoft.com/office/drawing/2014/main" xmlns=""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099" name="Text Box 15">
          <a:extLst>
            <a:ext uri="{FF2B5EF4-FFF2-40B4-BE49-F238E27FC236}">
              <a16:creationId xmlns:a16="http://schemas.microsoft.com/office/drawing/2014/main" xmlns=""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0" name="Text Box 15">
          <a:extLst>
            <a:ext uri="{FF2B5EF4-FFF2-40B4-BE49-F238E27FC236}">
              <a16:creationId xmlns:a16="http://schemas.microsoft.com/office/drawing/2014/main" xmlns=""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1" name="Text Box 15">
          <a:extLst>
            <a:ext uri="{FF2B5EF4-FFF2-40B4-BE49-F238E27FC236}">
              <a16:creationId xmlns:a16="http://schemas.microsoft.com/office/drawing/2014/main" xmlns=""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2" name="Text Box 15">
          <a:extLst>
            <a:ext uri="{FF2B5EF4-FFF2-40B4-BE49-F238E27FC236}">
              <a16:creationId xmlns:a16="http://schemas.microsoft.com/office/drawing/2014/main" xmlns=""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3" name="Text Box 15">
          <a:extLst>
            <a:ext uri="{FF2B5EF4-FFF2-40B4-BE49-F238E27FC236}">
              <a16:creationId xmlns:a16="http://schemas.microsoft.com/office/drawing/2014/main" xmlns=""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4" name="Text Box 15">
          <a:extLst>
            <a:ext uri="{FF2B5EF4-FFF2-40B4-BE49-F238E27FC236}">
              <a16:creationId xmlns:a16="http://schemas.microsoft.com/office/drawing/2014/main" xmlns=""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5" name="Text Box 15">
          <a:extLst>
            <a:ext uri="{FF2B5EF4-FFF2-40B4-BE49-F238E27FC236}">
              <a16:creationId xmlns:a16="http://schemas.microsoft.com/office/drawing/2014/main" xmlns=""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6" name="Text Box 15">
          <a:extLst>
            <a:ext uri="{FF2B5EF4-FFF2-40B4-BE49-F238E27FC236}">
              <a16:creationId xmlns:a16="http://schemas.microsoft.com/office/drawing/2014/main" xmlns=""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7" name="Text Box 15">
          <a:extLst>
            <a:ext uri="{FF2B5EF4-FFF2-40B4-BE49-F238E27FC236}">
              <a16:creationId xmlns:a16="http://schemas.microsoft.com/office/drawing/2014/main" xmlns=""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8" name="Text Box 15">
          <a:extLst>
            <a:ext uri="{FF2B5EF4-FFF2-40B4-BE49-F238E27FC236}">
              <a16:creationId xmlns:a16="http://schemas.microsoft.com/office/drawing/2014/main" xmlns=""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09" name="Text Box 15">
          <a:extLst>
            <a:ext uri="{FF2B5EF4-FFF2-40B4-BE49-F238E27FC236}">
              <a16:creationId xmlns:a16="http://schemas.microsoft.com/office/drawing/2014/main" xmlns=""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0" name="Text Box 15">
          <a:extLst>
            <a:ext uri="{FF2B5EF4-FFF2-40B4-BE49-F238E27FC236}">
              <a16:creationId xmlns:a16="http://schemas.microsoft.com/office/drawing/2014/main" xmlns=""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1" name="Text Box 15">
          <a:extLst>
            <a:ext uri="{FF2B5EF4-FFF2-40B4-BE49-F238E27FC236}">
              <a16:creationId xmlns:a16="http://schemas.microsoft.com/office/drawing/2014/main" xmlns=""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2" name="Text Box 15">
          <a:extLst>
            <a:ext uri="{FF2B5EF4-FFF2-40B4-BE49-F238E27FC236}">
              <a16:creationId xmlns:a16="http://schemas.microsoft.com/office/drawing/2014/main" xmlns=""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3" name="Text Box 15">
          <a:extLst>
            <a:ext uri="{FF2B5EF4-FFF2-40B4-BE49-F238E27FC236}">
              <a16:creationId xmlns:a16="http://schemas.microsoft.com/office/drawing/2014/main" xmlns=""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4" name="Text Box 15">
          <a:extLst>
            <a:ext uri="{FF2B5EF4-FFF2-40B4-BE49-F238E27FC236}">
              <a16:creationId xmlns:a16="http://schemas.microsoft.com/office/drawing/2014/main" xmlns=""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5" name="Text Box 15">
          <a:extLst>
            <a:ext uri="{FF2B5EF4-FFF2-40B4-BE49-F238E27FC236}">
              <a16:creationId xmlns:a16="http://schemas.microsoft.com/office/drawing/2014/main" xmlns=""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6" name="Text Box 15">
          <a:extLst>
            <a:ext uri="{FF2B5EF4-FFF2-40B4-BE49-F238E27FC236}">
              <a16:creationId xmlns:a16="http://schemas.microsoft.com/office/drawing/2014/main" xmlns=""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7" name="Text Box 15">
          <a:extLst>
            <a:ext uri="{FF2B5EF4-FFF2-40B4-BE49-F238E27FC236}">
              <a16:creationId xmlns:a16="http://schemas.microsoft.com/office/drawing/2014/main" xmlns=""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8" name="Text Box 15">
          <a:extLst>
            <a:ext uri="{FF2B5EF4-FFF2-40B4-BE49-F238E27FC236}">
              <a16:creationId xmlns:a16="http://schemas.microsoft.com/office/drawing/2014/main" xmlns=""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19" name="Text Box 15">
          <a:extLst>
            <a:ext uri="{FF2B5EF4-FFF2-40B4-BE49-F238E27FC236}">
              <a16:creationId xmlns:a16="http://schemas.microsoft.com/office/drawing/2014/main" xmlns=""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0" name="Text Box 15">
          <a:extLst>
            <a:ext uri="{FF2B5EF4-FFF2-40B4-BE49-F238E27FC236}">
              <a16:creationId xmlns:a16="http://schemas.microsoft.com/office/drawing/2014/main" xmlns=""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1" name="Text Box 15">
          <a:extLst>
            <a:ext uri="{FF2B5EF4-FFF2-40B4-BE49-F238E27FC236}">
              <a16:creationId xmlns:a16="http://schemas.microsoft.com/office/drawing/2014/main" xmlns=""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2" name="Text Box 15">
          <a:extLst>
            <a:ext uri="{FF2B5EF4-FFF2-40B4-BE49-F238E27FC236}">
              <a16:creationId xmlns:a16="http://schemas.microsoft.com/office/drawing/2014/main" xmlns=""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3" name="Text Box 15">
          <a:extLst>
            <a:ext uri="{FF2B5EF4-FFF2-40B4-BE49-F238E27FC236}">
              <a16:creationId xmlns:a16="http://schemas.microsoft.com/office/drawing/2014/main" xmlns=""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4" name="Text Box 15">
          <a:extLst>
            <a:ext uri="{FF2B5EF4-FFF2-40B4-BE49-F238E27FC236}">
              <a16:creationId xmlns:a16="http://schemas.microsoft.com/office/drawing/2014/main" xmlns=""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5" name="Text Box 15">
          <a:extLst>
            <a:ext uri="{FF2B5EF4-FFF2-40B4-BE49-F238E27FC236}">
              <a16:creationId xmlns:a16="http://schemas.microsoft.com/office/drawing/2014/main" xmlns=""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6" name="Text Box 15">
          <a:extLst>
            <a:ext uri="{FF2B5EF4-FFF2-40B4-BE49-F238E27FC236}">
              <a16:creationId xmlns:a16="http://schemas.microsoft.com/office/drawing/2014/main" xmlns=""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7" name="Text Box 15">
          <a:extLst>
            <a:ext uri="{FF2B5EF4-FFF2-40B4-BE49-F238E27FC236}">
              <a16:creationId xmlns:a16="http://schemas.microsoft.com/office/drawing/2014/main" xmlns=""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8" name="Text Box 15">
          <a:extLst>
            <a:ext uri="{FF2B5EF4-FFF2-40B4-BE49-F238E27FC236}">
              <a16:creationId xmlns:a16="http://schemas.microsoft.com/office/drawing/2014/main" xmlns=""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29" name="Text Box 15">
          <a:extLst>
            <a:ext uri="{FF2B5EF4-FFF2-40B4-BE49-F238E27FC236}">
              <a16:creationId xmlns:a16="http://schemas.microsoft.com/office/drawing/2014/main" xmlns=""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0" name="Text Box 15">
          <a:extLst>
            <a:ext uri="{FF2B5EF4-FFF2-40B4-BE49-F238E27FC236}">
              <a16:creationId xmlns:a16="http://schemas.microsoft.com/office/drawing/2014/main" xmlns=""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1" name="Text Box 15">
          <a:extLst>
            <a:ext uri="{FF2B5EF4-FFF2-40B4-BE49-F238E27FC236}">
              <a16:creationId xmlns:a16="http://schemas.microsoft.com/office/drawing/2014/main" xmlns=""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2" name="Text Box 15">
          <a:extLst>
            <a:ext uri="{FF2B5EF4-FFF2-40B4-BE49-F238E27FC236}">
              <a16:creationId xmlns:a16="http://schemas.microsoft.com/office/drawing/2014/main" xmlns=""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3" name="Text Box 15">
          <a:extLst>
            <a:ext uri="{FF2B5EF4-FFF2-40B4-BE49-F238E27FC236}">
              <a16:creationId xmlns:a16="http://schemas.microsoft.com/office/drawing/2014/main" xmlns=""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4" name="Text Box 15">
          <a:extLst>
            <a:ext uri="{FF2B5EF4-FFF2-40B4-BE49-F238E27FC236}">
              <a16:creationId xmlns:a16="http://schemas.microsoft.com/office/drawing/2014/main" xmlns=""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5" name="Text Box 15">
          <a:extLst>
            <a:ext uri="{FF2B5EF4-FFF2-40B4-BE49-F238E27FC236}">
              <a16:creationId xmlns:a16="http://schemas.microsoft.com/office/drawing/2014/main" xmlns=""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6" name="Text Box 15">
          <a:extLst>
            <a:ext uri="{FF2B5EF4-FFF2-40B4-BE49-F238E27FC236}">
              <a16:creationId xmlns:a16="http://schemas.microsoft.com/office/drawing/2014/main" xmlns=""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7" name="Text Box 15">
          <a:extLst>
            <a:ext uri="{FF2B5EF4-FFF2-40B4-BE49-F238E27FC236}">
              <a16:creationId xmlns:a16="http://schemas.microsoft.com/office/drawing/2014/main" xmlns=""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8" name="Text Box 15">
          <a:extLst>
            <a:ext uri="{FF2B5EF4-FFF2-40B4-BE49-F238E27FC236}">
              <a16:creationId xmlns:a16="http://schemas.microsoft.com/office/drawing/2014/main" xmlns=""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39" name="Text Box 15">
          <a:extLst>
            <a:ext uri="{FF2B5EF4-FFF2-40B4-BE49-F238E27FC236}">
              <a16:creationId xmlns:a16="http://schemas.microsoft.com/office/drawing/2014/main" xmlns=""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0" name="Text Box 15">
          <a:extLst>
            <a:ext uri="{FF2B5EF4-FFF2-40B4-BE49-F238E27FC236}">
              <a16:creationId xmlns:a16="http://schemas.microsoft.com/office/drawing/2014/main" xmlns=""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1" name="Text Box 15">
          <a:extLst>
            <a:ext uri="{FF2B5EF4-FFF2-40B4-BE49-F238E27FC236}">
              <a16:creationId xmlns:a16="http://schemas.microsoft.com/office/drawing/2014/main" xmlns=""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2" name="Text Box 15">
          <a:extLst>
            <a:ext uri="{FF2B5EF4-FFF2-40B4-BE49-F238E27FC236}">
              <a16:creationId xmlns:a16="http://schemas.microsoft.com/office/drawing/2014/main" xmlns=""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3" name="Text Box 15">
          <a:extLst>
            <a:ext uri="{FF2B5EF4-FFF2-40B4-BE49-F238E27FC236}">
              <a16:creationId xmlns:a16="http://schemas.microsoft.com/office/drawing/2014/main" xmlns=""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4" name="Text Box 15">
          <a:extLst>
            <a:ext uri="{FF2B5EF4-FFF2-40B4-BE49-F238E27FC236}">
              <a16:creationId xmlns:a16="http://schemas.microsoft.com/office/drawing/2014/main" xmlns=""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5" name="Text Box 15">
          <a:extLst>
            <a:ext uri="{FF2B5EF4-FFF2-40B4-BE49-F238E27FC236}">
              <a16:creationId xmlns:a16="http://schemas.microsoft.com/office/drawing/2014/main" xmlns=""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6" name="Text Box 15">
          <a:extLst>
            <a:ext uri="{FF2B5EF4-FFF2-40B4-BE49-F238E27FC236}">
              <a16:creationId xmlns:a16="http://schemas.microsoft.com/office/drawing/2014/main" xmlns=""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7" name="Text Box 15">
          <a:extLst>
            <a:ext uri="{FF2B5EF4-FFF2-40B4-BE49-F238E27FC236}">
              <a16:creationId xmlns:a16="http://schemas.microsoft.com/office/drawing/2014/main" xmlns=""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8" name="Text Box 15">
          <a:extLst>
            <a:ext uri="{FF2B5EF4-FFF2-40B4-BE49-F238E27FC236}">
              <a16:creationId xmlns:a16="http://schemas.microsoft.com/office/drawing/2014/main" xmlns=""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49" name="Text Box 15">
          <a:extLst>
            <a:ext uri="{FF2B5EF4-FFF2-40B4-BE49-F238E27FC236}">
              <a16:creationId xmlns:a16="http://schemas.microsoft.com/office/drawing/2014/main" xmlns=""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0" name="Text Box 15">
          <a:extLst>
            <a:ext uri="{FF2B5EF4-FFF2-40B4-BE49-F238E27FC236}">
              <a16:creationId xmlns:a16="http://schemas.microsoft.com/office/drawing/2014/main" xmlns=""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1" name="Text Box 15">
          <a:extLst>
            <a:ext uri="{FF2B5EF4-FFF2-40B4-BE49-F238E27FC236}">
              <a16:creationId xmlns:a16="http://schemas.microsoft.com/office/drawing/2014/main" xmlns=""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2" name="Text Box 15">
          <a:extLst>
            <a:ext uri="{FF2B5EF4-FFF2-40B4-BE49-F238E27FC236}">
              <a16:creationId xmlns:a16="http://schemas.microsoft.com/office/drawing/2014/main" xmlns=""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3" name="Text Box 15">
          <a:extLst>
            <a:ext uri="{FF2B5EF4-FFF2-40B4-BE49-F238E27FC236}">
              <a16:creationId xmlns:a16="http://schemas.microsoft.com/office/drawing/2014/main" xmlns=""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4" name="Text Box 15">
          <a:extLst>
            <a:ext uri="{FF2B5EF4-FFF2-40B4-BE49-F238E27FC236}">
              <a16:creationId xmlns:a16="http://schemas.microsoft.com/office/drawing/2014/main" xmlns=""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5" name="Text Box 15">
          <a:extLst>
            <a:ext uri="{FF2B5EF4-FFF2-40B4-BE49-F238E27FC236}">
              <a16:creationId xmlns:a16="http://schemas.microsoft.com/office/drawing/2014/main" xmlns=""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6" name="Text Box 15">
          <a:extLst>
            <a:ext uri="{FF2B5EF4-FFF2-40B4-BE49-F238E27FC236}">
              <a16:creationId xmlns:a16="http://schemas.microsoft.com/office/drawing/2014/main" xmlns=""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7" name="Text Box 15">
          <a:extLst>
            <a:ext uri="{FF2B5EF4-FFF2-40B4-BE49-F238E27FC236}">
              <a16:creationId xmlns:a16="http://schemas.microsoft.com/office/drawing/2014/main" xmlns=""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8" name="Text Box 15">
          <a:extLst>
            <a:ext uri="{FF2B5EF4-FFF2-40B4-BE49-F238E27FC236}">
              <a16:creationId xmlns:a16="http://schemas.microsoft.com/office/drawing/2014/main" xmlns=""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59" name="Text Box 15">
          <a:extLst>
            <a:ext uri="{FF2B5EF4-FFF2-40B4-BE49-F238E27FC236}">
              <a16:creationId xmlns:a16="http://schemas.microsoft.com/office/drawing/2014/main" xmlns=""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0" name="Text Box 15">
          <a:extLst>
            <a:ext uri="{FF2B5EF4-FFF2-40B4-BE49-F238E27FC236}">
              <a16:creationId xmlns:a16="http://schemas.microsoft.com/office/drawing/2014/main" xmlns=""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1" name="Text Box 15">
          <a:extLst>
            <a:ext uri="{FF2B5EF4-FFF2-40B4-BE49-F238E27FC236}">
              <a16:creationId xmlns:a16="http://schemas.microsoft.com/office/drawing/2014/main" xmlns=""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2" name="Text Box 15">
          <a:extLst>
            <a:ext uri="{FF2B5EF4-FFF2-40B4-BE49-F238E27FC236}">
              <a16:creationId xmlns:a16="http://schemas.microsoft.com/office/drawing/2014/main" xmlns=""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3" name="Text Box 15">
          <a:extLst>
            <a:ext uri="{FF2B5EF4-FFF2-40B4-BE49-F238E27FC236}">
              <a16:creationId xmlns:a16="http://schemas.microsoft.com/office/drawing/2014/main" xmlns=""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5" name="Text Box 15">
          <a:extLst>
            <a:ext uri="{FF2B5EF4-FFF2-40B4-BE49-F238E27FC236}">
              <a16:creationId xmlns:a16="http://schemas.microsoft.com/office/drawing/2014/main" xmlns=""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6" name="Text Box 15">
          <a:extLst>
            <a:ext uri="{FF2B5EF4-FFF2-40B4-BE49-F238E27FC236}">
              <a16:creationId xmlns:a16="http://schemas.microsoft.com/office/drawing/2014/main" xmlns=""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7" name="Text Box 15">
          <a:extLst>
            <a:ext uri="{FF2B5EF4-FFF2-40B4-BE49-F238E27FC236}">
              <a16:creationId xmlns:a16="http://schemas.microsoft.com/office/drawing/2014/main" xmlns=""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8" name="Text Box 15">
          <a:extLst>
            <a:ext uri="{FF2B5EF4-FFF2-40B4-BE49-F238E27FC236}">
              <a16:creationId xmlns:a16="http://schemas.microsoft.com/office/drawing/2014/main" xmlns=""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69" name="Text Box 15">
          <a:extLst>
            <a:ext uri="{FF2B5EF4-FFF2-40B4-BE49-F238E27FC236}">
              <a16:creationId xmlns:a16="http://schemas.microsoft.com/office/drawing/2014/main" xmlns=""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0" name="Text Box 15">
          <a:extLst>
            <a:ext uri="{FF2B5EF4-FFF2-40B4-BE49-F238E27FC236}">
              <a16:creationId xmlns:a16="http://schemas.microsoft.com/office/drawing/2014/main" xmlns=""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1" name="Text Box 15">
          <a:extLst>
            <a:ext uri="{FF2B5EF4-FFF2-40B4-BE49-F238E27FC236}">
              <a16:creationId xmlns:a16="http://schemas.microsoft.com/office/drawing/2014/main" xmlns=""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2" name="Text Box 15">
          <a:extLst>
            <a:ext uri="{FF2B5EF4-FFF2-40B4-BE49-F238E27FC236}">
              <a16:creationId xmlns:a16="http://schemas.microsoft.com/office/drawing/2014/main" xmlns=""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3" name="Text Box 15">
          <a:extLst>
            <a:ext uri="{FF2B5EF4-FFF2-40B4-BE49-F238E27FC236}">
              <a16:creationId xmlns:a16="http://schemas.microsoft.com/office/drawing/2014/main" xmlns=""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4" name="Text Box 15">
          <a:extLst>
            <a:ext uri="{FF2B5EF4-FFF2-40B4-BE49-F238E27FC236}">
              <a16:creationId xmlns:a16="http://schemas.microsoft.com/office/drawing/2014/main" xmlns=""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5" name="Text Box 15">
          <a:extLst>
            <a:ext uri="{FF2B5EF4-FFF2-40B4-BE49-F238E27FC236}">
              <a16:creationId xmlns:a16="http://schemas.microsoft.com/office/drawing/2014/main" xmlns=""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6" name="Text Box 15">
          <a:extLst>
            <a:ext uri="{FF2B5EF4-FFF2-40B4-BE49-F238E27FC236}">
              <a16:creationId xmlns:a16="http://schemas.microsoft.com/office/drawing/2014/main" xmlns=""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7" name="Text Box 15">
          <a:extLst>
            <a:ext uri="{FF2B5EF4-FFF2-40B4-BE49-F238E27FC236}">
              <a16:creationId xmlns:a16="http://schemas.microsoft.com/office/drawing/2014/main" xmlns=""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78" name="Text Box 15">
          <a:extLst>
            <a:ext uri="{FF2B5EF4-FFF2-40B4-BE49-F238E27FC236}">
              <a16:creationId xmlns:a16="http://schemas.microsoft.com/office/drawing/2014/main" xmlns=""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13</xdr:row>
      <xdr:rowOff>0</xdr:rowOff>
    </xdr:from>
    <xdr:ext cx="95250" cy="171450"/>
    <xdr:sp macro="" textlink="">
      <xdr:nvSpPr>
        <xdr:cNvPr id="1179" name="Text Box 16">
          <a:extLst>
            <a:ext uri="{FF2B5EF4-FFF2-40B4-BE49-F238E27FC236}">
              <a16:creationId xmlns:a16="http://schemas.microsoft.com/office/drawing/2014/main" xmlns=""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4" name="Text Box 16">
          <a:extLst>
            <a:ext uri="{FF2B5EF4-FFF2-40B4-BE49-F238E27FC236}">
              <a16:creationId xmlns:a16="http://schemas.microsoft.com/office/drawing/2014/main" xmlns=""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5" name="Text Box 17">
          <a:extLst>
            <a:ext uri="{FF2B5EF4-FFF2-40B4-BE49-F238E27FC236}">
              <a16:creationId xmlns:a16="http://schemas.microsoft.com/office/drawing/2014/main" xmlns=""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6" name="Text Box 18">
          <a:extLst>
            <a:ext uri="{FF2B5EF4-FFF2-40B4-BE49-F238E27FC236}">
              <a16:creationId xmlns:a16="http://schemas.microsoft.com/office/drawing/2014/main" xmlns=""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187" name="Text Box 19">
          <a:extLst>
            <a:ext uri="{FF2B5EF4-FFF2-40B4-BE49-F238E27FC236}">
              <a16:creationId xmlns:a16="http://schemas.microsoft.com/office/drawing/2014/main" xmlns=""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88" name="Text Box 15">
          <a:extLst>
            <a:ext uri="{FF2B5EF4-FFF2-40B4-BE49-F238E27FC236}">
              <a16:creationId xmlns:a16="http://schemas.microsoft.com/office/drawing/2014/main" xmlns=""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189" name="Text Box 15">
          <a:extLst>
            <a:ext uri="{FF2B5EF4-FFF2-40B4-BE49-F238E27FC236}">
              <a16:creationId xmlns:a16="http://schemas.microsoft.com/office/drawing/2014/main" xmlns=""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1" name="Text Box 16">
          <a:extLst>
            <a:ext uri="{FF2B5EF4-FFF2-40B4-BE49-F238E27FC236}">
              <a16:creationId xmlns:a16="http://schemas.microsoft.com/office/drawing/2014/main" xmlns=""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2" name="Text Box 17">
          <a:extLst>
            <a:ext uri="{FF2B5EF4-FFF2-40B4-BE49-F238E27FC236}">
              <a16:creationId xmlns:a16="http://schemas.microsoft.com/office/drawing/2014/main" xmlns=""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3" name="Text Box 18">
          <a:extLst>
            <a:ext uri="{FF2B5EF4-FFF2-40B4-BE49-F238E27FC236}">
              <a16:creationId xmlns:a16="http://schemas.microsoft.com/office/drawing/2014/main" xmlns=""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4" name="Text Box 19">
          <a:extLst>
            <a:ext uri="{FF2B5EF4-FFF2-40B4-BE49-F238E27FC236}">
              <a16:creationId xmlns:a16="http://schemas.microsoft.com/office/drawing/2014/main" xmlns=""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35713"/>
    <xdr:sp macro="" textlink="">
      <xdr:nvSpPr>
        <xdr:cNvPr id="1195" name="Text Box 15">
          <a:extLst>
            <a:ext uri="{FF2B5EF4-FFF2-40B4-BE49-F238E27FC236}">
              <a16:creationId xmlns:a16="http://schemas.microsoft.com/office/drawing/2014/main" xmlns=""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6" name="Text Box 16">
          <a:extLst>
            <a:ext uri="{FF2B5EF4-FFF2-40B4-BE49-F238E27FC236}">
              <a16:creationId xmlns:a16="http://schemas.microsoft.com/office/drawing/2014/main" xmlns=""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7" name="Text Box 17">
          <a:extLst>
            <a:ext uri="{FF2B5EF4-FFF2-40B4-BE49-F238E27FC236}">
              <a16:creationId xmlns:a16="http://schemas.microsoft.com/office/drawing/2014/main" xmlns=""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8" name="Text Box 18">
          <a:extLst>
            <a:ext uri="{FF2B5EF4-FFF2-40B4-BE49-F238E27FC236}">
              <a16:creationId xmlns:a16="http://schemas.microsoft.com/office/drawing/2014/main" xmlns=""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199" name="Text Box 19">
          <a:extLst>
            <a:ext uri="{FF2B5EF4-FFF2-40B4-BE49-F238E27FC236}">
              <a16:creationId xmlns:a16="http://schemas.microsoft.com/office/drawing/2014/main" xmlns=""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90</xdr:row>
      <xdr:rowOff>0</xdr:rowOff>
    </xdr:from>
    <xdr:ext cx="95250" cy="213632"/>
    <xdr:sp macro="" textlink="">
      <xdr:nvSpPr>
        <xdr:cNvPr id="1200" name="Text Box 15">
          <a:extLst>
            <a:ext uri="{FF2B5EF4-FFF2-40B4-BE49-F238E27FC236}">
              <a16:creationId xmlns:a16="http://schemas.microsoft.com/office/drawing/2014/main" xmlns=""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1" name="Text Box 16">
          <a:extLst>
            <a:ext uri="{FF2B5EF4-FFF2-40B4-BE49-F238E27FC236}">
              <a16:creationId xmlns:a16="http://schemas.microsoft.com/office/drawing/2014/main" xmlns=""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2" name="Text Box 17">
          <a:extLst>
            <a:ext uri="{FF2B5EF4-FFF2-40B4-BE49-F238E27FC236}">
              <a16:creationId xmlns:a16="http://schemas.microsoft.com/office/drawing/2014/main" xmlns=""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3" name="Text Box 18">
          <a:extLst>
            <a:ext uri="{FF2B5EF4-FFF2-40B4-BE49-F238E27FC236}">
              <a16:creationId xmlns:a16="http://schemas.microsoft.com/office/drawing/2014/main" xmlns=""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04" name="Text Box 19">
          <a:extLst>
            <a:ext uri="{FF2B5EF4-FFF2-40B4-BE49-F238E27FC236}">
              <a16:creationId xmlns:a16="http://schemas.microsoft.com/office/drawing/2014/main" xmlns=""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5" name="Text Box 16">
          <a:extLst>
            <a:ext uri="{FF2B5EF4-FFF2-40B4-BE49-F238E27FC236}">
              <a16:creationId xmlns:a16="http://schemas.microsoft.com/office/drawing/2014/main" xmlns=""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6" name="Text Box 17">
          <a:extLst>
            <a:ext uri="{FF2B5EF4-FFF2-40B4-BE49-F238E27FC236}">
              <a16:creationId xmlns:a16="http://schemas.microsoft.com/office/drawing/2014/main" xmlns=""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7" name="Text Box 18">
          <a:extLst>
            <a:ext uri="{FF2B5EF4-FFF2-40B4-BE49-F238E27FC236}">
              <a16:creationId xmlns:a16="http://schemas.microsoft.com/office/drawing/2014/main" xmlns=""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08" name="Text Box 19">
          <a:extLst>
            <a:ext uri="{FF2B5EF4-FFF2-40B4-BE49-F238E27FC236}">
              <a16:creationId xmlns:a16="http://schemas.microsoft.com/office/drawing/2014/main" xmlns=""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209" name="Text Box 15">
          <a:extLst>
            <a:ext uri="{FF2B5EF4-FFF2-40B4-BE49-F238E27FC236}">
              <a16:creationId xmlns:a16="http://schemas.microsoft.com/office/drawing/2014/main" xmlns=""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0" name="Text Box 16">
          <a:extLst>
            <a:ext uri="{FF2B5EF4-FFF2-40B4-BE49-F238E27FC236}">
              <a16:creationId xmlns:a16="http://schemas.microsoft.com/office/drawing/2014/main" xmlns=""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1" name="Text Box 17">
          <a:extLst>
            <a:ext uri="{FF2B5EF4-FFF2-40B4-BE49-F238E27FC236}">
              <a16:creationId xmlns:a16="http://schemas.microsoft.com/office/drawing/2014/main" xmlns=""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2" name="Text Box 18">
          <a:extLst>
            <a:ext uri="{FF2B5EF4-FFF2-40B4-BE49-F238E27FC236}">
              <a16:creationId xmlns:a16="http://schemas.microsoft.com/office/drawing/2014/main" xmlns=""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3" name="Text Box 19">
          <a:extLst>
            <a:ext uri="{FF2B5EF4-FFF2-40B4-BE49-F238E27FC236}">
              <a16:creationId xmlns:a16="http://schemas.microsoft.com/office/drawing/2014/main" xmlns=""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14" name="Text Box 15">
          <a:extLst>
            <a:ext uri="{FF2B5EF4-FFF2-40B4-BE49-F238E27FC236}">
              <a16:creationId xmlns:a16="http://schemas.microsoft.com/office/drawing/2014/main" xmlns=""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5" name="Text Box 16">
          <a:extLst>
            <a:ext uri="{FF2B5EF4-FFF2-40B4-BE49-F238E27FC236}">
              <a16:creationId xmlns:a16="http://schemas.microsoft.com/office/drawing/2014/main" xmlns=""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6" name="Text Box 17">
          <a:extLst>
            <a:ext uri="{FF2B5EF4-FFF2-40B4-BE49-F238E27FC236}">
              <a16:creationId xmlns:a16="http://schemas.microsoft.com/office/drawing/2014/main" xmlns=""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7" name="Text Box 18">
          <a:extLst>
            <a:ext uri="{FF2B5EF4-FFF2-40B4-BE49-F238E27FC236}">
              <a16:creationId xmlns:a16="http://schemas.microsoft.com/office/drawing/2014/main" xmlns=""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18" name="Text Box 19">
          <a:extLst>
            <a:ext uri="{FF2B5EF4-FFF2-40B4-BE49-F238E27FC236}">
              <a16:creationId xmlns:a16="http://schemas.microsoft.com/office/drawing/2014/main" xmlns=""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19" name="Text Box 16">
          <a:extLst>
            <a:ext uri="{FF2B5EF4-FFF2-40B4-BE49-F238E27FC236}">
              <a16:creationId xmlns:a16="http://schemas.microsoft.com/office/drawing/2014/main" xmlns=""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0" name="Text Box 17">
          <a:extLst>
            <a:ext uri="{FF2B5EF4-FFF2-40B4-BE49-F238E27FC236}">
              <a16:creationId xmlns:a16="http://schemas.microsoft.com/office/drawing/2014/main" xmlns=""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1" name="Text Box 18">
          <a:extLst>
            <a:ext uri="{FF2B5EF4-FFF2-40B4-BE49-F238E27FC236}">
              <a16:creationId xmlns:a16="http://schemas.microsoft.com/office/drawing/2014/main" xmlns=""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2" name="Text Box 19">
          <a:extLst>
            <a:ext uri="{FF2B5EF4-FFF2-40B4-BE49-F238E27FC236}">
              <a16:creationId xmlns:a16="http://schemas.microsoft.com/office/drawing/2014/main" xmlns=""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442269"/>
    <xdr:sp macro="" textlink="">
      <xdr:nvSpPr>
        <xdr:cNvPr id="1223" name="Text Box 15">
          <a:extLst>
            <a:ext uri="{FF2B5EF4-FFF2-40B4-BE49-F238E27FC236}">
              <a16:creationId xmlns:a16="http://schemas.microsoft.com/office/drawing/2014/main" xmlns=""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4" name="Text Box 16">
          <a:extLst>
            <a:ext uri="{FF2B5EF4-FFF2-40B4-BE49-F238E27FC236}">
              <a16:creationId xmlns:a16="http://schemas.microsoft.com/office/drawing/2014/main" xmlns=""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5" name="Text Box 17">
          <a:extLst>
            <a:ext uri="{FF2B5EF4-FFF2-40B4-BE49-F238E27FC236}">
              <a16:creationId xmlns:a16="http://schemas.microsoft.com/office/drawing/2014/main" xmlns=""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6" name="Text Box 18">
          <a:extLst>
            <a:ext uri="{FF2B5EF4-FFF2-40B4-BE49-F238E27FC236}">
              <a16:creationId xmlns:a16="http://schemas.microsoft.com/office/drawing/2014/main" xmlns=""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7" name="Text Box 19">
          <a:extLst>
            <a:ext uri="{FF2B5EF4-FFF2-40B4-BE49-F238E27FC236}">
              <a16:creationId xmlns:a16="http://schemas.microsoft.com/office/drawing/2014/main" xmlns=""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213632"/>
    <xdr:sp macro="" textlink="">
      <xdr:nvSpPr>
        <xdr:cNvPr id="1228" name="Text Box 15">
          <a:extLst>
            <a:ext uri="{FF2B5EF4-FFF2-40B4-BE49-F238E27FC236}">
              <a16:creationId xmlns:a16="http://schemas.microsoft.com/office/drawing/2014/main" xmlns=""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29" name="Text Box 16">
          <a:extLst>
            <a:ext uri="{FF2B5EF4-FFF2-40B4-BE49-F238E27FC236}">
              <a16:creationId xmlns:a16="http://schemas.microsoft.com/office/drawing/2014/main" xmlns=""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0" name="Text Box 17">
          <a:extLst>
            <a:ext uri="{FF2B5EF4-FFF2-40B4-BE49-F238E27FC236}">
              <a16:creationId xmlns:a16="http://schemas.microsoft.com/office/drawing/2014/main" xmlns=""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1" name="Text Box 18">
          <a:extLst>
            <a:ext uri="{FF2B5EF4-FFF2-40B4-BE49-F238E27FC236}">
              <a16:creationId xmlns:a16="http://schemas.microsoft.com/office/drawing/2014/main" xmlns=""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232" name="Text Box 19">
          <a:extLst>
            <a:ext uri="{FF2B5EF4-FFF2-40B4-BE49-F238E27FC236}">
              <a16:creationId xmlns:a16="http://schemas.microsoft.com/office/drawing/2014/main" xmlns=""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3" name="Text Box 16">
          <a:extLst>
            <a:ext uri="{FF2B5EF4-FFF2-40B4-BE49-F238E27FC236}">
              <a16:creationId xmlns:a16="http://schemas.microsoft.com/office/drawing/2014/main" xmlns=""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4" name="Text Box 17">
          <a:extLst>
            <a:ext uri="{FF2B5EF4-FFF2-40B4-BE49-F238E27FC236}">
              <a16:creationId xmlns:a16="http://schemas.microsoft.com/office/drawing/2014/main" xmlns=""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5" name="Text Box 18">
          <a:extLst>
            <a:ext uri="{FF2B5EF4-FFF2-40B4-BE49-F238E27FC236}">
              <a16:creationId xmlns:a16="http://schemas.microsoft.com/office/drawing/2014/main" xmlns=""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6" name="Text Box 19">
          <a:extLst>
            <a:ext uri="{FF2B5EF4-FFF2-40B4-BE49-F238E27FC236}">
              <a16:creationId xmlns:a16="http://schemas.microsoft.com/office/drawing/2014/main" xmlns=""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237" name="Text Box 15">
          <a:extLst>
            <a:ext uri="{FF2B5EF4-FFF2-40B4-BE49-F238E27FC236}">
              <a16:creationId xmlns:a16="http://schemas.microsoft.com/office/drawing/2014/main" xmlns=""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38" name="Text Box 15">
          <a:extLst>
            <a:ext uri="{FF2B5EF4-FFF2-40B4-BE49-F238E27FC236}">
              <a16:creationId xmlns:a16="http://schemas.microsoft.com/office/drawing/2014/main" xmlns=""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39" name="Text Box 16">
          <a:extLst>
            <a:ext uri="{FF2B5EF4-FFF2-40B4-BE49-F238E27FC236}">
              <a16:creationId xmlns:a16="http://schemas.microsoft.com/office/drawing/2014/main" xmlns=""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0" name="Text Box 17">
          <a:extLst>
            <a:ext uri="{FF2B5EF4-FFF2-40B4-BE49-F238E27FC236}">
              <a16:creationId xmlns:a16="http://schemas.microsoft.com/office/drawing/2014/main" xmlns=""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1" name="Text Box 18">
          <a:extLst>
            <a:ext uri="{FF2B5EF4-FFF2-40B4-BE49-F238E27FC236}">
              <a16:creationId xmlns:a16="http://schemas.microsoft.com/office/drawing/2014/main" xmlns=""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2" name="Text Box 19">
          <a:extLst>
            <a:ext uri="{FF2B5EF4-FFF2-40B4-BE49-F238E27FC236}">
              <a16:creationId xmlns:a16="http://schemas.microsoft.com/office/drawing/2014/main" xmlns=""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3" name="Text Box 15">
          <a:extLst>
            <a:ext uri="{FF2B5EF4-FFF2-40B4-BE49-F238E27FC236}">
              <a16:creationId xmlns:a16="http://schemas.microsoft.com/office/drawing/2014/main" xmlns=""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4" name="Text Box 16">
          <a:extLst>
            <a:ext uri="{FF2B5EF4-FFF2-40B4-BE49-F238E27FC236}">
              <a16:creationId xmlns:a16="http://schemas.microsoft.com/office/drawing/2014/main" xmlns=""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5" name="Text Box 17">
          <a:extLst>
            <a:ext uri="{FF2B5EF4-FFF2-40B4-BE49-F238E27FC236}">
              <a16:creationId xmlns:a16="http://schemas.microsoft.com/office/drawing/2014/main" xmlns=""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6" name="Text Box 18">
          <a:extLst>
            <a:ext uri="{FF2B5EF4-FFF2-40B4-BE49-F238E27FC236}">
              <a16:creationId xmlns:a16="http://schemas.microsoft.com/office/drawing/2014/main" xmlns=""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47" name="Text Box 19">
          <a:extLst>
            <a:ext uri="{FF2B5EF4-FFF2-40B4-BE49-F238E27FC236}">
              <a16:creationId xmlns:a16="http://schemas.microsoft.com/office/drawing/2014/main" xmlns=""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48" name="Text Box 15">
          <a:extLst>
            <a:ext uri="{FF2B5EF4-FFF2-40B4-BE49-F238E27FC236}">
              <a16:creationId xmlns:a16="http://schemas.microsoft.com/office/drawing/2014/main" xmlns=""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331"/>
    <xdr:sp macro="" textlink="">
      <xdr:nvSpPr>
        <xdr:cNvPr id="1249" name="Text Box 15">
          <a:extLst>
            <a:ext uri="{FF2B5EF4-FFF2-40B4-BE49-F238E27FC236}">
              <a16:creationId xmlns:a16="http://schemas.microsoft.com/office/drawing/2014/main" xmlns=""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0" name="Text Box 16">
          <a:extLst>
            <a:ext uri="{FF2B5EF4-FFF2-40B4-BE49-F238E27FC236}">
              <a16:creationId xmlns:a16="http://schemas.microsoft.com/office/drawing/2014/main" xmlns=""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1" name="Text Box 17">
          <a:extLst>
            <a:ext uri="{FF2B5EF4-FFF2-40B4-BE49-F238E27FC236}">
              <a16:creationId xmlns:a16="http://schemas.microsoft.com/office/drawing/2014/main" xmlns=""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2" name="Text Box 18">
          <a:extLst>
            <a:ext uri="{FF2B5EF4-FFF2-40B4-BE49-F238E27FC236}">
              <a16:creationId xmlns:a16="http://schemas.microsoft.com/office/drawing/2014/main" xmlns=""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53" name="Text Box 19">
          <a:extLst>
            <a:ext uri="{FF2B5EF4-FFF2-40B4-BE49-F238E27FC236}">
              <a16:creationId xmlns:a16="http://schemas.microsoft.com/office/drawing/2014/main" xmlns=""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254" name="Text Box 15">
          <a:extLst>
            <a:ext uri="{FF2B5EF4-FFF2-40B4-BE49-F238E27FC236}">
              <a16:creationId xmlns:a16="http://schemas.microsoft.com/office/drawing/2014/main" xmlns=""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255" name="Text Box 15">
          <a:extLst>
            <a:ext uri="{FF2B5EF4-FFF2-40B4-BE49-F238E27FC236}">
              <a16:creationId xmlns:a16="http://schemas.microsoft.com/office/drawing/2014/main" xmlns=""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56" name="Text Box 15">
          <a:extLst>
            <a:ext uri="{FF2B5EF4-FFF2-40B4-BE49-F238E27FC236}">
              <a16:creationId xmlns:a16="http://schemas.microsoft.com/office/drawing/2014/main" xmlns=""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7" name="Text Box 16">
          <a:extLst>
            <a:ext uri="{FF2B5EF4-FFF2-40B4-BE49-F238E27FC236}">
              <a16:creationId xmlns:a16="http://schemas.microsoft.com/office/drawing/2014/main" xmlns=""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8" name="Text Box 17">
          <a:extLst>
            <a:ext uri="{FF2B5EF4-FFF2-40B4-BE49-F238E27FC236}">
              <a16:creationId xmlns:a16="http://schemas.microsoft.com/office/drawing/2014/main" xmlns=""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59" name="Text Box 18">
          <a:extLst>
            <a:ext uri="{FF2B5EF4-FFF2-40B4-BE49-F238E27FC236}">
              <a16:creationId xmlns:a16="http://schemas.microsoft.com/office/drawing/2014/main" xmlns=""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0" name="Text Box 19">
          <a:extLst>
            <a:ext uri="{FF2B5EF4-FFF2-40B4-BE49-F238E27FC236}">
              <a16:creationId xmlns:a16="http://schemas.microsoft.com/office/drawing/2014/main" xmlns=""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61" name="Text Box 15">
          <a:extLst>
            <a:ext uri="{FF2B5EF4-FFF2-40B4-BE49-F238E27FC236}">
              <a16:creationId xmlns:a16="http://schemas.microsoft.com/office/drawing/2014/main" xmlns=""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2" name="Text Box 16">
          <a:extLst>
            <a:ext uri="{FF2B5EF4-FFF2-40B4-BE49-F238E27FC236}">
              <a16:creationId xmlns:a16="http://schemas.microsoft.com/office/drawing/2014/main" xmlns=""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3" name="Text Box 17">
          <a:extLst>
            <a:ext uri="{FF2B5EF4-FFF2-40B4-BE49-F238E27FC236}">
              <a16:creationId xmlns:a16="http://schemas.microsoft.com/office/drawing/2014/main" xmlns=""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4" name="Text Box 18">
          <a:extLst>
            <a:ext uri="{FF2B5EF4-FFF2-40B4-BE49-F238E27FC236}">
              <a16:creationId xmlns:a16="http://schemas.microsoft.com/office/drawing/2014/main" xmlns=""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65" name="Text Box 19">
          <a:extLst>
            <a:ext uri="{FF2B5EF4-FFF2-40B4-BE49-F238E27FC236}">
              <a16:creationId xmlns:a16="http://schemas.microsoft.com/office/drawing/2014/main" xmlns=""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266" name="Text Box 15">
          <a:extLst>
            <a:ext uri="{FF2B5EF4-FFF2-40B4-BE49-F238E27FC236}">
              <a16:creationId xmlns:a16="http://schemas.microsoft.com/office/drawing/2014/main" xmlns=""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7" name="Text Box 16">
          <a:extLst>
            <a:ext uri="{FF2B5EF4-FFF2-40B4-BE49-F238E27FC236}">
              <a16:creationId xmlns:a16="http://schemas.microsoft.com/office/drawing/2014/main" xmlns=""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8" name="Text Box 17">
          <a:extLst>
            <a:ext uri="{FF2B5EF4-FFF2-40B4-BE49-F238E27FC236}">
              <a16:creationId xmlns:a16="http://schemas.microsoft.com/office/drawing/2014/main" xmlns=""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69" name="Text Box 18">
          <a:extLst>
            <a:ext uri="{FF2B5EF4-FFF2-40B4-BE49-F238E27FC236}">
              <a16:creationId xmlns:a16="http://schemas.microsoft.com/office/drawing/2014/main" xmlns=""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0" name="Text Box 19">
          <a:extLst>
            <a:ext uri="{FF2B5EF4-FFF2-40B4-BE49-F238E27FC236}">
              <a16:creationId xmlns:a16="http://schemas.microsoft.com/office/drawing/2014/main" xmlns=""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271" name="Text Box 15">
          <a:extLst>
            <a:ext uri="{FF2B5EF4-FFF2-40B4-BE49-F238E27FC236}">
              <a16:creationId xmlns:a16="http://schemas.microsoft.com/office/drawing/2014/main" xmlns=""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2" name="Text Box 16">
          <a:extLst>
            <a:ext uri="{FF2B5EF4-FFF2-40B4-BE49-F238E27FC236}">
              <a16:creationId xmlns:a16="http://schemas.microsoft.com/office/drawing/2014/main" xmlns=""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3" name="Text Box 17">
          <a:extLst>
            <a:ext uri="{FF2B5EF4-FFF2-40B4-BE49-F238E27FC236}">
              <a16:creationId xmlns:a16="http://schemas.microsoft.com/office/drawing/2014/main" xmlns=""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4" name="Text Box 18">
          <a:extLst>
            <a:ext uri="{FF2B5EF4-FFF2-40B4-BE49-F238E27FC236}">
              <a16:creationId xmlns:a16="http://schemas.microsoft.com/office/drawing/2014/main" xmlns=""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5" name="Text Box 19">
          <a:extLst>
            <a:ext uri="{FF2B5EF4-FFF2-40B4-BE49-F238E27FC236}">
              <a16:creationId xmlns:a16="http://schemas.microsoft.com/office/drawing/2014/main" xmlns=""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76" name="Text Box 15">
          <a:extLst>
            <a:ext uri="{FF2B5EF4-FFF2-40B4-BE49-F238E27FC236}">
              <a16:creationId xmlns:a16="http://schemas.microsoft.com/office/drawing/2014/main" xmlns=""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7" name="Text Box 16">
          <a:extLst>
            <a:ext uri="{FF2B5EF4-FFF2-40B4-BE49-F238E27FC236}">
              <a16:creationId xmlns:a16="http://schemas.microsoft.com/office/drawing/2014/main" xmlns=""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8" name="Text Box 17">
          <a:extLst>
            <a:ext uri="{FF2B5EF4-FFF2-40B4-BE49-F238E27FC236}">
              <a16:creationId xmlns:a16="http://schemas.microsoft.com/office/drawing/2014/main" xmlns=""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79" name="Text Box 18">
          <a:extLst>
            <a:ext uri="{FF2B5EF4-FFF2-40B4-BE49-F238E27FC236}">
              <a16:creationId xmlns:a16="http://schemas.microsoft.com/office/drawing/2014/main" xmlns=""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0" name="Text Box 19">
          <a:extLst>
            <a:ext uri="{FF2B5EF4-FFF2-40B4-BE49-F238E27FC236}">
              <a16:creationId xmlns:a16="http://schemas.microsoft.com/office/drawing/2014/main" xmlns=""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281" name="Text Box 15">
          <a:extLst>
            <a:ext uri="{FF2B5EF4-FFF2-40B4-BE49-F238E27FC236}">
              <a16:creationId xmlns:a16="http://schemas.microsoft.com/office/drawing/2014/main" xmlns=""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82" name="Text Box 15">
          <a:extLst>
            <a:ext uri="{FF2B5EF4-FFF2-40B4-BE49-F238E27FC236}">
              <a16:creationId xmlns:a16="http://schemas.microsoft.com/office/drawing/2014/main" xmlns=""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3" name="Text Box 16">
          <a:extLst>
            <a:ext uri="{FF2B5EF4-FFF2-40B4-BE49-F238E27FC236}">
              <a16:creationId xmlns:a16="http://schemas.microsoft.com/office/drawing/2014/main" xmlns=""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4" name="Text Box 17">
          <a:extLst>
            <a:ext uri="{FF2B5EF4-FFF2-40B4-BE49-F238E27FC236}">
              <a16:creationId xmlns:a16="http://schemas.microsoft.com/office/drawing/2014/main" xmlns=""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5" name="Text Box 18">
          <a:extLst>
            <a:ext uri="{FF2B5EF4-FFF2-40B4-BE49-F238E27FC236}">
              <a16:creationId xmlns:a16="http://schemas.microsoft.com/office/drawing/2014/main" xmlns=""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6" name="Text Box 19">
          <a:extLst>
            <a:ext uri="{FF2B5EF4-FFF2-40B4-BE49-F238E27FC236}">
              <a16:creationId xmlns:a16="http://schemas.microsoft.com/office/drawing/2014/main" xmlns=""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87" name="Text Box 15">
          <a:extLst>
            <a:ext uri="{FF2B5EF4-FFF2-40B4-BE49-F238E27FC236}">
              <a16:creationId xmlns:a16="http://schemas.microsoft.com/office/drawing/2014/main" xmlns=""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8" name="Text Box 16">
          <a:extLst>
            <a:ext uri="{FF2B5EF4-FFF2-40B4-BE49-F238E27FC236}">
              <a16:creationId xmlns:a16="http://schemas.microsoft.com/office/drawing/2014/main" xmlns=""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89" name="Text Box 17">
          <a:extLst>
            <a:ext uri="{FF2B5EF4-FFF2-40B4-BE49-F238E27FC236}">
              <a16:creationId xmlns:a16="http://schemas.microsoft.com/office/drawing/2014/main" xmlns=""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90" name="Text Box 18">
          <a:extLst>
            <a:ext uri="{FF2B5EF4-FFF2-40B4-BE49-F238E27FC236}">
              <a16:creationId xmlns:a16="http://schemas.microsoft.com/office/drawing/2014/main" xmlns=""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291" name="Text Box 19">
          <a:extLst>
            <a:ext uri="{FF2B5EF4-FFF2-40B4-BE49-F238E27FC236}">
              <a16:creationId xmlns:a16="http://schemas.microsoft.com/office/drawing/2014/main" xmlns=""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213632"/>
    <xdr:sp macro="" textlink="">
      <xdr:nvSpPr>
        <xdr:cNvPr id="1292" name="Text Box 15">
          <a:extLst>
            <a:ext uri="{FF2B5EF4-FFF2-40B4-BE49-F238E27FC236}">
              <a16:creationId xmlns:a16="http://schemas.microsoft.com/office/drawing/2014/main" xmlns=""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3" name="Text Box 16">
          <a:extLst>
            <a:ext uri="{FF2B5EF4-FFF2-40B4-BE49-F238E27FC236}">
              <a16:creationId xmlns:a16="http://schemas.microsoft.com/office/drawing/2014/main" xmlns=""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4" name="Text Box 17">
          <a:extLst>
            <a:ext uri="{FF2B5EF4-FFF2-40B4-BE49-F238E27FC236}">
              <a16:creationId xmlns:a16="http://schemas.microsoft.com/office/drawing/2014/main" xmlns=""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5" name="Text Box 18">
          <a:extLst>
            <a:ext uri="{FF2B5EF4-FFF2-40B4-BE49-F238E27FC236}">
              <a16:creationId xmlns:a16="http://schemas.microsoft.com/office/drawing/2014/main" xmlns=""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296" name="Text Box 19">
          <a:extLst>
            <a:ext uri="{FF2B5EF4-FFF2-40B4-BE49-F238E27FC236}">
              <a16:creationId xmlns:a16="http://schemas.microsoft.com/office/drawing/2014/main" xmlns=""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7" name="Text Box 16">
          <a:extLst>
            <a:ext uri="{FF2B5EF4-FFF2-40B4-BE49-F238E27FC236}">
              <a16:creationId xmlns:a16="http://schemas.microsoft.com/office/drawing/2014/main" xmlns=""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8" name="Text Box 17">
          <a:extLst>
            <a:ext uri="{FF2B5EF4-FFF2-40B4-BE49-F238E27FC236}">
              <a16:creationId xmlns:a16="http://schemas.microsoft.com/office/drawing/2014/main" xmlns=""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299" name="Text Box 18">
          <a:extLst>
            <a:ext uri="{FF2B5EF4-FFF2-40B4-BE49-F238E27FC236}">
              <a16:creationId xmlns:a16="http://schemas.microsoft.com/office/drawing/2014/main" xmlns=""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00" name="Text Box 19">
          <a:extLst>
            <a:ext uri="{FF2B5EF4-FFF2-40B4-BE49-F238E27FC236}">
              <a16:creationId xmlns:a16="http://schemas.microsoft.com/office/drawing/2014/main" xmlns=""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1" name="Text Box 16">
          <a:extLst>
            <a:ext uri="{FF2B5EF4-FFF2-40B4-BE49-F238E27FC236}">
              <a16:creationId xmlns:a16="http://schemas.microsoft.com/office/drawing/2014/main" xmlns=""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2" name="Text Box 17">
          <a:extLst>
            <a:ext uri="{FF2B5EF4-FFF2-40B4-BE49-F238E27FC236}">
              <a16:creationId xmlns:a16="http://schemas.microsoft.com/office/drawing/2014/main" xmlns=""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3" name="Text Box 18">
          <a:extLst>
            <a:ext uri="{FF2B5EF4-FFF2-40B4-BE49-F238E27FC236}">
              <a16:creationId xmlns:a16="http://schemas.microsoft.com/office/drawing/2014/main" xmlns=""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04" name="Text Box 19">
          <a:extLst>
            <a:ext uri="{FF2B5EF4-FFF2-40B4-BE49-F238E27FC236}">
              <a16:creationId xmlns:a16="http://schemas.microsoft.com/office/drawing/2014/main" xmlns=""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05" name="Text Box 15">
          <a:extLst>
            <a:ext uri="{FF2B5EF4-FFF2-40B4-BE49-F238E27FC236}">
              <a16:creationId xmlns:a16="http://schemas.microsoft.com/office/drawing/2014/main" xmlns=""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6" name="Text Box 16">
          <a:extLst>
            <a:ext uri="{FF2B5EF4-FFF2-40B4-BE49-F238E27FC236}">
              <a16:creationId xmlns:a16="http://schemas.microsoft.com/office/drawing/2014/main" xmlns=""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7" name="Text Box 17">
          <a:extLst>
            <a:ext uri="{FF2B5EF4-FFF2-40B4-BE49-F238E27FC236}">
              <a16:creationId xmlns:a16="http://schemas.microsoft.com/office/drawing/2014/main" xmlns=""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8" name="Text Box 18">
          <a:extLst>
            <a:ext uri="{FF2B5EF4-FFF2-40B4-BE49-F238E27FC236}">
              <a16:creationId xmlns:a16="http://schemas.microsoft.com/office/drawing/2014/main" xmlns=""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09" name="Text Box 19">
          <a:extLst>
            <a:ext uri="{FF2B5EF4-FFF2-40B4-BE49-F238E27FC236}">
              <a16:creationId xmlns:a16="http://schemas.microsoft.com/office/drawing/2014/main" xmlns=""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10" name="Text Box 15">
          <a:extLst>
            <a:ext uri="{FF2B5EF4-FFF2-40B4-BE49-F238E27FC236}">
              <a16:creationId xmlns:a16="http://schemas.microsoft.com/office/drawing/2014/main" xmlns=""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11" name="Text Box 15">
          <a:extLst>
            <a:ext uri="{FF2B5EF4-FFF2-40B4-BE49-F238E27FC236}">
              <a16:creationId xmlns:a16="http://schemas.microsoft.com/office/drawing/2014/main" xmlns=""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2" name="Text Box 16">
          <a:extLst>
            <a:ext uri="{FF2B5EF4-FFF2-40B4-BE49-F238E27FC236}">
              <a16:creationId xmlns:a16="http://schemas.microsoft.com/office/drawing/2014/main" xmlns=""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3" name="Text Box 17">
          <a:extLst>
            <a:ext uri="{FF2B5EF4-FFF2-40B4-BE49-F238E27FC236}">
              <a16:creationId xmlns:a16="http://schemas.microsoft.com/office/drawing/2014/main" xmlns=""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14" name="Text Box 18">
          <a:extLst>
            <a:ext uri="{FF2B5EF4-FFF2-40B4-BE49-F238E27FC236}">
              <a16:creationId xmlns:a16="http://schemas.microsoft.com/office/drawing/2014/main" xmlns=""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15" name="Text Box 15">
          <a:extLst>
            <a:ext uri="{FF2B5EF4-FFF2-40B4-BE49-F238E27FC236}">
              <a16:creationId xmlns:a16="http://schemas.microsoft.com/office/drawing/2014/main" xmlns=""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6" name="Text Box 16">
          <a:extLst>
            <a:ext uri="{FF2B5EF4-FFF2-40B4-BE49-F238E27FC236}">
              <a16:creationId xmlns:a16="http://schemas.microsoft.com/office/drawing/2014/main" xmlns=""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7" name="Text Box 17">
          <a:extLst>
            <a:ext uri="{FF2B5EF4-FFF2-40B4-BE49-F238E27FC236}">
              <a16:creationId xmlns:a16="http://schemas.microsoft.com/office/drawing/2014/main" xmlns=""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8" name="Text Box 18">
          <a:extLst>
            <a:ext uri="{FF2B5EF4-FFF2-40B4-BE49-F238E27FC236}">
              <a16:creationId xmlns:a16="http://schemas.microsoft.com/office/drawing/2014/main" xmlns=""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19" name="Text Box 19">
          <a:extLst>
            <a:ext uri="{FF2B5EF4-FFF2-40B4-BE49-F238E27FC236}">
              <a16:creationId xmlns:a16="http://schemas.microsoft.com/office/drawing/2014/main" xmlns=""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20" name="Text Box 15">
          <a:extLst>
            <a:ext uri="{FF2B5EF4-FFF2-40B4-BE49-F238E27FC236}">
              <a16:creationId xmlns:a16="http://schemas.microsoft.com/office/drawing/2014/main" xmlns=""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1" name="Text Box 16">
          <a:extLst>
            <a:ext uri="{FF2B5EF4-FFF2-40B4-BE49-F238E27FC236}">
              <a16:creationId xmlns:a16="http://schemas.microsoft.com/office/drawing/2014/main" xmlns=""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2" name="Text Box 17">
          <a:extLst>
            <a:ext uri="{FF2B5EF4-FFF2-40B4-BE49-F238E27FC236}">
              <a16:creationId xmlns:a16="http://schemas.microsoft.com/office/drawing/2014/main" xmlns=""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3" name="Text Box 18">
          <a:extLst>
            <a:ext uri="{FF2B5EF4-FFF2-40B4-BE49-F238E27FC236}">
              <a16:creationId xmlns:a16="http://schemas.microsoft.com/office/drawing/2014/main" xmlns=""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24" name="Text Box 19">
          <a:extLst>
            <a:ext uri="{FF2B5EF4-FFF2-40B4-BE49-F238E27FC236}">
              <a16:creationId xmlns:a16="http://schemas.microsoft.com/office/drawing/2014/main" xmlns=""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5" name="Text Box 16">
          <a:extLst>
            <a:ext uri="{FF2B5EF4-FFF2-40B4-BE49-F238E27FC236}">
              <a16:creationId xmlns:a16="http://schemas.microsoft.com/office/drawing/2014/main" xmlns=""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6" name="Text Box 17">
          <a:extLst>
            <a:ext uri="{FF2B5EF4-FFF2-40B4-BE49-F238E27FC236}">
              <a16:creationId xmlns:a16="http://schemas.microsoft.com/office/drawing/2014/main" xmlns=""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7" name="Text Box 18">
          <a:extLst>
            <a:ext uri="{FF2B5EF4-FFF2-40B4-BE49-F238E27FC236}">
              <a16:creationId xmlns:a16="http://schemas.microsoft.com/office/drawing/2014/main" xmlns=""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28" name="Text Box 19">
          <a:extLst>
            <a:ext uri="{FF2B5EF4-FFF2-40B4-BE49-F238E27FC236}">
              <a16:creationId xmlns:a16="http://schemas.microsoft.com/office/drawing/2014/main" xmlns=""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29" name="Text Box 16">
          <a:extLst>
            <a:ext uri="{FF2B5EF4-FFF2-40B4-BE49-F238E27FC236}">
              <a16:creationId xmlns:a16="http://schemas.microsoft.com/office/drawing/2014/main" xmlns=""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0" name="Text Box 17">
          <a:extLst>
            <a:ext uri="{FF2B5EF4-FFF2-40B4-BE49-F238E27FC236}">
              <a16:creationId xmlns:a16="http://schemas.microsoft.com/office/drawing/2014/main" xmlns=""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1" name="Text Box 18">
          <a:extLst>
            <a:ext uri="{FF2B5EF4-FFF2-40B4-BE49-F238E27FC236}">
              <a16:creationId xmlns:a16="http://schemas.microsoft.com/office/drawing/2014/main" xmlns=""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32" name="Text Box 19">
          <a:extLst>
            <a:ext uri="{FF2B5EF4-FFF2-40B4-BE49-F238E27FC236}">
              <a16:creationId xmlns:a16="http://schemas.microsoft.com/office/drawing/2014/main" xmlns=""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3" name="Text Box 16">
          <a:extLst>
            <a:ext uri="{FF2B5EF4-FFF2-40B4-BE49-F238E27FC236}">
              <a16:creationId xmlns:a16="http://schemas.microsoft.com/office/drawing/2014/main" xmlns=""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4" name="Text Box 17">
          <a:extLst>
            <a:ext uri="{FF2B5EF4-FFF2-40B4-BE49-F238E27FC236}">
              <a16:creationId xmlns:a16="http://schemas.microsoft.com/office/drawing/2014/main" xmlns=""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5" name="Text Box 18">
          <a:extLst>
            <a:ext uri="{FF2B5EF4-FFF2-40B4-BE49-F238E27FC236}">
              <a16:creationId xmlns:a16="http://schemas.microsoft.com/office/drawing/2014/main" xmlns=""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36" name="Text Box 19">
          <a:extLst>
            <a:ext uri="{FF2B5EF4-FFF2-40B4-BE49-F238E27FC236}">
              <a16:creationId xmlns:a16="http://schemas.microsoft.com/office/drawing/2014/main" xmlns=""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37" name="Text Box 15">
          <a:extLst>
            <a:ext uri="{FF2B5EF4-FFF2-40B4-BE49-F238E27FC236}">
              <a16:creationId xmlns:a16="http://schemas.microsoft.com/office/drawing/2014/main" xmlns=""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38" name="Text Box 16">
          <a:extLst>
            <a:ext uri="{FF2B5EF4-FFF2-40B4-BE49-F238E27FC236}">
              <a16:creationId xmlns:a16="http://schemas.microsoft.com/office/drawing/2014/main" xmlns=""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39" name="Text Box 17">
          <a:extLst>
            <a:ext uri="{FF2B5EF4-FFF2-40B4-BE49-F238E27FC236}">
              <a16:creationId xmlns:a16="http://schemas.microsoft.com/office/drawing/2014/main" xmlns=""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40" name="Text Box 18">
          <a:extLst>
            <a:ext uri="{FF2B5EF4-FFF2-40B4-BE49-F238E27FC236}">
              <a16:creationId xmlns:a16="http://schemas.microsoft.com/office/drawing/2014/main" xmlns=""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41" name="Text Box 19">
          <a:extLst>
            <a:ext uri="{FF2B5EF4-FFF2-40B4-BE49-F238E27FC236}">
              <a16:creationId xmlns:a16="http://schemas.microsoft.com/office/drawing/2014/main" xmlns=""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213632"/>
    <xdr:sp macro="" textlink="">
      <xdr:nvSpPr>
        <xdr:cNvPr id="1342" name="Text Box 15">
          <a:extLst>
            <a:ext uri="{FF2B5EF4-FFF2-40B4-BE49-F238E27FC236}">
              <a16:creationId xmlns:a16="http://schemas.microsoft.com/office/drawing/2014/main" xmlns=""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43" name="Text Box 15">
          <a:extLst>
            <a:ext uri="{FF2B5EF4-FFF2-40B4-BE49-F238E27FC236}">
              <a16:creationId xmlns:a16="http://schemas.microsoft.com/office/drawing/2014/main" xmlns=""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4" name="Text Box 16">
          <a:extLst>
            <a:ext uri="{FF2B5EF4-FFF2-40B4-BE49-F238E27FC236}">
              <a16:creationId xmlns:a16="http://schemas.microsoft.com/office/drawing/2014/main" xmlns=""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5" name="Text Box 17">
          <a:extLst>
            <a:ext uri="{FF2B5EF4-FFF2-40B4-BE49-F238E27FC236}">
              <a16:creationId xmlns:a16="http://schemas.microsoft.com/office/drawing/2014/main" xmlns=""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46" name="Text Box 18">
          <a:extLst>
            <a:ext uri="{FF2B5EF4-FFF2-40B4-BE49-F238E27FC236}">
              <a16:creationId xmlns:a16="http://schemas.microsoft.com/office/drawing/2014/main" xmlns=""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213632"/>
    <xdr:sp macro="" textlink="">
      <xdr:nvSpPr>
        <xdr:cNvPr id="1347" name="Text Box 15">
          <a:extLst>
            <a:ext uri="{FF2B5EF4-FFF2-40B4-BE49-F238E27FC236}">
              <a16:creationId xmlns:a16="http://schemas.microsoft.com/office/drawing/2014/main" xmlns=""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48" name="Text Box 16">
          <a:extLst>
            <a:ext uri="{FF2B5EF4-FFF2-40B4-BE49-F238E27FC236}">
              <a16:creationId xmlns:a16="http://schemas.microsoft.com/office/drawing/2014/main" xmlns=""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49" name="Text Box 17">
          <a:extLst>
            <a:ext uri="{FF2B5EF4-FFF2-40B4-BE49-F238E27FC236}">
              <a16:creationId xmlns:a16="http://schemas.microsoft.com/office/drawing/2014/main" xmlns=""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0" name="Text Box 18">
          <a:extLst>
            <a:ext uri="{FF2B5EF4-FFF2-40B4-BE49-F238E27FC236}">
              <a16:creationId xmlns:a16="http://schemas.microsoft.com/office/drawing/2014/main" xmlns=""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1" name="Text Box 19">
          <a:extLst>
            <a:ext uri="{FF2B5EF4-FFF2-40B4-BE49-F238E27FC236}">
              <a16:creationId xmlns:a16="http://schemas.microsoft.com/office/drawing/2014/main" xmlns=""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52" name="Text Box 15">
          <a:extLst>
            <a:ext uri="{FF2B5EF4-FFF2-40B4-BE49-F238E27FC236}">
              <a16:creationId xmlns:a16="http://schemas.microsoft.com/office/drawing/2014/main" xmlns=""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3" name="Text Box 16">
          <a:extLst>
            <a:ext uri="{FF2B5EF4-FFF2-40B4-BE49-F238E27FC236}">
              <a16:creationId xmlns:a16="http://schemas.microsoft.com/office/drawing/2014/main" xmlns=""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4" name="Text Box 17">
          <a:extLst>
            <a:ext uri="{FF2B5EF4-FFF2-40B4-BE49-F238E27FC236}">
              <a16:creationId xmlns:a16="http://schemas.microsoft.com/office/drawing/2014/main" xmlns=""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5" name="Text Box 18">
          <a:extLst>
            <a:ext uri="{FF2B5EF4-FFF2-40B4-BE49-F238E27FC236}">
              <a16:creationId xmlns:a16="http://schemas.microsoft.com/office/drawing/2014/main" xmlns=""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56" name="Text Box 19">
          <a:extLst>
            <a:ext uri="{FF2B5EF4-FFF2-40B4-BE49-F238E27FC236}">
              <a16:creationId xmlns:a16="http://schemas.microsoft.com/office/drawing/2014/main" xmlns=""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7" name="Text Box 16">
          <a:extLst>
            <a:ext uri="{FF2B5EF4-FFF2-40B4-BE49-F238E27FC236}">
              <a16:creationId xmlns:a16="http://schemas.microsoft.com/office/drawing/2014/main" xmlns=""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8" name="Text Box 17">
          <a:extLst>
            <a:ext uri="{FF2B5EF4-FFF2-40B4-BE49-F238E27FC236}">
              <a16:creationId xmlns:a16="http://schemas.microsoft.com/office/drawing/2014/main" xmlns=""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59" name="Text Box 18">
          <a:extLst>
            <a:ext uri="{FF2B5EF4-FFF2-40B4-BE49-F238E27FC236}">
              <a16:creationId xmlns:a16="http://schemas.microsoft.com/office/drawing/2014/main" xmlns=""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60" name="Text Box 19">
          <a:extLst>
            <a:ext uri="{FF2B5EF4-FFF2-40B4-BE49-F238E27FC236}">
              <a16:creationId xmlns:a16="http://schemas.microsoft.com/office/drawing/2014/main" xmlns=""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1" name="Text Box 16">
          <a:extLst>
            <a:ext uri="{FF2B5EF4-FFF2-40B4-BE49-F238E27FC236}">
              <a16:creationId xmlns:a16="http://schemas.microsoft.com/office/drawing/2014/main" xmlns=""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2" name="Text Box 17">
          <a:extLst>
            <a:ext uri="{FF2B5EF4-FFF2-40B4-BE49-F238E27FC236}">
              <a16:creationId xmlns:a16="http://schemas.microsoft.com/office/drawing/2014/main" xmlns=""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3" name="Text Box 18">
          <a:extLst>
            <a:ext uri="{FF2B5EF4-FFF2-40B4-BE49-F238E27FC236}">
              <a16:creationId xmlns:a16="http://schemas.microsoft.com/office/drawing/2014/main" xmlns=""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64" name="Text Box 19">
          <a:extLst>
            <a:ext uri="{FF2B5EF4-FFF2-40B4-BE49-F238E27FC236}">
              <a16:creationId xmlns:a16="http://schemas.microsoft.com/office/drawing/2014/main" xmlns=""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5" name="Text Box 16">
          <a:extLst>
            <a:ext uri="{FF2B5EF4-FFF2-40B4-BE49-F238E27FC236}">
              <a16:creationId xmlns:a16="http://schemas.microsoft.com/office/drawing/2014/main" xmlns=""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6" name="Text Box 17">
          <a:extLst>
            <a:ext uri="{FF2B5EF4-FFF2-40B4-BE49-F238E27FC236}">
              <a16:creationId xmlns:a16="http://schemas.microsoft.com/office/drawing/2014/main" xmlns=""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7" name="Text Box 18">
          <a:extLst>
            <a:ext uri="{FF2B5EF4-FFF2-40B4-BE49-F238E27FC236}">
              <a16:creationId xmlns:a16="http://schemas.microsoft.com/office/drawing/2014/main" xmlns=""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68" name="Text Box 19">
          <a:extLst>
            <a:ext uri="{FF2B5EF4-FFF2-40B4-BE49-F238E27FC236}">
              <a16:creationId xmlns:a16="http://schemas.microsoft.com/office/drawing/2014/main" xmlns=""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69" name="Text Box 15">
          <a:extLst>
            <a:ext uri="{FF2B5EF4-FFF2-40B4-BE49-F238E27FC236}">
              <a16:creationId xmlns:a16="http://schemas.microsoft.com/office/drawing/2014/main" xmlns=""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0" name="Text Box 16">
          <a:extLst>
            <a:ext uri="{FF2B5EF4-FFF2-40B4-BE49-F238E27FC236}">
              <a16:creationId xmlns:a16="http://schemas.microsoft.com/office/drawing/2014/main" xmlns=""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1" name="Text Box 17">
          <a:extLst>
            <a:ext uri="{FF2B5EF4-FFF2-40B4-BE49-F238E27FC236}">
              <a16:creationId xmlns:a16="http://schemas.microsoft.com/office/drawing/2014/main" xmlns=""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2" name="Text Box 18">
          <a:extLst>
            <a:ext uri="{FF2B5EF4-FFF2-40B4-BE49-F238E27FC236}">
              <a16:creationId xmlns:a16="http://schemas.microsoft.com/office/drawing/2014/main" xmlns=""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73" name="Text Box 19">
          <a:extLst>
            <a:ext uri="{FF2B5EF4-FFF2-40B4-BE49-F238E27FC236}">
              <a16:creationId xmlns:a16="http://schemas.microsoft.com/office/drawing/2014/main" xmlns=""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374" name="Text Box 15">
          <a:extLst>
            <a:ext uri="{FF2B5EF4-FFF2-40B4-BE49-F238E27FC236}">
              <a16:creationId xmlns:a16="http://schemas.microsoft.com/office/drawing/2014/main" xmlns=""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5" name="Text Box 16">
          <a:extLst>
            <a:ext uri="{FF2B5EF4-FFF2-40B4-BE49-F238E27FC236}">
              <a16:creationId xmlns:a16="http://schemas.microsoft.com/office/drawing/2014/main" xmlns=""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6" name="Text Box 17">
          <a:extLst>
            <a:ext uri="{FF2B5EF4-FFF2-40B4-BE49-F238E27FC236}">
              <a16:creationId xmlns:a16="http://schemas.microsoft.com/office/drawing/2014/main" xmlns=""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77" name="Text Box 18">
          <a:extLst>
            <a:ext uri="{FF2B5EF4-FFF2-40B4-BE49-F238E27FC236}">
              <a16:creationId xmlns:a16="http://schemas.microsoft.com/office/drawing/2014/main" xmlns=""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78" name="Text Box 16">
          <a:extLst>
            <a:ext uri="{FF2B5EF4-FFF2-40B4-BE49-F238E27FC236}">
              <a16:creationId xmlns:a16="http://schemas.microsoft.com/office/drawing/2014/main" xmlns=""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79" name="Text Box 17">
          <a:extLst>
            <a:ext uri="{FF2B5EF4-FFF2-40B4-BE49-F238E27FC236}">
              <a16:creationId xmlns:a16="http://schemas.microsoft.com/office/drawing/2014/main" xmlns=""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0" name="Text Box 18">
          <a:extLst>
            <a:ext uri="{FF2B5EF4-FFF2-40B4-BE49-F238E27FC236}">
              <a16:creationId xmlns:a16="http://schemas.microsoft.com/office/drawing/2014/main" xmlns=""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1" name="Text Box 19">
          <a:extLst>
            <a:ext uri="{FF2B5EF4-FFF2-40B4-BE49-F238E27FC236}">
              <a16:creationId xmlns:a16="http://schemas.microsoft.com/office/drawing/2014/main" xmlns=""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442269"/>
    <xdr:sp macro="" textlink="">
      <xdr:nvSpPr>
        <xdr:cNvPr id="1382" name="Text Box 15">
          <a:extLst>
            <a:ext uri="{FF2B5EF4-FFF2-40B4-BE49-F238E27FC236}">
              <a16:creationId xmlns:a16="http://schemas.microsoft.com/office/drawing/2014/main" xmlns=""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3" name="Text Box 16">
          <a:extLst>
            <a:ext uri="{FF2B5EF4-FFF2-40B4-BE49-F238E27FC236}">
              <a16:creationId xmlns:a16="http://schemas.microsoft.com/office/drawing/2014/main" xmlns=""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4" name="Text Box 17">
          <a:extLst>
            <a:ext uri="{FF2B5EF4-FFF2-40B4-BE49-F238E27FC236}">
              <a16:creationId xmlns:a16="http://schemas.microsoft.com/office/drawing/2014/main" xmlns=""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5" name="Text Box 18">
          <a:extLst>
            <a:ext uri="{FF2B5EF4-FFF2-40B4-BE49-F238E27FC236}">
              <a16:creationId xmlns:a16="http://schemas.microsoft.com/office/drawing/2014/main" xmlns=""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386" name="Text Box 19">
          <a:extLst>
            <a:ext uri="{FF2B5EF4-FFF2-40B4-BE49-F238E27FC236}">
              <a16:creationId xmlns:a16="http://schemas.microsoft.com/office/drawing/2014/main" xmlns=""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7" name="Text Box 16">
          <a:extLst>
            <a:ext uri="{FF2B5EF4-FFF2-40B4-BE49-F238E27FC236}">
              <a16:creationId xmlns:a16="http://schemas.microsoft.com/office/drawing/2014/main" xmlns=""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8" name="Text Box 17">
          <a:extLst>
            <a:ext uri="{FF2B5EF4-FFF2-40B4-BE49-F238E27FC236}">
              <a16:creationId xmlns:a16="http://schemas.microsoft.com/office/drawing/2014/main" xmlns=""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89" name="Text Box 18">
          <a:extLst>
            <a:ext uri="{FF2B5EF4-FFF2-40B4-BE49-F238E27FC236}">
              <a16:creationId xmlns:a16="http://schemas.microsoft.com/office/drawing/2014/main" xmlns=""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390" name="Text Box 19">
          <a:extLst>
            <a:ext uri="{FF2B5EF4-FFF2-40B4-BE49-F238E27FC236}">
              <a16:creationId xmlns:a16="http://schemas.microsoft.com/office/drawing/2014/main" xmlns=""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1" name="Text Box 16">
          <a:extLst>
            <a:ext uri="{FF2B5EF4-FFF2-40B4-BE49-F238E27FC236}">
              <a16:creationId xmlns:a16="http://schemas.microsoft.com/office/drawing/2014/main" xmlns=""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2" name="Text Box 17">
          <a:extLst>
            <a:ext uri="{FF2B5EF4-FFF2-40B4-BE49-F238E27FC236}">
              <a16:creationId xmlns:a16="http://schemas.microsoft.com/office/drawing/2014/main" xmlns=""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3" name="Text Box 18">
          <a:extLst>
            <a:ext uri="{FF2B5EF4-FFF2-40B4-BE49-F238E27FC236}">
              <a16:creationId xmlns:a16="http://schemas.microsoft.com/office/drawing/2014/main" xmlns=""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394" name="Text Box 19">
          <a:extLst>
            <a:ext uri="{FF2B5EF4-FFF2-40B4-BE49-F238E27FC236}">
              <a16:creationId xmlns:a16="http://schemas.microsoft.com/office/drawing/2014/main" xmlns=""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5" name="Text Box 16">
          <a:extLst>
            <a:ext uri="{FF2B5EF4-FFF2-40B4-BE49-F238E27FC236}">
              <a16:creationId xmlns:a16="http://schemas.microsoft.com/office/drawing/2014/main" xmlns=""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6" name="Text Box 17">
          <a:extLst>
            <a:ext uri="{FF2B5EF4-FFF2-40B4-BE49-F238E27FC236}">
              <a16:creationId xmlns:a16="http://schemas.microsoft.com/office/drawing/2014/main" xmlns=""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7" name="Text Box 18">
          <a:extLst>
            <a:ext uri="{FF2B5EF4-FFF2-40B4-BE49-F238E27FC236}">
              <a16:creationId xmlns:a16="http://schemas.microsoft.com/office/drawing/2014/main" xmlns=""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398" name="Text Box 19">
          <a:extLst>
            <a:ext uri="{FF2B5EF4-FFF2-40B4-BE49-F238E27FC236}">
              <a16:creationId xmlns:a16="http://schemas.microsoft.com/office/drawing/2014/main" xmlns=""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399" name="Text Box 15">
          <a:extLst>
            <a:ext uri="{FF2B5EF4-FFF2-40B4-BE49-F238E27FC236}">
              <a16:creationId xmlns:a16="http://schemas.microsoft.com/office/drawing/2014/main" xmlns=""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0" name="Text Box 16">
          <a:extLst>
            <a:ext uri="{FF2B5EF4-FFF2-40B4-BE49-F238E27FC236}">
              <a16:creationId xmlns:a16="http://schemas.microsoft.com/office/drawing/2014/main" xmlns=""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1" name="Text Box 17">
          <a:extLst>
            <a:ext uri="{FF2B5EF4-FFF2-40B4-BE49-F238E27FC236}">
              <a16:creationId xmlns:a16="http://schemas.microsoft.com/office/drawing/2014/main" xmlns=""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2" name="Text Box 18">
          <a:extLst>
            <a:ext uri="{FF2B5EF4-FFF2-40B4-BE49-F238E27FC236}">
              <a16:creationId xmlns:a16="http://schemas.microsoft.com/office/drawing/2014/main" xmlns=""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03" name="Text Box 19">
          <a:extLst>
            <a:ext uri="{FF2B5EF4-FFF2-40B4-BE49-F238E27FC236}">
              <a16:creationId xmlns:a16="http://schemas.microsoft.com/office/drawing/2014/main" xmlns=""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404" name="Text Box 15">
          <a:extLst>
            <a:ext uri="{FF2B5EF4-FFF2-40B4-BE49-F238E27FC236}">
              <a16:creationId xmlns:a16="http://schemas.microsoft.com/office/drawing/2014/main" xmlns=""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5" name="Text Box 16">
          <a:extLst>
            <a:ext uri="{FF2B5EF4-FFF2-40B4-BE49-F238E27FC236}">
              <a16:creationId xmlns:a16="http://schemas.microsoft.com/office/drawing/2014/main" xmlns=""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6" name="Text Box 17">
          <a:extLst>
            <a:ext uri="{FF2B5EF4-FFF2-40B4-BE49-F238E27FC236}">
              <a16:creationId xmlns:a16="http://schemas.microsoft.com/office/drawing/2014/main" xmlns=""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07" name="Text Box 18">
          <a:extLst>
            <a:ext uri="{FF2B5EF4-FFF2-40B4-BE49-F238E27FC236}">
              <a16:creationId xmlns:a16="http://schemas.microsoft.com/office/drawing/2014/main" xmlns=""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08" name="Text Box 16">
          <a:extLst>
            <a:ext uri="{FF2B5EF4-FFF2-40B4-BE49-F238E27FC236}">
              <a16:creationId xmlns:a16="http://schemas.microsoft.com/office/drawing/2014/main" xmlns=""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09" name="Text Box 17">
          <a:extLst>
            <a:ext uri="{FF2B5EF4-FFF2-40B4-BE49-F238E27FC236}">
              <a16:creationId xmlns:a16="http://schemas.microsoft.com/office/drawing/2014/main" xmlns=""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0" name="Text Box 18">
          <a:extLst>
            <a:ext uri="{FF2B5EF4-FFF2-40B4-BE49-F238E27FC236}">
              <a16:creationId xmlns:a16="http://schemas.microsoft.com/office/drawing/2014/main" xmlns=""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1" name="Text Box 19">
          <a:extLst>
            <a:ext uri="{FF2B5EF4-FFF2-40B4-BE49-F238E27FC236}">
              <a16:creationId xmlns:a16="http://schemas.microsoft.com/office/drawing/2014/main" xmlns=""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2" name="Text Box 16">
          <a:extLst>
            <a:ext uri="{FF2B5EF4-FFF2-40B4-BE49-F238E27FC236}">
              <a16:creationId xmlns:a16="http://schemas.microsoft.com/office/drawing/2014/main" xmlns=""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3" name="Text Box 17">
          <a:extLst>
            <a:ext uri="{FF2B5EF4-FFF2-40B4-BE49-F238E27FC236}">
              <a16:creationId xmlns:a16="http://schemas.microsoft.com/office/drawing/2014/main" xmlns=""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4" name="Text Box 18">
          <a:extLst>
            <a:ext uri="{FF2B5EF4-FFF2-40B4-BE49-F238E27FC236}">
              <a16:creationId xmlns:a16="http://schemas.microsoft.com/office/drawing/2014/main" xmlns=""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15" name="Text Box 19">
          <a:extLst>
            <a:ext uri="{FF2B5EF4-FFF2-40B4-BE49-F238E27FC236}">
              <a16:creationId xmlns:a16="http://schemas.microsoft.com/office/drawing/2014/main" xmlns=""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6" name="Text Box 16">
          <a:extLst>
            <a:ext uri="{FF2B5EF4-FFF2-40B4-BE49-F238E27FC236}">
              <a16:creationId xmlns:a16="http://schemas.microsoft.com/office/drawing/2014/main" xmlns=""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7" name="Text Box 17">
          <a:extLst>
            <a:ext uri="{FF2B5EF4-FFF2-40B4-BE49-F238E27FC236}">
              <a16:creationId xmlns:a16="http://schemas.microsoft.com/office/drawing/2014/main" xmlns=""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8" name="Text Box 18">
          <a:extLst>
            <a:ext uri="{FF2B5EF4-FFF2-40B4-BE49-F238E27FC236}">
              <a16:creationId xmlns:a16="http://schemas.microsoft.com/office/drawing/2014/main" xmlns=""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19" name="Text Box 19">
          <a:extLst>
            <a:ext uri="{FF2B5EF4-FFF2-40B4-BE49-F238E27FC236}">
              <a16:creationId xmlns:a16="http://schemas.microsoft.com/office/drawing/2014/main" xmlns=""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0" name="Text Box 16">
          <a:extLst>
            <a:ext uri="{FF2B5EF4-FFF2-40B4-BE49-F238E27FC236}">
              <a16:creationId xmlns:a16="http://schemas.microsoft.com/office/drawing/2014/main" xmlns=""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1" name="Text Box 17">
          <a:extLst>
            <a:ext uri="{FF2B5EF4-FFF2-40B4-BE49-F238E27FC236}">
              <a16:creationId xmlns:a16="http://schemas.microsoft.com/office/drawing/2014/main" xmlns=""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2" name="Text Box 18">
          <a:extLst>
            <a:ext uri="{FF2B5EF4-FFF2-40B4-BE49-F238E27FC236}">
              <a16:creationId xmlns:a16="http://schemas.microsoft.com/office/drawing/2014/main" xmlns=""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23" name="Text Box 19">
          <a:extLst>
            <a:ext uri="{FF2B5EF4-FFF2-40B4-BE49-F238E27FC236}">
              <a16:creationId xmlns:a16="http://schemas.microsoft.com/office/drawing/2014/main" xmlns=""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4" name="Text Box 16">
          <a:extLst>
            <a:ext uri="{FF2B5EF4-FFF2-40B4-BE49-F238E27FC236}">
              <a16:creationId xmlns:a16="http://schemas.microsoft.com/office/drawing/2014/main" xmlns=""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5" name="Text Box 17">
          <a:extLst>
            <a:ext uri="{FF2B5EF4-FFF2-40B4-BE49-F238E27FC236}">
              <a16:creationId xmlns:a16="http://schemas.microsoft.com/office/drawing/2014/main" xmlns=""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6" name="Text Box 18">
          <a:extLst>
            <a:ext uri="{FF2B5EF4-FFF2-40B4-BE49-F238E27FC236}">
              <a16:creationId xmlns:a16="http://schemas.microsoft.com/office/drawing/2014/main" xmlns=""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90</xdr:row>
      <xdr:rowOff>0</xdr:rowOff>
    </xdr:from>
    <xdr:ext cx="95250" cy="171450"/>
    <xdr:sp macro="" textlink="">
      <xdr:nvSpPr>
        <xdr:cNvPr id="1427" name="Text Box 19">
          <a:extLst>
            <a:ext uri="{FF2B5EF4-FFF2-40B4-BE49-F238E27FC236}">
              <a16:creationId xmlns:a16="http://schemas.microsoft.com/office/drawing/2014/main" xmlns=""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444014"/>
    <xdr:sp macro="" textlink="">
      <xdr:nvSpPr>
        <xdr:cNvPr id="1428" name="Text Box 15">
          <a:extLst>
            <a:ext uri="{FF2B5EF4-FFF2-40B4-BE49-F238E27FC236}">
              <a16:creationId xmlns:a16="http://schemas.microsoft.com/office/drawing/2014/main" xmlns=""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29" name="Text Box 16">
          <a:extLst>
            <a:ext uri="{FF2B5EF4-FFF2-40B4-BE49-F238E27FC236}">
              <a16:creationId xmlns:a16="http://schemas.microsoft.com/office/drawing/2014/main" xmlns=""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0" name="Text Box 17">
          <a:extLst>
            <a:ext uri="{FF2B5EF4-FFF2-40B4-BE49-F238E27FC236}">
              <a16:creationId xmlns:a16="http://schemas.microsoft.com/office/drawing/2014/main" xmlns=""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1" name="Text Box 18">
          <a:extLst>
            <a:ext uri="{FF2B5EF4-FFF2-40B4-BE49-F238E27FC236}">
              <a16:creationId xmlns:a16="http://schemas.microsoft.com/office/drawing/2014/main" xmlns=""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90</xdr:row>
      <xdr:rowOff>0</xdr:rowOff>
    </xdr:from>
    <xdr:ext cx="95250" cy="171450"/>
    <xdr:sp macro="" textlink="">
      <xdr:nvSpPr>
        <xdr:cNvPr id="1432" name="Text Box 19">
          <a:extLst>
            <a:ext uri="{FF2B5EF4-FFF2-40B4-BE49-F238E27FC236}">
              <a16:creationId xmlns:a16="http://schemas.microsoft.com/office/drawing/2014/main" xmlns=""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442269"/>
    <xdr:sp macro="" textlink="">
      <xdr:nvSpPr>
        <xdr:cNvPr id="1433" name="Text Box 15">
          <a:extLst>
            <a:ext uri="{FF2B5EF4-FFF2-40B4-BE49-F238E27FC236}">
              <a16:creationId xmlns:a16="http://schemas.microsoft.com/office/drawing/2014/main" xmlns=""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4" name="Text Box 16">
          <a:extLst>
            <a:ext uri="{FF2B5EF4-FFF2-40B4-BE49-F238E27FC236}">
              <a16:creationId xmlns:a16="http://schemas.microsoft.com/office/drawing/2014/main" xmlns=""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5" name="Text Box 17">
          <a:extLst>
            <a:ext uri="{FF2B5EF4-FFF2-40B4-BE49-F238E27FC236}">
              <a16:creationId xmlns:a16="http://schemas.microsoft.com/office/drawing/2014/main" xmlns=""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90</xdr:row>
      <xdr:rowOff>0</xdr:rowOff>
    </xdr:from>
    <xdr:ext cx="95250" cy="171450"/>
    <xdr:sp macro="" textlink="">
      <xdr:nvSpPr>
        <xdr:cNvPr id="1436" name="Text Box 18">
          <a:extLst>
            <a:ext uri="{FF2B5EF4-FFF2-40B4-BE49-F238E27FC236}">
              <a16:creationId xmlns:a16="http://schemas.microsoft.com/office/drawing/2014/main" xmlns=""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7" name="Text Box 16">
          <a:extLst>
            <a:ext uri="{FF2B5EF4-FFF2-40B4-BE49-F238E27FC236}">
              <a16:creationId xmlns:a16="http://schemas.microsoft.com/office/drawing/2014/main" xmlns=""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8" name="Text Box 17">
          <a:extLst>
            <a:ext uri="{FF2B5EF4-FFF2-40B4-BE49-F238E27FC236}">
              <a16:creationId xmlns:a16="http://schemas.microsoft.com/office/drawing/2014/main" xmlns=""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39" name="Text Box 18">
          <a:extLst>
            <a:ext uri="{FF2B5EF4-FFF2-40B4-BE49-F238E27FC236}">
              <a16:creationId xmlns:a16="http://schemas.microsoft.com/office/drawing/2014/main" xmlns=""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0" name="Text Box 19">
          <a:extLst>
            <a:ext uri="{FF2B5EF4-FFF2-40B4-BE49-F238E27FC236}">
              <a16:creationId xmlns:a16="http://schemas.microsoft.com/office/drawing/2014/main" xmlns=""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1" name="Text Box 16">
          <a:extLst>
            <a:ext uri="{FF2B5EF4-FFF2-40B4-BE49-F238E27FC236}">
              <a16:creationId xmlns:a16="http://schemas.microsoft.com/office/drawing/2014/main" xmlns=""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2" name="Text Box 17">
          <a:extLst>
            <a:ext uri="{FF2B5EF4-FFF2-40B4-BE49-F238E27FC236}">
              <a16:creationId xmlns:a16="http://schemas.microsoft.com/office/drawing/2014/main" xmlns=""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3" name="Text Box 18">
          <a:extLst>
            <a:ext uri="{FF2B5EF4-FFF2-40B4-BE49-F238E27FC236}">
              <a16:creationId xmlns:a16="http://schemas.microsoft.com/office/drawing/2014/main" xmlns=""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90</xdr:row>
      <xdr:rowOff>0</xdr:rowOff>
    </xdr:from>
    <xdr:ext cx="95250" cy="171450"/>
    <xdr:sp macro="" textlink="">
      <xdr:nvSpPr>
        <xdr:cNvPr id="1444" name="Text Box 19">
          <a:extLst>
            <a:ext uri="{FF2B5EF4-FFF2-40B4-BE49-F238E27FC236}">
              <a16:creationId xmlns:a16="http://schemas.microsoft.com/office/drawing/2014/main" xmlns=""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5" name="Text Box 16">
          <a:extLst>
            <a:ext uri="{FF2B5EF4-FFF2-40B4-BE49-F238E27FC236}">
              <a16:creationId xmlns:a16="http://schemas.microsoft.com/office/drawing/2014/main" xmlns=""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6" name="Text Box 17">
          <a:extLst>
            <a:ext uri="{FF2B5EF4-FFF2-40B4-BE49-F238E27FC236}">
              <a16:creationId xmlns:a16="http://schemas.microsoft.com/office/drawing/2014/main" xmlns=""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7" name="Text Box 18">
          <a:extLst>
            <a:ext uri="{FF2B5EF4-FFF2-40B4-BE49-F238E27FC236}">
              <a16:creationId xmlns:a16="http://schemas.microsoft.com/office/drawing/2014/main" xmlns=""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48" name="Text Box 19">
          <a:extLst>
            <a:ext uri="{FF2B5EF4-FFF2-40B4-BE49-F238E27FC236}">
              <a16:creationId xmlns:a16="http://schemas.microsoft.com/office/drawing/2014/main" xmlns=""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49" name="Text Box 16">
          <a:extLst>
            <a:ext uri="{FF2B5EF4-FFF2-40B4-BE49-F238E27FC236}">
              <a16:creationId xmlns:a16="http://schemas.microsoft.com/office/drawing/2014/main" xmlns=""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0" name="Text Box 17">
          <a:extLst>
            <a:ext uri="{FF2B5EF4-FFF2-40B4-BE49-F238E27FC236}">
              <a16:creationId xmlns:a16="http://schemas.microsoft.com/office/drawing/2014/main" xmlns=""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1" name="Text Box 18">
          <a:extLst>
            <a:ext uri="{FF2B5EF4-FFF2-40B4-BE49-F238E27FC236}">
              <a16:creationId xmlns:a16="http://schemas.microsoft.com/office/drawing/2014/main" xmlns=""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52" name="Text Box 19">
          <a:extLst>
            <a:ext uri="{FF2B5EF4-FFF2-40B4-BE49-F238E27FC236}">
              <a16:creationId xmlns:a16="http://schemas.microsoft.com/office/drawing/2014/main" xmlns=""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3" name="Text Box 16">
          <a:extLst>
            <a:ext uri="{FF2B5EF4-FFF2-40B4-BE49-F238E27FC236}">
              <a16:creationId xmlns:a16="http://schemas.microsoft.com/office/drawing/2014/main" xmlns=""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4" name="Text Box 17">
          <a:extLst>
            <a:ext uri="{FF2B5EF4-FFF2-40B4-BE49-F238E27FC236}">
              <a16:creationId xmlns:a16="http://schemas.microsoft.com/office/drawing/2014/main" xmlns=""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5" name="Text Box 18">
          <a:extLst>
            <a:ext uri="{FF2B5EF4-FFF2-40B4-BE49-F238E27FC236}">
              <a16:creationId xmlns:a16="http://schemas.microsoft.com/office/drawing/2014/main" xmlns=""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0</xdr:rowOff>
    </xdr:from>
    <xdr:ext cx="95250" cy="171450"/>
    <xdr:sp macro="" textlink="">
      <xdr:nvSpPr>
        <xdr:cNvPr id="1456" name="Text Box 19">
          <a:extLst>
            <a:ext uri="{FF2B5EF4-FFF2-40B4-BE49-F238E27FC236}">
              <a16:creationId xmlns:a16="http://schemas.microsoft.com/office/drawing/2014/main" xmlns=""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504825</xdr:rowOff>
    </xdr:from>
    <xdr:ext cx="95250" cy="444014"/>
    <xdr:sp macro="" textlink="">
      <xdr:nvSpPr>
        <xdr:cNvPr id="1457" name="Text Box 15">
          <a:extLst>
            <a:ext uri="{FF2B5EF4-FFF2-40B4-BE49-F238E27FC236}">
              <a16:creationId xmlns:a16="http://schemas.microsoft.com/office/drawing/2014/main" xmlns=""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58" name="Text Box 16">
          <a:extLst>
            <a:ext uri="{FF2B5EF4-FFF2-40B4-BE49-F238E27FC236}">
              <a16:creationId xmlns:a16="http://schemas.microsoft.com/office/drawing/2014/main" xmlns=""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59" name="Text Box 17">
          <a:extLst>
            <a:ext uri="{FF2B5EF4-FFF2-40B4-BE49-F238E27FC236}">
              <a16:creationId xmlns:a16="http://schemas.microsoft.com/office/drawing/2014/main" xmlns=""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60" name="Text Box 18">
          <a:extLst>
            <a:ext uri="{FF2B5EF4-FFF2-40B4-BE49-F238E27FC236}">
              <a16:creationId xmlns:a16="http://schemas.microsoft.com/office/drawing/2014/main" xmlns=""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1461" name="Text Box 19">
          <a:extLst>
            <a:ext uri="{FF2B5EF4-FFF2-40B4-BE49-F238E27FC236}">
              <a16:creationId xmlns:a16="http://schemas.microsoft.com/office/drawing/2014/main" xmlns=""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15</xdr:row>
      <xdr:rowOff>504825</xdr:rowOff>
    </xdr:from>
    <xdr:ext cx="95250" cy="442269"/>
    <xdr:sp macro="" textlink="">
      <xdr:nvSpPr>
        <xdr:cNvPr id="1462" name="Text Box 15">
          <a:extLst>
            <a:ext uri="{FF2B5EF4-FFF2-40B4-BE49-F238E27FC236}">
              <a16:creationId xmlns:a16="http://schemas.microsoft.com/office/drawing/2014/main" xmlns=""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3" name="Text Box 16">
          <a:extLst>
            <a:ext uri="{FF2B5EF4-FFF2-40B4-BE49-F238E27FC236}">
              <a16:creationId xmlns:a16="http://schemas.microsoft.com/office/drawing/2014/main" xmlns=""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4" name="Text Box 17">
          <a:extLst>
            <a:ext uri="{FF2B5EF4-FFF2-40B4-BE49-F238E27FC236}">
              <a16:creationId xmlns:a16="http://schemas.microsoft.com/office/drawing/2014/main" xmlns=""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1465" name="Text Box 18">
          <a:extLst>
            <a:ext uri="{FF2B5EF4-FFF2-40B4-BE49-F238E27FC236}">
              <a16:creationId xmlns:a16="http://schemas.microsoft.com/office/drawing/2014/main" xmlns=""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6" name="Text Box 16">
          <a:extLst>
            <a:ext uri="{FF2B5EF4-FFF2-40B4-BE49-F238E27FC236}">
              <a16:creationId xmlns:a16="http://schemas.microsoft.com/office/drawing/2014/main" xmlns=""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7" name="Text Box 17">
          <a:extLst>
            <a:ext uri="{FF2B5EF4-FFF2-40B4-BE49-F238E27FC236}">
              <a16:creationId xmlns:a16="http://schemas.microsoft.com/office/drawing/2014/main" xmlns=""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8" name="Text Box 18">
          <a:extLst>
            <a:ext uri="{FF2B5EF4-FFF2-40B4-BE49-F238E27FC236}">
              <a16:creationId xmlns:a16="http://schemas.microsoft.com/office/drawing/2014/main" xmlns=""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69" name="Text Box 19">
          <a:extLst>
            <a:ext uri="{FF2B5EF4-FFF2-40B4-BE49-F238E27FC236}">
              <a16:creationId xmlns:a16="http://schemas.microsoft.com/office/drawing/2014/main" xmlns=""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0" name="Text Box 16">
          <a:extLst>
            <a:ext uri="{FF2B5EF4-FFF2-40B4-BE49-F238E27FC236}">
              <a16:creationId xmlns:a16="http://schemas.microsoft.com/office/drawing/2014/main" xmlns=""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1" name="Text Box 17">
          <a:extLst>
            <a:ext uri="{FF2B5EF4-FFF2-40B4-BE49-F238E27FC236}">
              <a16:creationId xmlns:a16="http://schemas.microsoft.com/office/drawing/2014/main" xmlns=""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1472" name="Text Box 18">
          <a:extLst>
            <a:ext uri="{FF2B5EF4-FFF2-40B4-BE49-F238E27FC236}">
              <a16:creationId xmlns:a16="http://schemas.microsoft.com/office/drawing/2014/main" xmlns=""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8496"/>
    <xdr:sp macro="" textlink="">
      <xdr:nvSpPr>
        <xdr:cNvPr id="1474" name="Text Box 15">
          <a:extLst>
            <a:ext uri="{FF2B5EF4-FFF2-40B4-BE49-F238E27FC236}">
              <a16:creationId xmlns:a16="http://schemas.microsoft.com/office/drawing/2014/main" xmlns=""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442269"/>
    <xdr:sp macro="" textlink="">
      <xdr:nvSpPr>
        <xdr:cNvPr id="1475" name="Text Box 15">
          <a:extLst>
            <a:ext uri="{FF2B5EF4-FFF2-40B4-BE49-F238E27FC236}">
              <a16:creationId xmlns:a16="http://schemas.microsoft.com/office/drawing/2014/main" xmlns=""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504825</xdr:rowOff>
    </xdr:from>
    <xdr:ext cx="95250" cy="442269"/>
    <xdr:sp macro="" textlink="">
      <xdr:nvSpPr>
        <xdr:cNvPr id="1476" name="Text Box 15">
          <a:extLst>
            <a:ext uri="{FF2B5EF4-FFF2-40B4-BE49-F238E27FC236}">
              <a16:creationId xmlns:a16="http://schemas.microsoft.com/office/drawing/2014/main" xmlns=""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213632"/>
    <xdr:sp macro="" textlink="">
      <xdr:nvSpPr>
        <xdr:cNvPr id="1477" name="Text Box 15">
          <a:extLst>
            <a:ext uri="{FF2B5EF4-FFF2-40B4-BE49-F238E27FC236}">
              <a16:creationId xmlns:a16="http://schemas.microsoft.com/office/drawing/2014/main" xmlns=""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4331"/>
    <xdr:sp macro="" textlink="">
      <xdr:nvSpPr>
        <xdr:cNvPr id="1478" name="Text Box 15">
          <a:extLst>
            <a:ext uri="{FF2B5EF4-FFF2-40B4-BE49-F238E27FC236}">
              <a16:creationId xmlns:a16="http://schemas.microsoft.com/office/drawing/2014/main" xmlns=""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17</xdr:row>
      <xdr:rowOff>170392</xdr:rowOff>
    </xdr:from>
    <xdr:ext cx="95250" cy="213632"/>
    <xdr:sp macro="" textlink="">
      <xdr:nvSpPr>
        <xdr:cNvPr id="1479" name="Text Box 15">
          <a:extLst>
            <a:ext uri="{FF2B5EF4-FFF2-40B4-BE49-F238E27FC236}">
              <a16:creationId xmlns:a16="http://schemas.microsoft.com/office/drawing/2014/main" xmlns=""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0" name="Text Box 16">
          <a:extLst>
            <a:ext uri="{FF2B5EF4-FFF2-40B4-BE49-F238E27FC236}">
              <a16:creationId xmlns:a16="http://schemas.microsoft.com/office/drawing/2014/main" xmlns=""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1" name="Text Box 17">
          <a:extLst>
            <a:ext uri="{FF2B5EF4-FFF2-40B4-BE49-F238E27FC236}">
              <a16:creationId xmlns:a16="http://schemas.microsoft.com/office/drawing/2014/main" xmlns=""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2" name="Text Box 18">
          <a:extLst>
            <a:ext uri="{FF2B5EF4-FFF2-40B4-BE49-F238E27FC236}">
              <a16:creationId xmlns:a16="http://schemas.microsoft.com/office/drawing/2014/main" xmlns=""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83" name="Text Box 19">
          <a:extLst>
            <a:ext uri="{FF2B5EF4-FFF2-40B4-BE49-F238E27FC236}">
              <a16:creationId xmlns:a16="http://schemas.microsoft.com/office/drawing/2014/main" xmlns=""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4" name="Text Box 16">
          <a:extLst>
            <a:ext uri="{FF2B5EF4-FFF2-40B4-BE49-F238E27FC236}">
              <a16:creationId xmlns:a16="http://schemas.microsoft.com/office/drawing/2014/main" xmlns=""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5" name="Text Box 17">
          <a:extLst>
            <a:ext uri="{FF2B5EF4-FFF2-40B4-BE49-F238E27FC236}">
              <a16:creationId xmlns:a16="http://schemas.microsoft.com/office/drawing/2014/main" xmlns=""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6" name="Text Box 18">
          <a:extLst>
            <a:ext uri="{FF2B5EF4-FFF2-40B4-BE49-F238E27FC236}">
              <a16:creationId xmlns:a16="http://schemas.microsoft.com/office/drawing/2014/main" xmlns=""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87" name="Text Box 19">
          <a:extLst>
            <a:ext uri="{FF2B5EF4-FFF2-40B4-BE49-F238E27FC236}">
              <a16:creationId xmlns:a16="http://schemas.microsoft.com/office/drawing/2014/main" xmlns=""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88" name="Text Box 16">
          <a:extLst>
            <a:ext uri="{FF2B5EF4-FFF2-40B4-BE49-F238E27FC236}">
              <a16:creationId xmlns:a16="http://schemas.microsoft.com/office/drawing/2014/main" xmlns=""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89" name="Text Box 17">
          <a:extLst>
            <a:ext uri="{FF2B5EF4-FFF2-40B4-BE49-F238E27FC236}">
              <a16:creationId xmlns:a16="http://schemas.microsoft.com/office/drawing/2014/main" xmlns=""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90" name="Text Box 18">
          <a:extLst>
            <a:ext uri="{FF2B5EF4-FFF2-40B4-BE49-F238E27FC236}">
              <a16:creationId xmlns:a16="http://schemas.microsoft.com/office/drawing/2014/main" xmlns=""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1491" name="Text Box 19">
          <a:extLst>
            <a:ext uri="{FF2B5EF4-FFF2-40B4-BE49-F238E27FC236}">
              <a16:creationId xmlns:a16="http://schemas.microsoft.com/office/drawing/2014/main" xmlns=""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1492" name="Text Box 15">
          <a:extLst>
            <a:ext uri="{FF2B5EF4-FFF2-40B4-BE49-F238E27FC236}">
              <a16:creationId xmlns:a16="http://schemas.microsoft.com/office/drawing/2014/main" xmlns=""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3" name="Text Box 16">
          <a:extLst>
            <a:ext uri="{FF2B5EF4-FFF2-40B4-BE49-F238E27FC236}">
              <a16:creationId xmlns:a16="http://schemas.microsoft.com/office/drawing/2014/main" xmlns=""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4" name="Text Box 17">
          <a:extLst>
            <a:ext uri="{FF2B5EF4-FFF2-40B4-BE49-F238E27FC236}">
              <a16:creationId xmlns:a16="http://schemas.microsoft.com/office/drawing/2014/main" xmlns=""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5" name="Text Box 18">
          <a:extLst>
            <a:ext uri="{FF2B5EF4-FFF2-40B4-BE49-F238E27FC236}">
              <a16:creationId xmlns:a16="http://schemas.microsoft.com/office/drawing/2014/main" xmlns=""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1496" name="Text Box 19">
          <a:extLst>
            <a:ext uri="{FF2B5EF4-FFF2-40B4-BE49-F238E27FC236}">
              <a16:creationId xmlns:a16="http://schemas.microsoft.com/office/drawing/2014/main" xmlns=""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98" name="Text Box 16">
          <a:extLst>
            <a:ext uri="{FF2B5EF4-FFF2-40B4-BE49-F238E27FC236}">
              <a16:creationId xmlns:a16="http://schemas.microsoft.com/office/drawing/2014/main" xmlns=""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499" name="Text Box 17">
          <a:extLst>
            <a:ext uri="{FF2B5EF4-FFF2-40B4-BE49-F238E27FC236}">
              <a16:creationId xmlns:a16="http://schemas.microsoft.com/office/drawing/2014/main" xmlns=""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1500" name="Text Box 18">
          <a:extLst>
            <a:ext uri="{FF2B5EF4-FFF2-40B4-BE49-F238E27FC236}">
              <a16:creationId xmlns:a16="http://schemas.microsoft.com/office/drawing/2014/main" xmlns=""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1" name="Text Box 16">
          <a:extLst>
            <a:ext uri="{FF2B5EF4-FFF2-40B4-BE49-F238E27FC236}">
              <a16:creationId xmlns:a16="http://schemas.microsoft.com/office/drawing/2014/main" xmlns=""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2" name="Text Box 17">
          <a:extLst>
            <a:ext uri="{FF2B5EF4-FFF2-40B4-BE49-F238E27FC236}">
              <a16:creationId xmlns:a16="http://schemas.microsoft.com/office/drawing/2014/main" xmlns=""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3" name="Text Box 18">
          <a:extLst>
            <a:ext uri="{FF2B5EF4-FFF2-40B4-BE49-F238E27FC236}">
              <a16:creationId xmlns:a16="http://schemas.microsoft.com/office/drawing/2014/main" xmlns=""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4" name="Text Box 19">
          <a:extLst>
            <a:ext uri="{FF2B5EF4-FFF2-40B4-BE49-F238E27FC236}">
              <a16:creationId xmlns:a16="http://schemas.microsoft.com/office/drawing/2014/main" xmlns=""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5" name="Text Box 16">
          <a:extLst>
            <a:ext uri="{FF2B5EF4-FFF2-40B4-BE49-F238E27FC236}">
              <a16:creationId xmlns:a16="http://schemas.microsoft.com/office/drawing/2014/main" xmlns=""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6" name="Text Box 17">
          <a:extLst>
            <a:ext uri="{FF2B5EF4-FFF2-40B4-BE49-F238E27FC236}">
              <a16:creationId xmlns:a16="http://schemas.microsoft.com/office/drawing/2014/main" xmlns=""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7" name="Text Box 18">
          <a:extLst>
            <a:ext uri="{FF2B5EF4-FFF2-40B4-BE49-F238E27FC236}">
              <a16:creationId xmlns:a16="http://schemas.microsoft.com/office/drawing/2014/main" xmlns=""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1508" name="Text Box 19">
          <a:extLst>
            <a:ext uri="{FF2B5EF4-FFF2-40B4-BE49-F238E27FC236}">
              <a16:creationId xmlns:a16="http://schemas.microsoft.com/office/drawing/2014/main" xmlns=""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09" name="Text Box 16">
          <a:extLst>
            <a:ext uri="{FF2B5EF4-FFF2-40B4-BE49-F238E27FC236}">
              <a16:creationId xmlns:a16="http://schemas.microsoft.com/office/drawing/2014/main" xmlns=""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0" name="Text Box 17">
          <a:extLst>
            <a:ext uri="{FF2B5EF4-FFF2-40B4-BE49-F238E27FC236}">
              <a16:creationId xmlns:a16="http://schemas.microsoft.com/office/drawing/2014/main" xmlns=""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1" name="Text Box 18">
          <a:extLst>
            <a:ext uri="{FF2B5EF4-FFF2-40B4-BE49-F238E27FC236}">
              <a16:creationId xmlns:a16="http://schemas.microsoft.com/office/drawing/2014/main" xmlns=""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12" name="Text Box 19">
          <a:extLst>
            <a:ext uri="{FF2B5EF4-FFF2-40B4-BE49-F238E27FC236}">
              <a16:creationId xmlns:a16="http://schemas.microsoft.com/office/drawing/2014/main" xmlns=""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8496"/>
    <xdr:sp macro="" textlink="">
      <xdr:nvSpPr>
        <xdr:cNvPr id="1513" name="Text Box 15">
          <a:extLst>
            <a:ext uri="{FF2B5EF4-FFF2-40B4-BE49-F238E27FC236}">
              <a16:creationId xmlns:a16="http://schemas.microsoft.com/office/drawing/2014/main" xmlns=""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4" name="Text Box 16">
          <a:extLst>
            <a:ext uri="{FF2B5EF4-FFF2-40B4-BE49-F238E27FC236}">
              <a16:creationId xmlns:a16="http://schemas.microsoft.com/office/drawing/2014/main" xmlns=""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5" name="Text Box 17">
          <a:extLst>
            <a:ext uri="{FF2B5EF4-FFF2-40B4-BE49-F238E27FC236}">
              <a16:creationId xmlns:a16="http://schemas.microsoft.com/office/drawing/2014/main" xmlns=""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6" name="Text Box 18">
          <a:extLst>
            <a:ext uri="{FF2B5EF4-FFF2-40B4-BE49-F238E27FC236}">
              <a16:creationId xmlns:a16="http://schemas.microsoft.com/office/drawing/2014/main" xmlns=""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17" name="Text Box 19">
          <a:extLst>
            <a:ext uri="{FF2B5EF4-FFF2-40B4-BE49-F238E27FC236}">
              <a16:creationId xmlns:a16="http://schemas.microsoft.com/office/drawing/2014/main" xmlns=""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18" name="Text Box 15">
          <a:extLst>
            <a:ext uri="{FF2B5EF4-FFF2-40B4-BE49-F238E27FC236}">
              <a16:creationId xmlns:a16="http://schemas.microsoft.com/office/drawing/2014/main" xmlns=""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19" name="Text Box 16">
          <a:extLst>
            <a:ext uri="{FF2B5EF4-FFF2-40B4-BE49-F238E27FC236}">
              <a16:creationId xmlns:a16="http://schemas.microsoft.com/office/drawing/2014/main" xmlns=""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0" name="Text Box 17">
          <a:extLst>
            <a:ext uri="{FF2B5EF4-FFF2-40B4-BE49-F238E27FC236}">
              <a16:creationId xmlns:a16="http://schemas.microsoft.com/office/drawing/2014/main" xmlns=""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1" name="Text Box 18">
          <a:extLst>
            <a:ext uri="{FF2B5EF4-FFF2-40B4-BE49-F238E27FC236}">
              <a16:creationId xmlns:a16="http://schemas.microsoft.com/office/drawing/2014/main" xmlns=""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1522" name="Text Box 19">
          <a:extLst>
            <a:ext uri="{FF2B5EF4-FFF2-40B4-BE49-F238E27FC236}">
              <a16:creationId xmlns:a16="http://schemas.microsoft.com/office/drawing/2014/main" xmlns=""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1523" name="Text Box 15">
          <a:extLst>
            <a:ext uri="{FF2B5EF4-FFF2-40B4-BE49-F238E27FC236}">
              <a16:creationId xmlns:a16="http://schemas.microsoft.com/office/drawing/2014/main" xmlns=""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1524" name="Text Box 15">
          <a:extLst>
            <a:ext uri="{FF2B5EF4-FFF2-40B4-BE49-F238E27FC236}">
              <a16:creationId xmlns:a16="http://schemas.microsoft.com/office/drawing/2014/main" xmlns=""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5" name="Text Box 16">
          <a:extLst>
            <a:ext uri="{FF2B5EF4-FFF2-40B4-BE49-F238E27FC236}">
              <a16:creationId xmlns:a16="http://schemas.microsoft.com/office/drawing/2014/main" xmlns=""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6" name="Text Box 17">
          <a:extLst>
            <a:ext uri="{FF2B5EF4-FFF2-40B4-BE49-F238E27FC236}">
              <a16:creationId xmlns:a16="http://schemas.microsoft.com/office/drawing/2014/main" xmlns=""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7" name="Text Box 18">
          <a:extLst>
            <a:ext uri="{FF2B5EF4-FFF2-40B4-BE49-F238E27FC236}">
              <a16:creationId xmlns:a16="http://schemas.microsoft.com/office/drawing/2014/main" xmlns=""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1528" name="Text Box 19">
          <a:extLst>
            <a:ext uri="{FF2B5EF4-FFF2-40B4-BE49-F238E27FC236}">
              <a16:creationId xmlns:a16="http://schemas.microsoft.com/office/drawing/2014/main" xmlns=""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1529" name="Text Box 15">
          <a:extLst>
            <a:ext uri="{FF2B5EF4-FFF2-40B4-BE49-F238E27FC236}">
              <a16:creationId xmlns:a16="http://schemas.microsoft.com/office/drawing/2014/main" xmlns=""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1530" name="Text Box 15">
          <a:extLst>
            <a:ext uri="{FF2B5EF4-FFF2-40B4-BE49-F238E27FC236}">
              <a16:creationId xmlns:a16="http://schemas.microsoft.com/office/drawing/2014/main" xmlns=""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1531" name="Text Box 15">
          <a:extLst>
            <a:ext uri="{FF2B5EF4-FFF2-40B4-BE49-F238E27FC236}">
              <a16:creationId xmlns:a16="http://schemas.microsoft.com/office/drawing/2014/main" xmlns=""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2" name="Text Box 16">
          <a:extLst>
            <a:ext uri="{FF2B5EF4-FFF2-40B4-BE49-F238E27FC236}">
              <a16:creationId xmlns:a16="http://schemas.microsoft.com/office/drawing/2014/main" xmlns=""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3" name="Text Box 17">
          <a:extLst>
            <a:ext uri="{FF2B5EF4-FFF2-40B4-BE49-F238E27FC236}">
              <a16:creationId xmlns:a16="http://schemas.microsoft.com/office/drawing/2014/main" xmlns=""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1534" name="Text Box 18">
          <a:extLst>
            <a:ext uri="{FF2B5EF4-FFF2-40B4-BE49-F238E27FC236}">
              <a16:creationId xmlns:a16="http://schemas.microsoft.com/office/drawing/2014/main" xmlns=""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213632"/>
    <xdr:sp macro="" textlink="">
      <xdr:nvSpPr>
        <xdr:cNvPr id="1535" name="Text Box 15">
          <a:extLst>
            <a:ext uri="{FF2B5EF4-FFF2-40B4-BE49-F238E27FC236}">
              <a16:creationId xmlns:a16="http://schemas.microsoft.com/office/drawing/2014/main" xmlns=""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6" name="Text Box 16">
          <a:extLst>
            <a:ext uri="{FF2B5EF4-FFF2-40B4-BE49-F238E27FC236}">
              <a16:creationId xmlns:a16="http://schemas.microsoft.com/office/drawing/2014/main" xmlns=""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7" name="Text Box 17">
          <a:extLst>
            <a:ext uri="{FF2B5EF4-FFF2-40B4-BE49-F238E27FC236}">
              <a16:creationId xmlns:a16="http://schemas.microsoft.com/office/drawing/2014/main" xmlns=""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8" name="Text Box 18">
          <a:extLst>
            <a:ext uri="{FF2B5EF4-FFF2-40B4-BE49-F238E27FC236}">
              <a16:creationId xmlns:a16="http://schemas.microsoft.com/office/drawing/2014/main" xmlns=""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39" name="Text Box 19">
          <a:extLst>
            <a:ext uri="{FF2B5EF4-FFF2-40B4-BE49-F238E27FC236}">
              <a16:creationId xmlns:a16="http://schemas.microsoft.com/office/drawing/2014/main" xmlns=""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0" name="Text Box 16">
          <a:extLst>
            <a:ext uri="{FF2B5EF4-FFF2-40B4-BE49-F238E27FC236}">
              <a16:creationId xmlns:a16="http://schemas.microsoft.com/office/drawing/2014/main" xmlns=""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1" name="Text Box 17">
          <a:extLst>
            <a:ext uri="{FF2B5EF4-FFF2-40B4-BE49-F238E27FC236}">
              <a16:creationId xmlns:a16="http://schemas.microsoft.com/office/drawing/2014/main" xmlns=""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2" name="Text Box 18">
          <a:extLst>
            <a:ext uri="{FF2B5EF4-FFF2-40B4-BE49-F238E27FC236}">
              <a16:creationId xmlns:a16="http://schemas.microsoft.com/office/drawing/2014/main" xmlns=""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1543" name="Text Box 19">
          <a:extLst>
            <a:ext uri="{FF2B5EF4-FFF2-40B4-BE49-F238E27FC236}">
              <a16:creationId xmlns:a16="http://schemas.microsoft.com/office/drawing/2014/main" xmlns=""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4" name="Text Box 16">
          <a:extLst>
            <a:ext uri="{FF2B5EF4-FFF2-40B4-BE49-F238E27FC236}">
              <a16:creationId xmlns:a16="http://schemas.microsoft.com/office/drawing/2014/main" xmlns=""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5" name="Text Box 17">
          <a:extLst>
            <a:ext uri="{FF2B5EF4-FFF2-40B4-BE49-F238E27FC236}">
              <a16:creationId xmlns:a16="http://schemas.microsoft.com/office/drawing/2014/main" xmlns=""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6" name="Text Box 18">
          <a:extLst>
            <a:ext uri="{FF2B5EF4-FFF2-40B4-BE49-F238E27FC236}">
              <a16:creationId xmlns:a16="http://schemas.microsoft.com/office/drawing/2014/main" xmlns=""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47" name="Text Box 19">
          <a:extLst>
            <a:ext uri="{FF2B5EF4-FFF2-40B4-BE49-F238E27FC236}">
              <a16:creationId xmlns:a16="http://schemas.microsoft.com/office/drawing/2014/main" xmlns=""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48" name="Text Box 16">
          <a:extLst>
            <a:ext uri="{FF2B5EF4-FFF2-40B4-BE49-F238E27FC236}">
              <a16:creationId xmlns:a16="http://schemas.microsoft.com/office/drawing/2014/main" xmlns=""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49" name="Text Box 17">
          <a:extLst>
            <a:ext uri="{FF2B5EF4-FFF2-40B4-BE49-F238E27FC236}">
              <a16:creationId xmlns:a16="http://schemas.microsoft.com/office/drawing/2014/main" xmlns=""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50" name="Text Box 18">
          <a:extLst>
            <a:ext uri="{FF2B5EF4-FFF2-40B4-BE49-F238E27FC236}">
              <a16:creationId xmlns:a16="http://schemas.microsoft.com/office/drawing/2014/main" xmlns=""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51" name="Text Box 19">
          <a:extLst>
            <a:ext uri="{FF2B5EF4-FFF2-40B4-BE49-F238E27FC236}">
              <a16:creationId xmlns:a16="http://schemas.microsoft.com/office/drawing/2014/main" xmlns=""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2" name="Text Box 16">
          <a:extLst>
            <a:ext uri="{FF2B5EF4-FFF2-40B4-BE49-F238E27FC236}">
              <a16:creationId xmlns:a16="http://schemas.microsoft.com/office/drawing/2014/main" xmlns=""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3" name="Text Box 17">
          <a:extLst>
            <a:ext uri="{FF2B5EF4-FFF2-40B4-BE49-F238E27FC236}">
              <a16:creationId xmlns:a16="http://schemas.microsoft.com/office/drawing/2014/main" xmlns=""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4" name="Text Box 18">
          <a:extLst>
            <a:ext uri="{FF2B5EF4-FFF2-40B4-BE49-F238E27FC236}">
              <a16:creationId xmlns:a16="http://schemas.microsoft.com/office/drawing/2014/main" xmlns=""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1555" name="Text Box 19">
          <a:extLst>
            <a:ext uri="{FF2B5EF4-FFF2-40B4-BE49-F238E27FC236}">
              <a16:creationId xmlns:a16="http://schemas.microsoft.com/office/drawing/2014/main" xmlns=""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1556" name="Text Box 15">
          <a:extLst>
            <a:ext uri="{FF2B5EF4-FFF2-40B4-BE49-F238E27FC236}">
              <a16:creationId xmlns:a16="http://schemas.microsoft.com/office/drawing/2014/main" xmlns=""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7" name="Text Box 16">
          <a:extLst>
            <a:ext uri="{FF2B5EF4-FFF2-40B4-BE49-F238E27FC236}">
              <a16:creationId xmlns:a16="http://schemas.microsoft.com/office/drawing/2014/main" xmlns=""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8" name="Text Box 17">
          <a:extLst>
            <a:ext uri="{FF2B5EF4-FFF2-40B4-BE49-F238E27FC236}">
              <a16:creationId xmlns:a16="http://schemas.microsoft.com/office/drawing/2014/main" xmlns=""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59" name="Text Box 18">
          <a:extLst>
            <a:ext uri="{FF2B5EF4-FFF2-40B4-BE49-F238E27FC236}">
              <a16:creationId xmlns:a16="http://schemas.microsoft.com/office/drawing/2014/main" xmlns=""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1560" name="Text Box 19">
          <a:extLst>
            <a:ext uri="{FF2B5EF4-FFF2-40B4-BE49-F238E27FC236}">
              <a16:creationId xmlns:a16="http://schemas.microsoft.com/office/drawing/2014/main" xmlns=""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1561" name="Text Box 15">
          <a:extLst>
            <a:ext uri="{FF2B5EF4-FFF2-40B4-BE49-F238E27FC236}">
              <a16:creationId xmlns:a16="http://schemas.microsoft.com/office/drawing/2014/main" xmlns=""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2" name="Text Box 16">
          <a:extLst>
            <a:ext uri="{FF2B5EF4-FFF2-40B4-BE49-F238E27FC236}">
              <a16:creationId xmlns:a16="http://schemas.microsoft.com/office/drawing/2014/main" xmlns=""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3" name="Text Box 17">
          <a:extLst>
            <a:ext uri="{FF2B5EF4-FFF2-40B4-BE49-F238E27FC236}">
              <a16:creationId xmlns:a16="http://schemas.microsoft.com/office/drawing/2014/main" xmlns=""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1564" name="Text Box 18">
          <a:extLst>
            <a:ext uri="{FF2B5EF4-FFF2-40B4-BE49-F238E27FC236}">
              <a16:creationId xmlns:a16="http://schemas.microsoft.com/office/drawing/2014/main" xmlns=""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5" name="Text Box 16">
          <a:extLst>
            <a:ext uri="{FF2B5EF4-FFF2-40B4-BE49-F238E27FC236}">
              <a16:creationId xmlns:a16="http://schemas.microsoft.com/office/drawing/2014/main" xmlns=""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6" name="Text Box 17">
          <a:extLst>
            <a:ext uri="{FF2B5EF4-FFF2-40B4-BE49-F238E27FC236}">
              <a16:creationId xmlns:a16="http://schemas.microsoft.com/office/drawing/2014/main" xmlns=""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7" name="Text Box 18">
          <a:extLst>
            <a:ext uri="{FF2B5EF4-FFF2-40B4-BE49-F238E27FC236}">
              <a16:creationId xmlns:a16="http://schemas.microsoft.com/office/drawing/2014/main" xmlns=""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8" name="Text Box 19">
          <a:extLst>
            <a:ext uri="{FF2B5EF4-FFF2-40B4-BE49-F238E27FC236}">
              <a16:creationId xmlns:a16="http://schemas.microsoft.com/office/drawing/2014/main" xmlns=""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69" name="Text Box 16">
          <a:extLst>
            <a:ext uri="{FF2B5EF4-FFF2-40B4-BE49-F238E27FC236}">
              <a16:creationId xmlns:a16="http://schemas.microsoft.com/office/drawing/2014/main" xmlns=""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0" name="Text Box 17">
          <a:extLst>
            <a:ext uri="{FF2B5EF4-FFF2-40B4-BE49-F238E27FC236}">
              <a16:creationId xmlns:a16="http://schemas.microsoft.com/office/drawing/2014/main" xmlns=""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1" name="Text Box 18">
          <a:extLst>
            <a:ext uri="{FF2B5EF4-FFF2-40B4-BE49-F238E27FC236}">
              <a16:creationId xmlns:a16="http://schemas.microsoft.com/office/drawing/2014/main" xmlns=""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1572" name="Text Box 19">
          <a:extLst>
            <a:ext uri="{FF2B5EF4-FFF2-40B4-BE49-F238E27FC236}">
              <a16:creationId xmlns:a16="http://schemas.microsoft.com/office/drawing/2014/main" xmlns=""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8496"/>
    <xdr:sp macro="" textlink="">
      <xdr:nvSpPr>
        <xdr:cNvPr id="1573" name="Text Box 15">
          <a:extLst>
            <a:ext uri="{FF2B5EF4-FFF2-40B4-BE49-F238E27FC236}">
              <a16:creationId xmlns:a16="http://schemas.microsoft.com/office/drawing/2014/main" xmlns=""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1574" name="Text Box 15">
          <a:extLst>
            <a:ext uri="{FF2B5EF4-FFF2-40B4-BE49-F238E27FC236}">
              <a16:creationId xmlns:a16="http://schemas.microsoft.com/office/drawing/2014/main" xmlns=""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1575" name="Text Box 15">
          <a:extLst>
            <a:ext uri="{FF2B5EF4-FFF2-40B4-BE49-F238E27FC236}">
              <a16:creationId xmlns:a16="http://schemas.microsoft.com/office/drawing/2014/main" xmlns=""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1576" name="Text Box 15">
          <a:extLst>
            <a:ext uri="{FF2B5EF4-FFF2-40B4-BE49-F238E27FC236}">
              <a16:creationId xmlns:a16="http://schemas.microsoft.com/office/drawing/2014/main" xmlns=""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1577" name="Text Box 15">
          <a:extLst>
            <a:ext uri="{FF2B5EF4-FFF2-40B4-BE49-F238E27FC236}">
              <a16:creationId xmlns:a16="http://schemas.microsoft.com/office/drawing/2014/main" xmlns=""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213632"/>
    <xdr:sp macro="" textlink="">
      <xdr:nvSpPr>
        <xdr:cNvPr id="1578" name="Text Box 15">
          <a:extLst>
            <a:ext uri="{FF2B5EF4-FFF2-40B4-BE49-F238E27FC236}">
              <a16:creationId xmlns:a16="http://schemas.microsoft.com/office/drawing/2014/main" xmlns=""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79" name="Text Box 16">
          <a:extLst>
            <a:ext uri="{FF2B5EF4-FFF2-40B4-BE49-F238E27FC236}">
              <a16:creationId xmlns:a16="http://schemas.microsoft.com/office/drawing/2014/main" xmlns=""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0" name="Text Box 17">
          <a:extLst>
            <a:ext uri="{FF2B5EF4-FFF2-40B4-BE49-F238E27FC236}">
              <a16:creationId xmlns:a16="http://schemas.microsoft.com/office/drawing/2014/main" xmlns=""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1" name="Text Box 18">
          <a:extLst>
            <a:ext uri="{FF2B5EF4-FFF2-40B4-BE49-F238E27FC236}">
              <a16:creationId xmlns:a16="http://schemas.microsoft.com/office/drawing/2014/main" xmlns=""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82" name="Text Box 19">
          <a:extLst>
            <a:ext uri="{FF2B5EF4-FFF2-40B4-BE49-F238E27FC236}">
              <a16:creationId xmlns:a16="http://schemas.microsoft.com/office/drawing/2014/main" xmlns=""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3" name="Text Box 16">
          <a:extLst>
            <a:ext uri="{FF2B5EF4-FFF2-40B4-BE49-F238E27FC236}">
              <a16:creationId xmlns:a16="http://schemas.microsoft.com/office/drawing/2014/main" xmlns=""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4" name="Text Box 17">
          <a:extLst>
            <a:ext uri="{FF2B5EF4-FFF2-40B4-BE49-F238E27FC236}">
              <a16:creationId xmlns:a16="http://schemas.microsoft.com/office/drawing/2014/main" xmlns=""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5" name="Text Box 18">
          <a:extLst>
            <a:ext uri="{FF2B5EF4-FFF2-40B4-BE49-F238E27FC236}">
              <a16:creationId xmlns:a16="http://schemas.microsoft.com/office/drawing/2014/main" xmlns=""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86" name="Text Box 19">
          <a:extLst>
            <a:ext uri="{FF2B5EF4-FFF2-40B4-BE49-F238E27FC236}">
              <a16:creationId xmlns:a16="http://schemas.microsoft.com/office/drawing/2014/main" xmlns=""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7" name="Text Box 16">
          <a:extLst>
            <a:ext uri="{FF2B5EF4-FFF2-40B4-BE49-F238E27FC236}">
              <a16:creationId xmlns:a16="http://schemas.microsoft.com/office/drawing/2014/main" xmlns=""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8" name="Text Box 17">
          <a:extLst>
            <a:ext uri="{FF2B5EF4-FFF2-40B4-BE49-F238E27FC236}">
              <a16:creationId xmlns:a16="http://schemas.microsoft.com/office/drawing/2014/main" xmlns=""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89" name="Text Box 18">
          <a:extLst>
            <a:ext uri="{FF2B5EF4-FFF2-40B4-BE49-F238E27FC236}">
              <a16:creationId xmlns:a16="http://schemas.microsoft.com/office/drawing/2014/main" xmlns=""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1590" name="Text Box 19">
          <a:extLst>
            <a:ext uri="{FF2B5EF4-FFF2-40B4-BE49-F238E27FC236}">
              <a16:creationId xmlns:a16="http://schemas.microsoft.com/office/drawing/2014/main" xmlns=""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1" name="Text Box 16">
          <a:extLst>
            <a:ext uri="{FF2B5EF4-FFF2-40B4-BE49-F238E27FC236}">
              <a16:creationId xmlns:a16="http://schemas.microsoft.com/office/drawing/2014/main" xmlns=""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2" name="Text Box 17">
          <a:extLst>
            <a:ext uri="{FF2B5EF4-FFF2-40B4-BE49-F238E27FC236}">
              <a16:creationId xmlns:a16="http://schemas.microsoft.com/office/drawing/2014/main" xmlns=""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3" name="Text Box 18">
          <a:extLst>
            <a:ext uri="{FF2B5EF4-FFF2-40B4-BE49-F238E27FC236}">
              <a16:creationId xmlns:a16="http://schemas.microsoft.com/office/drawing/2014/main" xmlns=""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1594" name="Text Box 19">
          <a:extLst>
            <a:ext uri="{FF2B5EF4-FFF2-40B4-BE49-F238E27FC236}">
              <a16:creationId xmlns:a16="http://schemas.microsoft.com/office/drawing/2014/main" xmlns=""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5" name="Text Box 16">
          <a:extLst>
            <a:ext uri="{FF2B5EF4-FFF2-40B4-BE49-F238E27FC236}">
              <a16:creationId xmlns:a16="http://schemas.microsoft.com/office/drawing/2014/main" xmlns=""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6" name="Text Box 17">
          <a:extLst>
            <a:ext uri="{FF2B5EF4-FFF2-40B4-BE49-F238E27FC236}">
              <a16:creationId xmlns:a16="http://schemas.microsoft.com/office/drawing/2014/main" xmlns=""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1597" name="Text Box 18">
          <a:extLst>
            <a:ext uri="{FF2B5EF4-FFF2-40B4-BE49-F238E27FC236}">
              <a16:creationId xmlns:a16="http://schemas.microsoft.com/office/drawing/2014/main" xmlns=""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598" name="Text Box 16">
          <a:extLst>
            <a:ext uri="{FF2B5EF4-FFF2-40B4-BE49-F238E27FC236}">
              <a16:creationId xmlns:a16="http://schemas.microsoft.com/office/drawing/2014/main" xmlns=""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599" name="Text Box 17">
          <a:extLst>
            <a:ext uri="{FF2B5EF4-FFF2-40B4-BE49-F238E27FC236}">
              <a16:creationId xmlns:a16="http://schemas.microsoft.com/office/drawing/2014/main" xmlns=""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0" name="Text Box 18">
          <a:extLst>
            <a:ext uri="{FF2B5EF4-FFF2-40B4-BE49-F238E27FC236}">
              <a16:creationId xmlns:a16="http://schemas.microsoft.com/office/drawing/2014/main" xmlns=""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1" name="Text Box 19">
          <a:extLst>
            <a:ext uri="{FF2B5EF4-FFF2-40B4-BE49-F238E27FC236}">
              <a16:creationId xmlns:a16="http://schemas.microsoft.com/office/drawing/2014/main" xmlns=""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2" name="Text Box 16">
          <a:extLst>
            <a:ext uri="{FF2B5EF4-FFF2-40B4-BE49-F238E27FC236}">
              <a16:creationId xmlns:a16="http://schemas.microsoft.com/office/drawing/2014/main" xmlns=""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3" name="Text Box 17">
          <a:extLst>
            <a:ext uri="{FF2B5EF4-FFF2-40B4-BE49-F238E27FC236}">
              <a16:creationId xmlns:a16="http://schemas.microsoft.com/office/drawing/2014/main" xmlns=""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4" name="Text Box 18">
          <a:extLst>
            <a:ext uri="{FF2B5EF4-FFF2-40B4-BE49-F238E27FC236}">
              <a16:creationId xmlns:a16="http://schemas.microsoft.com/office/drawing/2014/main" xmlns=""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1605" name="Text Box 19">
          <a:extLst>
            <a:ext uri="{FF2B5EF4-FFF2-40B4-BE49-F238E27FC236}">
              <a16:creationId xmlns:a16="http://schemas.microsoft.com/office/drawing/2014/main" xmlns=""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6" name="Text Box 16">
          <a:extLst>
            <a:ext uri="{FF2B5EF4-FFF2-40B4-BE49-F238E27FC236}">
              <a16:creationId xmlns:a16="http://schemas.microsoft.com/office/drawing/2014/main" xmlns=""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7" name="Text Box 17">
          <a:extLst>
            <a:ext uri="{FF2B5EF4-FFF2-40B4-BE49-F238E27FC236}">
              <a16:creationId xmlns:a16="http://schemas.microsoft.com/office/drawing/2014/main" xmlns=""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8" name="Text Box 18">
          <a:extLst>
            <a:ext uri="{FF2B5EF4-FFF2-40B4-BE49-F238E27FC236}">
              <a16:creationId xmlns:a16="http://schemas.microsoft.com/office/drawing/2014/main" xmlns=""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09" name="Text Box 19">
          <a:extLst>
            <a:ext uri="{FF2B5EF4-FFF2-40B4-BE49-F238E27FC236}">
              <a16:creationId xmlns:a16="http://schemas.microsoft.com/office/drawing/2014/main" xmlns=""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61691"/>
    <xdr:sp macro="" textlink="">
      <xdr:nvSpPr>
        <xdr:cNvPr id="1610" name="Text Box 15">
          <a:extLst>
            <a:ext uri="{FF2B5EF4-FFF2-40B4-BE49-F238E27FC236}">
              <a16:creationId xmlns:a16="http://schemas.microsoft.com/office/drawing/2014/main" xmlns=""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1" name="Text Box 16">
          <a:extLst>
            <a:ext uri="{FF2B5EF4-FFF2-40B4-BE49-F238E27FC236}">
              <a16:creationId xmlns:a16="http://schemas.microsoft.com/office/drawing/2014/main" xmlns=""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2" name="Text Box 17">
          <a:extLst>
            <a:ext uri="{FF2B5EF4-FFF2-40B4-BE49-F238E27FC236}">
              <a16:creationId xmlns:a16="http://schemas.microsoft.com/office/drawing/2014/main" xmlns=""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3" name="Text Box 18">
          <a:extLst>
            <a:ext uri="{FF2B5EF4-FFF2-40B4-BE49-F238E27FC236}">
              <a16:creationId xmlns:a16="http://schemas.microsoft.com/office/drawing/2014/main" xmlns=""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14" name="Text Box 19">
          <a:extLst>
            <a:ext uri="{FF2B5EF4-FFF2-40B4-BE49-F238E27FC236}">
              <a16:creationId xmlns:a16="http://schemas.microsoft.com/office/drawing/2014/main" xmlns=""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15" name="Text Box 15">
          <a:extLst>
            <a:ext uri="{FF2B5EF4-FFF2-40B4-BE49-F238E27FC236}">
              <a16:creationId xmlns:a16="http://schemas.microsoft.com/office/drawing/2014/main" xmlns=""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6" name="Text Box 16">
          <a:extLst>
            <a:ext uri="{FF2B5EF4-FFF2-40B4-BE49-F238E27FC236}">
              <a16:creationId xmlns:a16="http://schemas.microsoft.com/office/drawing/2014/main" xmlns=""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7" name="Text Box 17">
          <a:extLst>
            <a:ext uri="{FF2B5EF4-FFF2-40B4-BE49-F238E27FC236}">
              <a16:creationId xmlns:a16="http://schemas.microsoft.com/office/drawing/2014/main" xmlns=""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8" name="Text Box 18">
          <a:extLst>
            <a:ext uri="{FF2B5EF4-FFF2-40B4-BE49-F238E27FC236}">
              <a16:creationId xmlns:a16="http://schemas.microsoft.com/office/drawing/2014/main" xmlns=""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1619" name="Text Box 19">
          <a:extLst>
            <a:ext uri="{FF2B5EF4-FFF2-40B4-BE49-F238E27FC236}">
              <a16:creationId xmlns:a16="http://schemas.microsoft.com/office/drawing/2014/main" xmlns=""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1620" name="Text Box 15">
          <a:extLst>
            <a:ext uri="{FF2B5EF4-FFF2-40B4-BE49-F238E27FC236}">
              <a16:creationId xmlns:a16="http://schemas.microsoft.com/office/drawing/2014/main" xmlns=""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1621" name="Text Box 15">
          <a:extLst>
            <a:ext uri="{FF2B5EF4-FFF2-40B4-BE49-F238E27FC236}">
              <a16:creationId xmlns:a16="http://schemas.microsoft.com/office/drawing/2014/main" xmlns=""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2" name="Text Box 16">
          <a:extLst>
            <a:ext uri="{FF2B5EF4-FFF2-40B4-BE49-F238E27FC236}">
              <a16:creationId xmlns:a16="http://schemas.microsoft.com/office/drawing/2014/main" xmlns=""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3" name="Text Box 17">
          <a:extLst>
            <a:ext uri="{FF2B5EF4-FFF2-40B4-BE49-F238E27FC236}">
              <a16:creationId xmlns:a16="http://schemas.microsoft.com/office/drawing/2014/main" xmlns=""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4" name="Text Box 18">
          <a:extLst>
            <a:ext uri="{FF2B5EF4-FFF2-40B4-BE49-F238E27FC236}">
              <a16:creationId xmlns:a16="http://schemas.microsoft.com/office/drawing/2014/main" xmlns=""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1625" name="Text Box 19">
          <a:extLst>
            <a:ext uri="{FF2B5EF4-FFF2-40B4-BE49-F238E27FC236}">
              <a16:creationId xmlns:a16="http://schemas.microsoft.com/office/drawing/2014/main" xmlns=""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1626" name="Text Box 15">
          <a:extLst>
            <a:ext uri="{FF2B5EF4-FFF2-40B4-BE49-F238E27FC236}">
              <a16:creationId xmlns:a16="http://schemas.microsoft.com/office/drawing/2014/main" xmlns=""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1627" name="Text Box 15">
          <a:extLst>
            <a:ext uri="{FF2B5EF4-FFF2-40B4-BE49-F238E27FC236}">
              <a16:creationId xmlns:a16="http://schemas.microsoft.com/office/drawing/2014/main" xmlns=""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1628" name="Text Box 15">
          <a:extLst>
            <a:ext uri="{FF2B5EF4-FFF2-40B4-BE49-F238E27FC236}">
              <a16:creationId xmlns:a16="http://schemas.microsoft.com/office/drawing/2014/main" xmlns=""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29" name="Text Box 16">
          <a:extLst>
            <a:ext uri="{FF2B5EF4-FFF2-40B4-BE49-F238E27FC236}">
              <a16:creationId xmlns:a16="http://schemas.microsoft.com/office/drawing/2014/main" xmlns=""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30" name="Text Box 17">
          <a:extLst>
            <a:ext uri="{FF2B5EF4-FFF2-40B4-BE49-F238E27FC236}">
              <a16:creationId xmlns:a16="http://schemas.microsoft.com/office/drawing/2014/main" xmlns=""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1631" name="Text Box 18">
          <a:extLst>
            <a:ext uri="{FF2B5EF4-FFF2-40B4-BE49-F238E27FC236}">
              <a16:creationId xmlns:a16="http://schemas.microsoft.com/office/drawing/2014/main" xmlns=""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213632"/>
    <xdr:sp macro="" textlink="">
      <xdr:nvSpPr>
        <xdr:cNvPr id="1632" name="Text Box 15">
          <a:extLst>
            <a:ext uri="{FF2B5EF4-FFF2-40B4-BE49-F238E27FC236}">
              <a16:creationId xmlns:a16="http://schemas.microsoft.com/office/drawing/2014/main" xmlns=""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3" name="Text Box 16">
          <a:extLst>
            <a:ext uri="{FF2B5EF4-FFF2-40B4-BE49-F238E27FC236}">
              <a16:creationId xmlns:a16="http://schemas.microsoft.com/office/drawing/2014/main" xmlns=""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4" name="Text Box 17">
          <a:extLst>
            <a:ext uri="{FF2B5EF4-FFF2-40B4-BE49-F238E27FC236}">
              <a16:creationId xmlns:a16="http://schemas.microsoft.com/office/drawing/2014/main" xmlns=""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5" name="Text Box 18">
          <a:extLst>
            <a:ext uri="{FF2B5EF4-FFF2-40B4-BE49-F238E27FC236}">
              <a16:creationId xmlns:a16="http://schemas.microsoft.com/office/drawing/2014/main" xmlns=""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6" name="Text Box 19">
          <a:extLst>
            <a:ext uri="{FF2B5EF4-FFF2-40B4-BE49-F238E27FC236}">
              <a16:creationId xmlns:a16="http://schemas.microsoft.com/office/drawing/2014/main" xmlns=""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7" name="Text Box 16">
          <a:extLst>
            <a:ext uri="{FF2B5EF4-FFF2-40B4-BE49-F238E27FC236}">
              <a16:creationId xmlns:a16="http://schemas.microsoft.com/office/drawing/2014/main" xmlns=""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8" name="Text Box 17">
          <a:extLst>
            <a:ext uri="{FF2B5EF4-FFF2-40B4-BE49-F238E27FC236}">
              <a16:creationId xmlns:a16="http://schemas.microsoft.com/office/drawing/2014/main" xmlns=""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39" name="Text Box 18">
          <a:extLst>
            <a:ext uri="{FF2B5EF4-FFF2-40B4-BE49-F238E27FC236}">
              <a16:creationId xmlns:a16="http://schemas.microsoft.com/office/drawing/2014/main" xmlns=""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1640" name="Text Box 19">
          <a:extLst>
            <a:ext uri="{FF2B5EF4-FFF2-40B4-BE49-F238E27FC236}">
              <a16:creationId xmlns:a16="http://schemas.microsoft.com/office/drawing/2014/main" xmlns=""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1" name="Text Box 16">
          <a:extLst>
            <a:ext uri="{FF2B5EF4-FFF2-40B4-BE49-F238E27FC236}">
              <a16:creationId xmlns:a16="http://schemas.microsoft.com/office/drawing/2014/main" xmlns=""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2" name="Text Box 17">
          <a:extLst>
            <a:ext uri="{FF2B5EF4-FFF2-40B4-BE49-F238E27FC236}">
              <a16:creationId xmlns:a16="http://schemas.microsoft.com/office/drawing/2014/main" xmlns=""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3" name="Text Box 18">
          <a:extLst>
            <a:ext uri="{FF2B5EF4-FFF2-40B4-BE49-F238E27FC236}">
              <a16:creationId xmlns:a16="http://schemas.microsoft.com/office/drawing/2014/main" xmlns=""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44" name="Text Box 19">
          <a:extLst>
            <a:ext uri="{FF2B5EF4-FFF2-40B4-BE49-F238E27FC236}">
              <a16:creationId xmlns:a16="http://schemas.microsoft.com/office/drawing/2014/main" xmlns=""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5" name="Text Box 16">
          <a:extLst>
            <a:ext uri="{FF2B5EF4-FFF2-40B4-BE49-F238E27FC236}">
              <a16:creationId xmlns:a16="http://schemas.microsoft.com/office/drawing/2014/main" xmlns=""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6" name="Text Box 17">
          <a:extLst>
            <a:ext uri="{FF2B5EF4-FFF2-40B4-BE49-F238E27FC236}">
              <a16:creationId xmlns:a16="http://schemas.microsoft.com/office/drawing/2014/main" xmlns=""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7" name="Text Box 18">
          <a:extLst>
            <a:ext uri="{FF2B5EF4-FFF2-40B4-BE49-F238E27FC236}">
              <a16:creationId xmlns:a16="http://schemas.microsoft.com/office/drawing/2014/main" xmlns=""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48" name="Text Box 19">
          <a:extLst>
            <a:ext uri="{FF2B5EF4-FFF2-40B4-BE49-F238E27FC236}">
              <a16:creationId xmlns:a16="http://schemas.microsoft.com/office/drawing/2014/main" xmlns=""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49" name="Text Box 16">
          <a:extLst>
            <a:ext uri="{FF2B5EF4-FFF2-40B4-BE49-F238E27FC236}">
              <a16:creationId xmlns:a16="http://schemas.microsoft.com/office/drawing/2014/main" xmlns=""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0" name="Text Box 17">
          <a:extLst>
            <a:ext uri="{FF2B5EF4-FFF2-40B4-BE49-F238E27FC236}">
              <a16:creationId xmlns:a16="http://schemas.microsoft.com/office/drawing/2014/main" xmlns=""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1" name="Text Box 18">
          <a:extLst>
            <a:ext uri="{FF2B5EF4-FFF2-40B4-BE49-F238E27FC236}">
              <a16:creationId xmlns:a16="http://schemas.microsoft.com/office/drawing/2014/main" xmlns=""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1652" name="Text Box 19">
          <a:extLst>
            <a:ext uri="{FF2B5EF4-FFF2-40B4-BE49-F238E27FC236}">
              <a16:creationId xmlns:a16="http://schemas.microsoft.com/office/drawing/2014/main" xmlns=""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1653" name="Text Box 15">
          <a:extLst>
            <a:ext uri="{FF2B5EF4-FFF2-40B4-BE49-F238E27FC236}">
              <a16:creationId xmlns:a16="http://schemas.microsoft.com/office/drawing/2014/main" xmlns=""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4" name="Text Box 16">
          <a:extLst>
            <a:ext uri="{FF2B5EF4-FFF2-40B4-BE49-F238E27FC236}">
              <a16:creationId xmlns:a16="http://schemas.microsoft.com/office/drawing/2014/main" xmlns=""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5" name="Text Box 17">
          <a:extLst>
            <a:ext uri="{FF2B5EF4-FFF2-40B4-BE49-F238E27FC236}">
              <a16:creationId xmlns:a16="http://schemas.microsoft.com/office/drawing/2014/main" xmlns=""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6" name="Text Box 18">
          <a:extLst>
            <a:ext uri="{FF2B5EF4-FFF2-40B4-BE49-F238E27FC236}">
              <a16:creationId xmlns:a16="http://schemas.microsoft.com/office/drawing/2014/main" xmlns=""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1657" name="Text Box 19">
          <a:extLst>
            <a:ext uri="{FF2B5EF4-FFF2-40B4-BE49-F238E27FC236}">
              <a16:creationId xmlns:a16="http://schemas.microsoft.com/office/drawing/2014/main" xmlns=""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1658" name="Text Box 15">
          <a:extLst>
            <a:ext uri="{FF2B5EF4-FFF2-40B4-BE49-F238E27FC236}">
              <a16:creationId xmlns:a16="http://schemas.microsoft.com/office/drawing/2014/main" xmlns=""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59" name="Text Box 16">
          <a:extLst>
            <a:ext uri="{FF2B5EF4-FFF2-40B4-BE49-F238E27FC236}">
              <a16:creationId xmlns:a16="http://schemas.microsoft.com/office/drawing/2014/main" xmlns=""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60" name="Text Box 17">
          <a:extLst>
            <a:ext uri="{FF2B5EF4-FFF2-40B4-BE49-F238E27FC236}">
              <a16:creationId xmlns:a16="http://schemas.microsoft.com/office/drawing/2014/main" xmlns=""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1661" name="Text Box 18">
          <a:extLst>
            <a:ext uri="{FF2B5EF4-FFF2-40B4-BE49-F238E27FC236}">
              <a16:creationId xmlns:a16="http://schemas.microsoft.com/office/drawing/2014/main" xmlns=""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2" name="Text Box 16">
          <a:extLst>
            <a:ext uri="{FF2B5EF4-FFF2-40B4-BE49-F238E27FC236}">
              <a16:creationId xmlns:a16="http://schemas.microsoft.com/office/drawing/2014/main" xmlns=""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3" name="Text Box 17">
          <a:extLst>
            <a:ext uri="{FF2B5EF4-FFF2-40B4-BE49-F238E27FC236}">
              <a16:creationId xmlns:a16="http://schemas.microsoft.com/office/drawing/2014/main" xmlns=""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4" name="Text Box 18">
          <a:extLst>
            <a:ext uri="{FF2B5EF4-FFF2-40B4-BE49-F238E27FC236}">
              <a16:creationId xmlns:a16="http://schemas.microsoft.com/office/drawing/2014/main" xmlns=""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5" name="Text Box 19">
          <a:extLst>
            <a:ext uri="{FF2B5EF4-FFF2-40B4-BE49-F238E27FC236}">
              <a16:creationId xmlns:a16="http://schemas.microsoft.com/office/drawing/2014/main" xmlns=""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6" name="Text Box 16">
          <a:extLst>
            <a:ext uri="{FF2B5EF4-FFF2-40B4-BE49-F238E27FC236}">
              <a16:creationId xmlns:a16="http://schemas.microsoft.com/office/drawing/2014/main" xmlns=""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7" name="Text Box 17">
          <a:extLst>
            <a:ext uri="{FF2B5EF4-FFF2-40B4-BE49-F238E27FC236}">
              <a16:creationId xmlns:a16="http://schemas.microsoft.com/office/drawing/2014/main" xmlns=""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8" name="Text Box 18">
          <a:extLst>
            <a:ext uri="{FF2B5EF4-FFF2-40B4-BE49-F238E27FC236}">
              <a16:creationId xmlns:a16="http://schemas.microsoft.com/office/drawing/2014/main" xmlns=""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1669" name="Text Box 19">
          <a:extLst>
            <a:ext uri="{FF2B5EF4-FFF2-40B4-BE49-F238E27FC236}">
              <a16:creationId xmlns:a16="http://schemas.microsoft.com/office/drawing/2014/main" xmlns=""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8496"/>
    <xdr:sp macro="" textlink="">
      <xdr:nvSpPr>
        <xdr:cNvPr id="1670" name="Text Box 15">
          <a:extLst>
            <a:ext uri="{FF2B5EF4-FFF2-40B4-BE49-F238E27FC236}">
              <a16:creationId xmlns:a16="http://schemas.microsoft.com/office/drawing/2014/main" xmlns=""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71" name="Text Box 15">
          <a:extLst>
            <a:ext uri="{FF2B5EF4-FFF2-40B4-BE49-F238E27FC236}">
              <a16:creationId xmlns:a16="http://schemas.microsoft.com/office/drawing/2014/main" xmlns=""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1672" name="Text Box 15">
          <a:extLst>
            <a:ext uri="{FF2B5EF4-FFF2-40B4-BE49-F238E27FC236}">
              <a16:creationId xmlns:a16="http://schemas.microsoft.com/office/drawing/2014/main" xmlns=""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1673" name="Text Box 15">
          <a:extLst>
            <a:ext uri="{FF2B5EF4-FFF2-40B4-BE49-F238E27FC236}">
              <a16:creationId xmlns:a16="http://schemas.microsoft.com/office/drawing/2014/main" xmlns=""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1674" name="Text Box 15">
          <a:extLst>
            <a:ext uri="{FF2B5EF4-FFF2-40B4-BE49-F238E27FC236}">
              <a16:creationId xmlns:a16="http://schemas.microsoft.com/office/drawing/2014/main" xmlns=""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213632"/>
    <xdr:sp macro="" textlink="">
      <xdr:nvSpPr>
        <xdr:cNvPr id="1675" name="Text Box 15">
          <a:extLst>
            <a:ext uri="{FF2B5EF4-FFF2-40B4-BE49-F238E27FC236}">
              <a16:creationId xmlns:a16="http://schemas.microsoft.com/office/drawing/2014/main" xmlns=""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6" name="Text Box 16">
          <a:extLst>
            <a:ext uri="{FF2B5EF4-FFF2-40B4-BE49-F238E27FC236}">
              <a16:creationId xmlns:a16="http://schemas.microsoft.com/office/drawing/2014/main" xmlns=""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7" name="Text Box 17">
          <a:extLst>
            <a:ext uri="{FF2B5EF4-FFF2-40B4-BE49-F238E27FC236}">
              <a16:creationId xmlns:a16="http://schemas.microsoft.com/office/drawing/2014/main" xmlns=""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8" name="Text Box 18">
          <a:extLst>
            <a:ext uri="{FF2B5EF4-FFF2-40B4-BE49-F238E27FC236}">
              <a16:creationId xmlns:a16="http://schemas.microsoft.com/office/drawing/2014/main" xmlns=""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79" name="Text Box 19">
          <a:extLst>
            <a:ext uri="{FF2B5EF4-FFF2-40B4-BE49-F238E27FC236}">
              <a16:creationId xmlns:a16="http://schemas.microsoft.com/office/drawing/2014/main" xmlns=""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0" name="Text Box 16">
          <a:extLst>
            <a:ext uri="{FF2B5EF4-FFF2-40B4-BE49-F238E27FC236}">
              <a16:creationId xmlns:a16="http://schemas.microsoft.com/office/drawing/2014/main" xmlns=""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1" name="Text Box 17">
          <a:extLst>
            <a:ext uri="{FF2B5EF4-FFF2-40B4-BE49-F238E27FC236}">
              <a16:creationId xmlns:a16="http://schemas.microsoft.com/office/drawing/2014/main" xmlns=""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2" name="Text Box 18">
          <a:extLst>
            <a:ext uri="{FF2B5EF4-FFF2-40B4-BE49-F238E27FC236}">
              <a16:creationId xmlns:a16="http://schemas.microsoft.com/office/drawing/2014/main" xmlns=""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83" name="Text Box 19">
          <a:extLst>
            <a:ext uri="{FF2B5EF4-FFF2-40B4-BE49-F238E27FC236}">
              <a16:creationId xmlns:a16="http://schemas.microsoft.com/office/drawing/2014/main" xmlns=""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4" name="Text Box 16">
          <a:extLst>
            <a:ext uri="{FF2B5EF4-FFF2-40B4-BE49-F238E27FC236}">
              <a16:creationId xmlns:a16="http://schemas.microsoft.com/office/drawing/2014/main" xmlns=""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5" name="Text Box 17">
          <a:extLst>
            <a:ext uri="{FF2B5EF4-FFF2-40B4-BE49-F238E27FC236}">
              <a16:creationId xmlns:a16="http://schemas.microsoft.com/office/drawing/2014/main" xmlns=""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6" name="Text Box 18">
          <a:extLst>
            <a:ext uri="{FF2B5EF4-FFF2-40B4-BE49-F238E27FC236}">
              <a16:creationId xmlns:a16="http://schemas.microsoft.com/office/drawing/2014/main" xmlns=""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1687" name="Text Box 19">
          <a:extLst>
            <a:ext uri="{FF2B5EF4-FFF2-40B4-BE49-F238E27FC236}">
              <a16:creationId xmlns:a16="http://schemas.microsoft.com/office/drawing/2014/main" xmlns=""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1688" name="Text Box 15">
          <a:extLst>
            <a:ext uri="{FF2B5EF4-FFF2-40B4-BE49-F238E27FC236}">
              <a16:creationId xmlns:a16="http://schemas.microsoft.com/office/drawing/2014/main" xmlns=""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89" name="Text Box 16">
          <a:extLst>
            <a:ext uri="{FF2B5EF4-FFF2-40B4-BE49-F238E27FC236}">
              <a16:creationId xmlns:a16="http://schemas.microsoft.com/office/drawing/2014/main" xmlns=""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0" name="Text Box 17">
          <a:extLst>
            <a:ext uri="{FF2B5EF4-FFF2-40B4-BE49-F238E27FC236}">
              <a16:creationId xmlns:a16="http://schemas.microsoft.com/office/drawing/2014/main" xmlns=""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1" name="Text Box 18">
          <a:extLst>
            <a:ext uri="{FF2B5EF4-FFF2-40B4-BE49-F238E27FC236}">
              <a16:creationId xmlns:a16="http://schemas.microsoft.com/office/drawing/2014/main" xmlns=""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1692" name="Text Box 19">
          <a:extLst>
            <a:ext uri="{FF2B5EF4-FFF2-40B4-BE49-F238E27FC236}">
              <a16:creationId xmlns:a16="http://schemas.microsoft.com/office/drawing/2014/main" xmlns=""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1693" name="Text Box 15">
          <a:extLst>
            <a:ext uri="{FF2B5EF4-FFF2-40B4-BE49-F238E27FC236}">
              <a16:creationId xmlns:a16="http://schemas.microsoft.com/office/drawing/2014/main" xmlns=""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4" name="Text Box 16">
          <a:extLst>
            <a:ext uri="{FF2B5EF4-FFF2-40B4-BE49-F238E27FC236}">
              <a16:creationId xmlns:a16="http://schemas.microsoft.com/office/drawing/2014/main" xmlns=""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5" name="Text Box 17">
          <a:extLst>
            <a:ext uri="{FF2B5EF4-FFF2-40B4-BE49-F238E27FC236}">
              <a16:creationId xmlns:a16="http://schemas.microsoft.com/office/drawing/2014/main" xmlns=""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1696" name="Text Box 18">
          <a:extLst>
            <a:ext uri="{FF2B5EF4-FFF2-40B4-BE49-F238E27FC236}">
              <a16:creationId xmlns:a16="http://schemas.microsoft.com/office/drawing/2014/main" xmlns=""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7" name="Text Box 16">
          <a:extLst>
            <a:ext uri="{FF2B5EF4-FFF2-40B4-BE49-F238E27FC236}">
              <a16:creationId xmlns:a16="http://schemas.microsoft.com/office/drawing/2014/main" xmlns=""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8" name="Text Box 17">
          <a:extLst>
            <a:ext uri="{FF2B5EF4-FFF2-40B4-BE49-F238E27FC236}">
              <a16:creationId xmlns:a16="http://schemas.microsoft.com/office/drawing/2014/main" xmlns=""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699" name="Text Box 18">
          <a:extLst>
            <a:ext uri="{FF2B5EF4-FFF2-40B4-BE49-F238E27FC236}">
              <a16:creationId xmlns:a16="http://schemas.microsoft.com/office/drawing/2014/main" xmlns=""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0" name="Text Box 19">
          <a:extLst>
            <a:ext uri="{FF2B5EF4-FFF2-40B4-BE49-F238E27FC236}">
              <a16:creationId xmlns:a16="http://schemas.microsoft.com/office/drawing/2014/main" xmlns=""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1" name="Text Box 16">
          <a:extLst>
            <a:ext uri="{FF2B5EF4-FFF2-40B4-BE49-F238E27FC236}">
              <a16:creationId xmlns:a16="http://schemas.microsoft.com/office/drawing/2014/main" xmlns=""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2" name="Text Box 17">
          <a:extLst>
            <a:ext uri="{FF2B5EF4-FFF2-40B4-BE49-F238E27FC236}">
              <a16:creationId xmlns:a16="http://schemas.microsoft.com/office/drawing/2014/main" xmlns=""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3" name="Text Box 18">
          <a:extLst>
            <a:ext uri="{FF2B5EF4-FFF2-40B4-BE49-F238E27FC236}">
              <a16:creationId xmlns:a16="http://schemas.microsoft.com/office/drawing/2014/main" xmlns=""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1704" name="Text Box 19">
          <a:extLst>
            <a:ext uri="{FF2B5EF4-FFF2-40B4-BE49-F238E27FC236}">
              <a16:creationId xmlns:a16="http://schemas.microsoft.com/office/drawing/2014/main" xmlns=""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5" name="Text Box 16">
          <a:extLst>
            <a:ext uri="{FF2B5EF4-FFF2-40B4-BE49-F238E27FC236}">
              <a16:creationId xmlns:a16="http://schemas.microsoft.com/office/drawing/2014/main" xmlns=""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6" name="Text Box 17">
          <a:extLst>
            <a:ext uri="{FF2B5EF4-FFF2-40B4-BE49-F238E27FC236}">
              <a16:creationId xmlns:a16="http://schemas.microsoft.com/office/drawing/2014/main" xmlns=""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7" name="Text Box 18">
          <a:extLst>
            <a:ext uri="{FF2B5EF4-FFF2-40B4-BE49-F238E27FC236}">
              <a16:creationId xmlns:a16="http://schemas.microsoft.com/office/drawing/2014/main" xmlns=""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08" name="Text Box 19">
          <a:extLst>
            <a:ext uri="{FF2B5EF4-FFF2-40B4-BE49-F238E27FC236}">
              <a16:creationId xmlns:a16="http://schemas.microsoft.com/office/drawing/2014/main" xmlns=""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8496"/>
    <xdr:sp macro="" textlink="">
      <xdr:nvSpPr>
        <xdr:cNvPr id="1709" name="Text Box 15">
          <a:extLst>
            <a:ext uri="{FF2B5EF4-FFF2-40B4-BE49-F238E27FC236}">
              <a16:creationId xmlns:a16="http://schemas.microsoft.com/office/drawing/2014/main" xmlns=""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0" name="Text Box 16">
          <a:extLst>
            <a:ext uri="{FF2B5EF4-FFF2-40B4-BE49-F238E27FC236}">
              <a16:creationId xmlns:a16="http://schemas.microsoft.com/office/drawing/2014/main" xmlns=""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1" name="Text Box 17">
          <a:extLst>
            <a:ext uri="{FF2B5EF4-FFF2-40B4-BE49-F238E27FC236}">
              <a16:creationId xmlns:a16="http://schemas.microsoft.com/office/drawing/2014/main" xmlns=""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2" name="Text Box 18">
          <a:extLst>
            <a:ext uri="{FF2B5EF4-FFF2-40B4-BE49-F238E27FC236}">
              <a16:creationId xmlns:a16="http://schemas.microsoft.com/office/drawing/2014/main" xmlns=""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13" name="Text Box 19">
          <a:extLst>
            <a:ext uri="{FF2B5EF4-FFF2-40B4-BE49-F238E27FC236}">
              <a16:creationId xmlns:a16="http://schemas.microsoft.com/office/drawing/2014/main" xmlns=""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14" name="Text Box 15">
          <a:extLst>
            <a:ext uri="{FF2B5EF4-FFF2-40B4-BE49-F238E27FC236}">
              <a16:creationId xmlns:a16="http://schemas.microsoft.com/office/drawing/2014/main" xmlns=""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5" name="Text Box 16">
          <a:extLst>
            <a:ext uri="{FF2B5EF4-FFF2-40B4-BE49-F238E27FC236}">
              <a16:creationId xmlns:a16="http://schemas.microsoft.com/office/drawing/2014/main" xmlns=""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6" name="Text Box 17">
          <a:extLst>
            <a:ext uri="{FF2B5EF4-FFF2-40B4-BE49-F238E27FC236}">
              <a16:creationId xmlns:a16="http://schemas.microsoft.com/office/drawing/2014/main" xmlns=""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7" name="Text Box 18">
          <a:extLst>
            <a:ext uri="{FF2B5EF4-FFF2-40B4-BE49-F238E27FC236}">
              <a16:creationId xmlns:a16="http://schemas.microsoft.com/office/drawing/2014/main" xmlns=""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1718" name="Text Box 19">
          <a:extLst>
            <a:ext uri="{FF2B5EF4-FFF2-40B4-BE49-F238E27FC236}">
              <a16:creationId xmlns:a16="http://schemas.microsoft.com/office/drawing/2014/main" xmlns=""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1719" name="Text Box 15">
          <a:extLst>
            <a:ext uri="{FF2B5EF4-FFF2-40B4-BE49-F238E27FC236}">
              <a16:creationId xmlns:a16="http://schemas.microsoft.com/office/drawing/2014/main" xmlns=""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1720" name="Text Box 15">
          <a:extLst>
            <a:ext uri="{FF2B5EF4-FFF2-40B4-BE49-F238E27FC236}">
              <a16:creationId xmlns:a16="http://schemas.microsoft.com/office/drawing/2014/main" xmlns=""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1" name="Text Box 16">
          <a:extLst>
            <a:ext uri="{FF2B5EF4-FFF2-40B4-BE49-F238E27FC236}">
              <a16:creationId xmlns:a16="http://schemas.microsoft.com/office/drawing/2014/main" xmlns=""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2" name="Text Box 17">
          <a:extLst>
            <a:ext uri="{FF2B5EF4-FFF2-40B4-BE49-F238E27FC236}">
              <a16:creationId xmlns:a16="http://schemas.microsoft.com/office/drawing/2014/main" xmlns=""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3" name="Text Box 18">
          <a:extLst>
            <a:ext uri="{FF2B5EF4-FFF2-40B4-BE49-F238E27FC236}">
              <a16:creationId xmlns:a16="http://schemas.microsoft.com/office/drawing/2014/main" xmlns=""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1724" name="Text Box 19">
          <a:extLst>
            <a:ext uri="{FF2B5EF4-FFF2-40B4-BE49-F238E27FC236}">
              <a16:creationId xmlns:a16="http://schemas.microsoft.com/office/drawing/2014/main" xmlns=""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1725" name="Text Box 15">
          <a:extLst>
            <a:ext uri="{FF2B5EF4-FFF2-40B4-BE49-F238E27FC236}">
              <a16:creationId xmlns:a16="http://schemas.microsoft.com/office/drawing/2014/main" xmlns=""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1726" name="Text Box 15">
          <a:extLst>
            <a:ext uri="{FF2B5EF4-FFF2-40B4-BE49-F238E27FC236}">
              <a16:creationId xmlns:a16="http://schemas.microsoft.com/office/drawing/2014/main" xmlns=""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1727" name="Text Box 15">
          <a:extLst>
            <a:ext uri="{FF2B5EF4-FFF2-40B4-BE49-F238E27FC236}">
              <a16:creationId xmlns:a16="http://schemas.microsoft.com/office/drawing/2014/main" xmlns=""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28" name="Text Box 16">
          <a:extLst>
            <a:ext uri="{FF2B5EF4-FFF2-40B4-BE49-F238E27FC236}">
              <a16:creationId xmlns:a16="http://schemas.microsoft.com/office/drawing/2014/main" xmlns=""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29" name="Text Box 17">
          <a:extLst>
            <a:ext uri="{FF2B5EF4-FFF2-40B4-BE49-F238E27FC236}">
              <a16:creationId xmlns:a16="http://schemas.microsoft.com/office/drawing/2014/main" xmlns=""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1730" name="Text Box 18">
          <a:extLst>
            <a:ext uri="{FF2B5EF4-FFF2-40B4-BE49-F238E27FC236}">
              <a16:creationId xmlns:a16="http://schemas.microsoft.com/office/drawing/2014/main" xmlns=""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213632"/>
    <xdr:sp macro="" textlink="">
      <xdr:nvSpPr>
        <xdr:cNvPr id="1731" name="Text Box 15">
          <a:extLst>
            <a:ext uri="{FF2B5EF4-FFF2-40B4-BE49-F238E27FC236}">
              <a16:creationId xmlns:a16="http://schemas.microsoft.com/office/drawing/2014/main" xmlns=""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2" name="Text Box 16">
          <a:extLst>
            <a:ext uri="{FF2B5EF4-FFF2-40B4-BE49-F238E27FC236}">
              <a16:creationId xmlns:a16="http://schemas.microsoft.com/office/drawing/2014/main" xmlns=""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3" name="Text Box 17">
          <a:extLst>
            <a:ext uri="{FF2B5EF4-FFF2-40B4-BE49-F238E27FC236}">
              <a16:creationId xmlns:a16="http://schemas.microsoft.com/office/drawing/2014/main" xmlns=""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4" name="Text Box 18">
          <a:extLst>
            <a:ext uri="{FF2B5EF4-FFF2-40B4-BE49-F238E27FC236}">
              <a16:creationId xmlns:a16="http://schemas.microsoft.com/office/drawing/2014/main" xmlns=""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5" name="Text Box 19">
          <a:extLst>
            <a:ext uri="{FF2B5EF4-FFF2-40B4-BE49-F238E27FC236}">
              <a16:creationId xmlns:a16="http://schemas.microsoft.com/office/drawing/2014/main" xmlns=""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6" name="Text Box 16">
          <a:extLst>
            <a:ext uri="{FF2B5EF4-FFF2-40B4-BE49-F238E27FC236}">
              <a16:creationId xmlns:a16="http://schemas.microsoft.com/office/drawing/2014/main" xmlns=""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7" name="Text Box 17">
          <a:extLst>
            <a:ext uri="{FF2B5EF4-FFF2-40B4-BE49-F238E27FC236}">
              <a16:creationId xmlns:a16="http://schemas.microsoft.com/office/drawing/2014/main" xmlns=""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8" name="Text Box 18">
          <a:extLst>
            <a:ext uri="{FF2B5EF4-FFF2-40B4-BE49-F238E27FC236}">
              <a16:creationId xmlns:a16="http://schemas.microsoft.com/office/drawing/2014/main" xmlns=""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1739" name="Text Box 19">
          <a:extLst>
            <a:ext uri="{FF2B5EF4-FFF2-40B4-BE49-F238E27FC236}">
              <a16:creationId xmlns:a16="http://schemas.microsoft.com/office/drawing/2014/main" xmlns=""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0" name="Text Box 16">
          <a:extLst>
            <a:ext uri="{FF2B5EF4-FFF2-40B4-BE49-F238E27FC236}">
              <a16:creationId xmlns:a16="http://schemas.microsoft.com/office/drawing/2014/main" xmlns=""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1" name="Text Box 17">
          <a:extLst>
            <a:ext uri="{FF2B5EF4-FFF2-40B4-BE49-F238E27FC236}">
              <a16:creationId xmlns:a16="http://schemas.microsoft.com/office/drawing/2014/main" xmlns=""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2" name="Text Box 18">
          <a:extLst>
            <a:ext uri="{FF2B5EF4-FFF2-40B4-BE49-F238E27FC236}">
              <a16:creationId xmlns:a16="http://schemas.microsoft.com/office/drawing/2014/main" xmlns=""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43" name="Text Box 19">
          <a:extLst>
            <a:ext uri="{FF2B5EF4-FFF2-40B4-BE49-F238E27FC236}">
              <a16:creationId xmlns:a16="http://schemas.microsoft.com/office/drawing/2014/main" xmlns=""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4" name="Text Box 16">
          <a:extLst>
            <a:ext uri="{FF2B5EF4-FFF2-40B4-BE49-F238E27FC236}">
              <a16:creationId xmlns:a16="http://schemas.microsoft.com/office/drawing/2014/main" xmlns=""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5" name="Text Box 17">
          <a:extLst>
            <a:ext uri="{FF2B5EF4-FFF2-40B4-BE49-F238E27FC236}">
              <a16:creationId xmlns:a16="http://schemas.microsoft.com/office/drawing/2014/main" xmlns=""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6" name="Text Box 18">
          <a:extLst>
            <a:ext uri="{FF2B5EF4-FFF2-40B4-BE49-F238E27FC236}">
              <a16:creationId xmlns:a16="http://schemas.microsoft.com/office/drawing/2014/main" xmlns=""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47" name="Text Box 19">
          <a:extLst>
            <a:ext uri="{FF2B5EF4-FFF2-40B4-BE49-F238E27FC236}">
              <a16:creationId xmlns:a16="http://schemas.microsoft.com/office/drawing/2014/main" xmlns=""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48" name="Text Box 16">
          <a:extLst>
            <a:ext uri="{FF2B5EF4-FFF2-40B4-BE49-F238E27FC236}">
              <a16:creationId xmlns:a16="http://schemas.microsoft.com/office/drawing/2014/main" xmlns=""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49" name="Text Box 17">
          <a:extLst>
            <a:ext uri="{FF2B5EF4-FFF2-40B4-BE49-F238E27FC236}">
              <a16:creationId xmlns:a16="http://schemas.microsoft.com/office/drawing/2014/main" xmlns=""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50" name="Text Box 18">
          <a:extLst>
            <a:ext uri="{FF2B5EF4-FFF2-40B4-BE49-F238E27FC236}">
              <a16:creationId xmlns:a16="http://schemas.microsoft.com/office/drawing/2014/main" xmlns=""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1751" name="Text Box 19">
          <a:extLst>
            <a:ext uri="{FF2B5EF4-FFF2-40B4-BE49-F238E27FC236}">
              <a16:creationId xmlns:a16="http://schemas.microsoft.com/office/drawing/2014/main" xmlns=""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1752" name="Text Box 15">
          <a:extLst>
            <a:ext uri="{FF2B5EF4-FFF2-40B4-BE49-F238E27FC236}">
              <a16:creationId xmlns:a16="http://schemas.microsoft.com/office/drawing/2014/main" xmlns=""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3" name="Text Box 16">
          <a:extLst>
            <a:ext uri="{FF2B5EF4-FFF2-40B4-BE49-F238E27FC236}">
              <a16:creationId xmlns:a16="http://schemas.microsoft.com/office/drawing/2014/main" xmlns=""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4" name="Text Box 17">
          <a:extLst>
            <a:ext uri="{FF2B5EF4-FFF2-40B4-BE49-F238E27FC236}">
              <a16:creationId xmlns:a16="http://schemas.microsoft.com/office/drawing/2014/main" xmlns=""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5" name="Text Box 18">
          <a:extLst>
            <a:ext uri="{FF2B5EF4-FFF2-40B4-BE49-F238E27FC236}">
              <a16:creationId xmlns:a16="http://schemas.microsoft.com/office/drawing/2014/main" xmlns=""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1756" name="Text Box 19">
          <a:extLst>
            <a:ext uri="{FF2B5EF4-FFF2-40B4-BE49-F238E27FC236}">
              <a16:creationId xmlns:a16="http://schemas.microsoft.com/office/drawing/2014/main" xmlns=""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1757" name="Text Box 15">
          <a:extLst>
            <a:ext uri="{FF2B5EF4-FFF2-40B4-BE49-F238E27FC236}">
              <a16:creationId xmlns:a16="http://schemas.microsoft.com/office/drawing/2014/main" xmlns=""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58" name="Text Box 16">
          <a:extLst>
            <a:ext uri="{FF2B5EF4-FFF2-40B4-BE49-F238E27FC236}">
              <a16:creationId xmlns:a16="http://schemas.microsoft.com/office/drawing/2014/main" xmlns=""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59" name="Text Box 17">
          <a:extLst>
            <a:ext uri="{FF2B5EF4-FFF2-40B4-BE49-F238E27FC236}">
              <a16:creationId xmlns:a16="http://schemas.microsoft.com/office/drawing/2014/main" xmlns=""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1760" name="Text Box 18">
          <a:extLst>
            <a:ext uri="{FF2B5EF4-FFF2-40B4-BE49-F238E27FC236}">
              <a16:creationId xmlns:a16="http://schemas.microsoft.com/office/drawing/2014/main" xmlns=""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1" name="Text Box 16">
          <a:extLst>
            <a:ext uri="{FF2B5EF4-FFF2-40B4-BE49-F238E27FC236}">
              <a16:creationId xmlns:a16="http://schemas.microsoft.com/office/drawing/2014/main" xmlns=""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2" name="Text Box 17">
          <a:extLst>
            <a:ext uri="{FF2B5EF4-FFF2-40B4-BE49-F238E27FC236}">
              <a16:creationId xmlns:a16="http://schemas.microsoft.com/office/drawing/2014/main" xmlns=""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3" name="Text Box 18">
          <a:extLst>
            <a:ext uri="{FF2B5EF4-FFF2-40B4-BE49-F238E27FC236}">
              <a16:creationId xmlns:a16="http://schemas.microsoft.com/office/drawing/2014/main" xmlns=""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4" name="Text Box 19">
          <a:extLst>
            <a:ext uri="{FF2B5EF4-FFF2-40B4-BE49-F238E27FC236}">
              <a16:creationId xmlns:a16="http://schemas.microsoft.com/office/drawing/2014/main" xmlns=""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5" name="Text Box 16">
          <a:extLst>
            <a:ext uri="{FF2B5EF4-FFF2-40B4-BE49-F238E27FC236}">
              <a16:creationId xmlns:a16="http://schemas.microsoft.com/office/drawing/2014/main" xmlns=""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6" name="Text Box 17">
          <a:extLst>
            <a:ext uri="{FF2B5EF4-FFF2-40B4-BE49-F238E27FC236}">
              <a16:creationId xmlns:a16="http://schemas.microsoft.com/office/drawing/2014/main" xmlns=""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7" name="Text Box 18">
          <a:extLst>
            <a:ext uri="{FF2B5EF4-FFF2-40B4-BE49-F238E27FC236}">
              <a16:creationId xmlns:a16="http://schemas.microsoft.com/office/drawing/2014/main" xmlns=""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1768" name="Text Box 19">
          <a:extLst>
            <a:ext uri="{FF2B5EF4-FFF2-40B4-BE49-F238E27FC236}">
              <a16:creationId xmlns:a16="http://schemas.microsoft.com/office/drawing/2014/main" xmlns=""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8496"/>
    <xdr:sp macro="" textlink="">
      <xdr:nvSpPr>
        <xdr:cNvPr id="1769" name="Text Box 15">
          <a:extLst>
            <a:ext uri="{FF2B5EF4-FFF2-40B4-BE49-F238E27FC236}">
              <a16:creationId xmlns:a16="http://schemas.microsoft.com/office/drawing/2014/main" xmlns=""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1770" name="Text Box 15">
          <a:extLst>
            <a:ext uri="{FF2B5EF4-FFF2-40B4-BE49-F238E27FC236}">
              <a16:creationId xmlns:a16="http://schemas.microsoft.com/office/drawing/2014/main" xmlns=""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1771" name="Text Box 15">
          <a:extLst>
            <a:ext uri="{FF2B5EF4-FFF2-40B4-BE49-F238E27FC236}">
              <a16:creationId xmlns:a16="http://schemas.microsoft.com/office/drawing/2014/main" xmlns=""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1772" name="Text Box 15">
          <a:extLst>
            <a:ext uri="{FF2B5EF4-FFF2-40B4-BE49-F238E27FC236}">
              <a16:creationId xmlns:a16="http://schemas.microsoft.com/office/drawing/2014/main" xmlns=""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1773" name="Text Box 15">
          <a:extLst>
            <a:ext uri="{FF2B5EF4-FFF2-40B4-BE49-F238E27FC236}">
              <a16:creationId xmlns:a16="http://schemas.microsoft.com/office/drawing/2014/main" xmlns=""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213632"/>
    <xdr:sp macro="" textlink="">
      <xdr:nvSpPr>
        <xdr:cNvPr id="1774" name="Text Box 15">
          <a:extLst>
            <a:ext uri="{FF2B5EF4-FFF2-40B4-BE49-F238E27FC236}">
              <a16:creationId xmlns:a16="http://schemas.microsoft.com/office/drawing/2014/main" xmlns=""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5" name="Text Box 16">
          <a:extLst>
            <a:ext uri="{FF2B5EF4-FFF2-40B4-BE49-F238E27FC236}">
              <a16:creationId xmlns:a16="http://schemas.microsoft.com/office/drawing/2014/main" xmlns=""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6" name="Text Box 17">
          <a:extLst>
            <a:ext uri="{FF2B5EF4-FFF2-40B4-BE49-F238E27FC236}">
              <a16:creationId xmlns:a16="http://schemas.microsoft.com/office/drawing/2014/main" xmlns=""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7" name="Text Box 18">
          <a:extLst>
            <a:ext uri="{FF2B5EF4-FFF2-40B4-BE49-F238E27FC236}">
              <a16:creationId xmlns:a16="http://schemas.microsoft.com/office/drawing/2014/main" xmlns=""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78" name="Text Box 19">
          <a:extLst>
            <a:ext uri="{FF2B5EF4-FFF2-40B4-BE49-F238E27FC236}">
              <a16:creationId xmlns:a16="http://schemas.microsoft.com/office/drawing/2014/main" xmlns=""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79" name="Text Box 16">
          <a:extLst>
            <a:ext uri="{FF2B5EF4-FFF2-40B4-BE49-F238E27FC236}">
              <a16:creationId xmlns:a16="http://schemas.microsoft.com/office/drawing/2014/main" xmlns=""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0" name="Text Box 17">
          <a:extLst>
            <a:ext uri="{FF2B5EF4-FFF2-40B4-BE49-F238E27FC236}">
              <a16:creationId xmlns:a16="http://schemas.microsoft.com/office/drawing/2014/main" xmlns=""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1" name="Text Box 18">
          <a:extLst>
            <a:ext uri="{FF2B5EF4-FFF2-40B4-BE49-F238E27FC236}">
              <a16:creationId xmlns:a16="http://schemas.microsoft.com/office/drawing/2014/main" xmlns=""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82" name="Text Box 19">
          <a:extLst>
            <a:ext uri="{FF2B5EF4-FFF2-40B4-BE49-F238E27FC236}">
              <a16:creationId xmlns:a16="http://schemas.microsoft.com/office/drawing/2014/main" xmlns=""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3" name="Text Box 16">
          <a:extLst>
            <a:ext uri="{FF2B5EF4-FFF2-40B4-BE49-F238E27FC236}">
              <a16:creationId xmlns:a16="http://schemas.microsoft.com/office/drawing/2014/main" xmlns=""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4" name="Text Box 17">
          <a:extLst>
            <a:ext uri="{FF2B5EF4-FFF2-40B4-BE49-F238E27FC236}">
              <a16:creationId xmlns:a16="http://schemas.microsoft.com/office/drawing/2014/main" xmlns=""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5" name="Text Box 18">
          <a:extLst>
            <a:ext uri="{FF2B5EF4-FFF2-40B4-BE49-F238E27FC236}">
              <a16:creationId xmlns:a16="http://schemas.microsoft.com/office/drawing/2014/main" xmlns=""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1786" name="Text Box 19">
          <a:extLst>
            <a:ext uri="{FF2B5EF4-FFF2-40B4-BE49-F238E27FC236}">
              <a16:creationId xmlns:a16="http://schemas.microsoft.com/office/drawing/2014/main" xmlns=""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7" name="Text Box 16">
          <a:extLst>
            <a:ext uri="{FF2B5EF4-FFF2-40B4-BE49-F238E27FC236}">
              <a16:creationId xmlns:a16="http://schemas.microsoft.com/office/drawing/2014/main" xmlns=""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8" name="Text Box 17">
          <a:extLst>
            <a:ext uri="{FF2B5EF4-FFF2-40B4-BE49-F238E27FC236}">
              <a16:creationId xmlns:a16="http://schemas.microsoft.com/office/drawing/2014/main" xmlns=""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89" name="Text Box 18">
          <a:extLst>
            <a:ext uri="{FF2B5EF4-FFF2-40B4-BE49-F238E27FC236}">
              <a16:creationId xmlns:a16="http://schemas.microsoft.com/office/drawing/2014/main" xmlns=""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1790" name="Text Box 19">
          <a:extLst>
            <a:ext uri="{FF2B5EF4-FFF2-40B4-BE49-F238E27FC236}">
              <a16:creationId xmlns:a16="http://schemas.microsoft.com/office/drawing/2014/main" xmlns=""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1" name="Text Box 16">
          <a:extLst>
            <a:ext uri="{FF2B5EF4-FFF2-40B4-BE49-F238E27FC236}">
              <a16:creationId xmlns:a16="http://schemas.microsoft.com/office/drawing/2014/main" xmlns=""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2" name="Text Box 17">
          <a:extLst>
            <a:ext uri="{FF2B5EF4-FFF2-40B4-BE49-F238E27FC236}">
              <a16:creationId xmlns:a16="http://schemas.microsoft.com/office/drawing/2014/main" xmlns=""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1793" name="Text Box 18">
          <a:extLst>
            <a:ext uri="{FF2B5EF4-FFF2-40B4-BE49-F238E27FC236}">
              <a16:creationId xmlns:a16="http://schemas.microsoft.com/office/drawing/2014/main" xmlns=""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4" name="Text Box 16">
          <a:extLst>
            <a:ext uri="{FF2B5EF4-FFF2-40B4-BE49-F238E27FC236}">
              <a16:creationId xmlns:a16="http://schemas.microsoft.com/office/drawing/2014/main" xmlns=""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5" name="Text Box 17">
          <a:extLst>
            <a:ext uri="{FF2B5EF4-FFF2-40B4-BE49-F238E27FC236}">
              <a16:creationId xmlns:a16="http://schemas.microsoft.com/office/drawing/2014/main" xmlns=""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6" name="Text Box 18">
          <a:extLst>
            <a:ext uri="{FF2B5EF4-FFF2-40B4-BE49-F238E27FC236}">
              <a16:creationId xmlns:a16="http://schemas.microsoft.com/office/drawing/2014/main" xmlns=""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7" name="Text Box 19">
          <a:extLst>
            <a:ext uri="{FF2B5EF4-FFF2-40B4-BE49-F238E27FC236}">
              <a16:creationId xmlns:a16="http://schemas.microsoft.com/office/drawing/2014/main" xmlns=""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8" name="Text Box 16">
          <a:extLst>
            <a:ext uri="{FF2B5EF4-FFF2-40B4-BE49-F238E27FC236}">
              <a16:creationId xmlns:a16="http://schemas.microsoft.com/office/drawing/2014/main" xmlns=""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799" name="Text Box 17">
          <a:extLst>
            <a:ext uri="{FF2B5EF4-FFF2-40B4-BE49-F238E27FC236}">
              <a16:creationId xmlns:a16="http://schemas.microsoft.com/office/drawing/2014/main" xmlns=""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800" name="Text Box 18">
          <a:extLst>
            <a:ext uri="{FF2B5EF4-FFF2-40B4-BE49-F238E27FC236}">
              <a16:creationId xmlns:a16="http://schemas.microsoft.com/office/drawing/2014/main" xmlns=""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1801" name="Text Box 19">
          <a:extLst>
            <a:ext uri="{FF2B5EF4-FFF2-40B4-BE49-F238E27FC236}">
              <a16:creationId xmlns:a16="http://schemas.microsoft.com/office/drawing/2014/main" xmlns=""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2" name="Text Box 16">
          <a:extLst>
            <a:ext uri="{FF2B5EF4-FFF2-40B4-BE49-F238E27FC236}">
              <a16:creationId xmlns:a16="http://schemas.microsoft.com/office/drawing/2014/main" xmlns=""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3" name="Text Box 17">
          <a:extLst>
            <a:ext uri="{FF2B5EF4-FFF2-40B4-BE49-F238E27FC236}">
              <a16:creationId xmlns:a16="http://schemas.microsoft.com/office/drawing/2014/main" xmlns=""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4" name="Text Box 18">
          <a:extLst>
            <a:ext uri="{FF2B5EF4-FFF2-40B4-BE49-F238E27FC236}">
              <a16:creationId xmlns:a16="http://schemas.microsoft.com/office/drawing/2014/main" xmlns=""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05" name="Text Box 19">
          <a:extLst>
            <a:ext uri="{FF2B5EF4-FFF2-40B4-BE49-F238E27FC236}">
              <a16:creationId xmlns:a16="http://schemas.microsoft.com/office/drawing/2014/main" xmlns=""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61691"/>
    <xdr:sp macro="" textlink="">
      <xdr:nvSpPr>
        <xdr:cNvPr id="1806" name="Text Box 15">
          <a:extLst>
            <a:ext uri="{FF2B5EF4-FFF2-40B4-BE49-F238E27FC236}">
              <a16:creationId xmlns:a16="http://schemas.microsoft.com/office/drawing/2014/main" xmlns=""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7" name="Text Box 16">
          <a:extLst>
            <a:ext uri="{FF2B5EF4-FFF2-40B4-BE49-F238E27FC236}">
              <a16:creationId xmlns:a16="http://schemas.microsoft.com/office/drawing/2014/main" xmlns=""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8" name="Text Box 17">
          <a:extLst>
            <a:ext uri="{FF2B5EF4-FFF2-40B4-BE49-F238E27FC236}">
              <a16:creationId xmlns:a16="http://schemas.microsoft.com/office/drawing/2014/main" xmlns=""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09" name="Text Box 18">
          <a:extLst>
            <a:ext uri="{FF2B5EF4-FFF2-40B4-BE49-F238E27FC236}">
              <a16:creationId xmlns:a16="http://schemas.microsoft.com/office/drawing/2014/main" xmlns=""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10" name="Text Box 19">
          <a:extLst>
            <a:ext uri="{FF2B5EF4-FFF2-40B4-BE49-F238E27FC236}">
              <a16:creationId xmlns:a16="http://schemas.microsoft.com/office/drawing/2014/main" xmlns=""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11" name="Text Box 15">
          <a:extLst>
            <a:ext uri="{FF2B5EF4-FFF2-40B4-BE49-F238E27FC236}">
              <a16:creationId xmlns:a16="http://schemas.microsoft.com/office/drawing/2014/main" xmlns=""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2" name="Text Box 16">
          <a:extLst>
            <a:ext uri="{FF2B5EF4-FFF2-40B4-BE49-F238E27FC236}">
              <a16:creationId xmlns:a16="http://schemas.microsoft.com/office/drawing/2014/main" xmlns=""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3" name="Text Box 17">
          <a:extLst>
            <a:ext uri="{FF2B5EF4-FFF2-40B4-BE49-F238E27FC236}">
              <a16:creationId xmlns:a16="http://schemas.microsoft.com/office/drawing/2014/main" xmlns=""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4" name="Text Box 18">
          <a:extLst>
            <a:ext uri="{FF2B5EF4-FFF2-40B4-BE49-F238E27FC236}">
              <a16:creationId xmlns:a16="http://schemas.microsoft.com/office/drawing/2014/main" xmlns=""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1815" name="Text Box 19">
          <a:extLst>
            <a:ext uri="{FF2B5EF4-FFF2-40B4-BE49-F238E27FC236}">
              <a16:creationId xmlns:a16="http://schemas.microsoft.com/office/drawing/2014/main" xmlns=""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1816" name="Text Box 15">
          <a:extLst>
            <a:ext uri="{FF2B5EF4-FFF2-40B4-BE49-F238E27FC236}">
              <a16:creationId xmlns:a16="http://schemas.microsoft.com/office/drawing/2014/main" xmlns=""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1817" name="Text Box 15">
          <a:extLst>
            <a:ext uri="{FF2B5EF4-FFF2-40B4-BE49-F238E27FC236}">
              <a16:creationId xmlns:a16="http://schemas.microsoft.com/office/drawing/2014/main" xmlns=""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18" name="Text Box 16">
          <a:extLst>
            <a:ext uri="{FF2B5EF4-FFF2-40B4-BE49-F238E27FC236}">
              <a16:creationId xmlns:a16="http://schemas.microsoft.com/office/drawing/2014/main" xmlns=""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19" name="Text Box 17">
          <a:extLst>
            <a:ext uri="{FF2B5EF4-FFF2-40B4-BE49-F238E27FC236}">
              <a16:creationId xmlns:a16="http://schemas.microsoft.com/office/drawing/2014/main" xmlns=""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20" name="Text Box 18">
          <a:extLst>
            <a:ext uri="{FF2B5EF4-FFF2-40B4-BE49-F238E27FC236}">
              <a16:creationId xmlns:a16="http://schemas.microsoft.com/office/drawing/2014/main" xmlns=""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1821" name="Text Box 19">
          <a:extLst>
            <a:ext uri="{FF2B5EF4-FFF2-40B4-BE49-F238E27FC236}">
              <a16:creationId xmlns:a16="http://schemas.microsoft.com/office/drawing/2014/main" xmlns=""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1822" name="Text Box 15">
          <a:extLst>
            <a:ext uri="{FF2B5EF4-FFF2-40B4-BE49-F238E27FC236}">
              <a16:creationId xmlns:a16="http://schemas.microsoft.com/office/drawing/2014/main" xmlns=""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1823" name="Text Box 15">
          <a:extLst>
            <a:ext uri="{FF2B5EF4-FFF2-40B4-BE49-F238E27FC236}">
              <a16:creationId xmlns:a16="http://schemas.microsoft.com/office/drawing/2014/main" xmlns=""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1824" name="Text Box 15">
          <a:extLst>
            <a:ext uri="{FF2B5EF4-FFF2-40B4-BE49-F238E27FC236}">
              <a16:creationId xmlns:a16="http://schemas.microsoft.com/office/drawing/2014/main" xmlns=""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5" name="Text Box 16">
          <a:extLst>
            <a:ext uri="{FF2B5EF4-FFF2-40B4-BE49-F238E27FC236}">
              <a16:creationId xmlns:a16="http://schemas.microsoft.com/office/drawing/2014/main" xmlns=""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6" name="Text Box 17">
          <a:extLst>
            <a:ext uri="{FF2B5EF4-FFF2-40B4-BE49-F238E27FC236}">
              <a16:creationId xmlns:a16="http://schemas.microsoft.com/office/drawing/2014/main" xmlns=""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1827" name="Text Box 18">
          <a:extLst>
            <a:ext uri="{FF2B5EF4-FFF2-40B4-BE49-F238E27FC236}">
              <a16:creationId xmlns:a16="http://schemas.microsoft.com/office/drawing/2014/main" xmlns=""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213632"/>
    <xdr:sp macro="" textlink="">
      <xdr:nvSpPr>
        <xdr:cNvPr id="1828" name="Text Box 15">
          <a:extLst>
            <a:ext uri="{FF2B5EF4-FFF2-40B4-BE49-F238E27FC236}">
              <a16:creationId xmlns:a16="http://schemas.microsoft.com/office/drawing/2014/main" xmlns=""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29" name="Text Box 16">
          <a:extLst>
            <a:ext uri="{FF2B5EF4-FFF2-40B4-BE49-F238E27FC236}">
              <a16:creationId xmlns:a16="http://schemas.microsoft.com/office/drawing/2014/main" xmlns=""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0" name="Text Box 17">
          <a:extLst>
            <a:ext uri="{FF2B5EF4-FFF2-40B4-BE49-F238E27FC236}">
              <a16:creationId xmlns:a16="http://schemas.microsoft.com/office/drawing/2014/main" xmlns=""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1" name="Text Box 18">
          <a:extLst>
            <a:ext uri="{FF2B5EF4-FFF2-40B4-BE49-F238E27FC236}">
              <a16:creationId xmlns:a16="http://schemas.microsoft.com/office/drawing/2014/main" xmlns=""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2" name="Text Box 19">
          <a:extLst>
            <a:ext uri="{FF2B5EF4-FFF2-40B4-BE49-F238E27FC236}">
              <a16:creationId xmlns:a16="http://schemas.microsoft.com/office/drawing/2014/main" xmlns=""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3" name="Text Box 16">
          <a:extLst>
            <a:ext uri="{FF2B5EF4-FFF2-40B4-BE49-F238E27FC236}">
              <a16:creationId xmlns:a16="http://schemas.microsoft.com/office/drawing/2014/main" xmlns=""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4" name="Text Box 17">
          <a:extLst>
            <a:ext uri="{FF2B5EF4-FFF2-40B4-BE49-F238E27FC236}">
              <a16:creationId xmlns:a16="http://schemas.microsoft.com/office/drawing/2014/main" xmlns=""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5" name="Text Box 18">
          <a:extLst>
            <a:ext uri="{FF2B5EF4-FFF2-40B4-BE49-F238E27FC236}">
              <a16:creationId xmlns:a16="http://schemas.microsoft.com/office/drawing/2014/main" xmlns=""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1836" name="Text Box 19">
          <a:extLst>
            <a:ext uri="{FF2B5EF4-FFF2-40B4-BE49-F238E27FC236}">
              <a16:creationId xmlns:a16="http://schemas.microsoft.com/office/drawing/2014/main" xmlns=""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7" name="Text Box 16">
          <a:extLst>
            <a:ext uri="{FF2B5EF4-FFF2-40B4-BE49-F238E27FC236}">
              <a16:creationId xmlns:a16="http://schemas.microsoft.com/office/drawing/2014/main" xmlns=""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8" name="Text Box 17">
          <a:extLst>
            <a:ext uri="{FF2B5EF4-FFF2-40B4-BE49-F238E27FC236}">
              <a16:creationId xmlns:a16="http://schemas.microsoft.com/office/drawing/2014/main" xmlns=""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39" name="Text Box 18">
          <a:extLst>
            <a:ext uri="{FF2B5EF4-FFF2-40B4-BE49-F238E27FC236}">
              <a16:creationId xmlns:a16="http://schemas.microsoft.com/office/drawing/2014/main" xmlns=""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40" name="Text Box 19">
          <a:extLst>
            <a:ext uri="{FF2B5EF4-FFF2-40B4-BE49-F238E27FC236}">
              <a16:creationId xmlns:a16="http://schemas.microsoft.com/office/drawing/2014/main" xmlns=""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1" name="Text Box 16">
          <a:extLst>
            <a:ext uri="{FF2B5EF4-FFF2-40B4-BE49-F238E27FC236}">
              <a16:creationId xmlns:a16="http://schemas.microsoft.com/office/drawing/2014/main" xmlns=""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2" name="Text Box 17">
          <a:extLst>
            <a:ext uri="{FF2B5EF4-FFF2-40B4-BE49-F238E27FC236}">
              <a16:creationId xmlns:a16="http://schemas.microsoft.com/office/drawing/2014/main" xmlns=""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3" name="Text Box 18">
          <a:extLst>
            <a:ext uri="{FF2B5EF4-FFF2-40B4-BE49-F238E27FC236}">
              <a16:creationId xmlns:a16="http://schemas.microsoft.com/office/drawing/2014/main" xmlns=""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44" name="Text Box 19">
          <a:extLst>
            <a:ext uri="{FF2B5EF4-FFF2-40B4-BE49-F238E27FC236}">
              <a16:creationId xmlns:a16="http://schemas.microsoft.com/office/drawing/2014/main" xmlns=""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5" name="Text Box 16">
          <a:extLst>
            <a:ext uri="{FF2B5EF4-FFF2-40B4-BE49-F238E27FC236}">
              <a16:creationId xmlns:a16="http://schemas.microsoft.com/office/drawing/2014/main" xmlns=""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6" name="Text Box 17">
          <a:extLst>
            <a:ext uri="{FF2B5EF4-FFF2-40B4-BE49-F238E27FC236}">
              <a16:creationId xmlns:a16="http://schemas.microsoft.com/office/drawing/2014/main" xmlns=""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7" name="Text Box 18">
          <a:extLst>
            <a:ext uri="{FF2B5EF4-FFF2-40B4-BE49-F238E27FC236}">
              <a16:creationId xmlns:a16="http://schemas.microsoft.com/office/drawing/2014/main" xmlns=""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1848" name="Text Box 19">
          <a:extLst>
            <a:ext uri="{FF2B5EF4-FFF2-40B4-BE49-F238E27FC236}">
              <a16:creationId xmlns:a16="http://schemas.microsoft.com/office/drawing/2014/main" xmlns=""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1849" name="Text Box 15">
          <a:extLst>
            <a:ext uri="{FF2B5EF4-FFF2-40B4-BE49-F238E27FC236}">
              <a16:creationId xmlns:a16="http://schemas.microsoft.com/office/drawing/2014/main" xmlns=""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0" name="Text Box 16">
          <a:extLst>
            <a:ext uri="{FF2B5EF4-FFF2-40B4-BE49-F238E27FC236}">
              <a16:creationId xmlns:a16="http://schemas.microsoft.com/office/drawing/2014/main" xmlns=""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1" name="Text Box 17">
          <a:extLst>
            <a:ext uri="{FF2B5EF4-FFF2-40B4-BE49-F238E27FC236}">
              <a16:creationId xmlns:a16="http://schemas.microsoft.com/office/drawing/2014/main" xmlns=""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2" name="Text Box 18">
          <a:extLst>
            <a:ext uri="{FF2B5EF4-FFF2-40B4-BE49-F238E27FC236}">
              <a16:creationId xmlns:a16="http://schemas.microsoft.com/office/drawing/2014/main" xmlns=""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1853" name="Text Box 19">
          <a:extLst>
            <a:ext uri="{FF2B5EF4-FFF2-40B4-BE49-F238E27FC236}">
              <a16:creationId xmlns:a16="http://schemas.microsoft.com/office/drawing/2014/main" xmlns=""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1854" name="Text Box 15">
          <a:extLst>
            <a:ext uri="{FF2B5EF4-FFF2-40B4-BE49-F238E27FC236}">
              <a16:creationId xmlns:a16="http://schemas.microsoft.com/office/drawing/2014/main" xmlns=""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5" name="Text Box 16">
          <a:extLst>
            <a:ext uri="{FF2B5EF4-FFF2-40B4-BE49-F238E27FC236}">
              <a16:creationId xmlns:a16="http://schemas.microsoft.com/office/drawing/2014/main" xmlns=""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6" name="Text Box 17">
          <a:extLst>
            <a:ext uri="{FF2B5EF4-FFF2-40B4-BE49-F238E27FC236}">
              <a16:creationId xmlns:a16="http://schemas.microsoft.com/office/drawing/2014/main" xmlns=""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1857" name="Text Box 18">
          <a:extLst>
            <a:ext uri="{FF2B5EF4-FFF2-40B4-BE49-F238E27FC236}">
              <a16:creationId xmlns:a16="http://schemas.microsoft.com/office/drawing/2014/main" xmlns=""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58" name="Text Box 16">
          <a:extLst>
            <a:ext uri="{FF2B5EF4-FFF2-40B4-BE49-F238E27FC236}">
              <a16:creationId xmlns:a16="http://schemas.microsoft.com/office/drawing/2014/main" xmlns=""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59" name="Text Box 17">
          <a:extLst>
            <a:ext uri="{FF2B5EF4-FFF2-40B4-BE49-F238E27FC236}">
              <a16:creationId xmlns:a16="http://schemas.microsoft.com/office/drawing/2014/main" xmlns=""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0" name="Text Box 18">
          <a:extLst>
            <a:ext uri="{FF2B5EF4-FFF2-40B4-BE49-F238E27FC236}">
              <a16:creationId xmlns:a16="http://schemas.microsoft.com/office/drawing/2014/main" xmlns=""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1" name="Text Box 19">
          <a:extLst>
            <a:ext uri="{FF2B5EF4-FFF2-40B4-BE49-F238E27FC236}">
              <a16:creationId xmlns:a16="http://schemas.microsoft.com/office/drawing/2014/main" xmlns=""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2" name="Text Box 16">
          <a:extLst>
            <a:ext uri="{FF2B5EF4-FFF2-40B4-BE49-F238E27FC236}">
              <a16:creationId xmlns:a16="http://schemas.microsoft.com/office/drawing/2014/main" xmlns=""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3" name="Text Box 17">
          <a:extLst>
            <a:ext uri="{FF2B5EF4-FFF2-40B4-BE49-F238E27FC236}">
              <a16:creationId xmlns:a16="http://schemas.microsoft.com/office/drawing/2014/main" xmlns=""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4" name="Text Box 18">
          <a:extLst>
            <a:ext uri="{FF2B5EF4-FFF2-40B4-BE49-F238E27FC236}">
              <a16:creationId xmlns:a16="http://schemas.microsoft.com/office/drawing/2014/main" xmlns=""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1865" name="Text Box 19">
          <a:extLst>
            <a:ext uri="{FF2B5EF4-FFF2-40B4-BE49-F238E27FC236}">
              <a16:creationId xmlns:a16="http://schemas.microsoft.com/office/drawing/2014/main" xmlns=""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8496"/>
    <xdr:sp macro="" textlink="">
      <xdr:nvSpPr>
        <xdr:cNvPr id="1866" name="Text Box 15">
          <a:extLst>
            <a:ext uri="{FF2B5EF4-FFF2-40B4-BE49-F238E27FC236}">
              <a16:creationId xmlns:a16="http://schemas.microsoft.com/office/drawing/2014/main" xmlns=""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67" name="Text Box 15">
          <a:extLst>
            <a:ext uri="{FF2B5EF4-FFF2-40B4-BE49-F238E27FC236}">
              <a16:creationId xmlns:a16="http://schemas.microsoft.com/office/drawing/2014/main" xmlns=""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1868" name="Text Box 15">
          <a:extLst>
            <a:ext uri="{FF2B5EF4-FFF2-40B4-BE49-F238E27FC236}">
              <a16:creationId xmlns:a16="http://schemas.microsoft.com/office/drawing/2014/main" xmlns=""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1869" name="Text Box 15">
          <a:extLst>
            <a:ext uri="{FF2B5EF4-FFF2-40B4-BE49-F238E27FC236}">
              <a16:creationId xmlns:a16="http://schemas.microsoft.com/office/drawing/2014/main" xmlns=""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1870" name="Text Box 15">
          <a:extLst>
            <a:ext uri="{FF2B5EF4-FFF2-40B4-BE49-F238E27FC236}">
              <a16:creationId xmlns:a16="http://schemas.microsoft.com/office/drawing/2014/main" xmlns=""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213632"/>
    <xdr:sp macro="" textlink="">
      <xdr:nvSpPr>
        <xdr:cNvPr id="1871" name="Text Box 15">
          <a:extLst>
            <a:ext uri="{FF2B5EF4-FFF2-40B4-BE49-F238E27FC236}">
              <a16:creationId xmlns:a16="http://schemas.microsoft.com/office/drawing/2014/main" xmlns=""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2" name="Text Box 16">
          <a:extLst>
            <a:ext uri="{FF2B5EF4-FFF2-40B4-BE49-F238E27FC236}">
              <a16:creationId xmlns:a16="http://schemas.microsoft.com/office/drawing/2014/main" xmlns=""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3" name="Text Box 17">
          <a:extLst>
            <a:ext uri="{FF2B5EF4-FFF2-40B4-BE49-F238E27FC236}">
              <a16:creationId xmlns:a16="http://schemas.microsoft.com/office/drawing/2014/main" xmlns=""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4" name="Text Box 18">
          <a:extLst>
            <a:ext uri="{FF2B5EF4-FFF2-40B4-BE49-F238E27FC236}">
              <a16:creationId xmlns:a16="http://schemas.microsoft.com/office/drawing/2014/main" xmlns=""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75" name="Text Box 19">
          <a:extLst>
            <a:ext uri="{FF2B5EF4-FFF2-40B4-BE49-F238E27FC236}">
              <a16:creationId xmlns:a16="http://schemas.microsoft.com/office/drawing/2014/main" xmlns=""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6" name="Text Box 16">
          <a:extLst>
            <a:ext uri="{FF2B5EF4-FFF2-40B4-BE49-F238E27FC236}">
              <a16:creationId xmlns:a16="http://schemas.microsoft.com/office/drawing/2014/main" xmlns=""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7" name="Text Box 17">
          <a:extLst>
            <a:ext uri="{FF2B5EF4-FFF2-40B4-BE49-F238E27FC236}">
              <a16:creationId xmlns:a16="http://schemas.microsoft.com/office/drawing/2014/main" xmlns=""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8" name="Text Box 18">
          <a:extLst>
            <a:ext uri="{FF2B5EF4-FFF2-40B4-BE49-F238E27FC236}">
              <a16:creationId xmlns:a16="http://schemas.microsoft.com/office/drawing/2014/main" xmlns=""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79" name="Text Box 19">
          <a:extLst>
            <a:ext uri="{FF2B5EF4-FFF2-40B4-BE49-F238E27FC236}">
              <a16:creationId xmlns:a16="http://schemas.microsoft.com/office/drawing/2014/main" xmlns=""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0" name="Text Box 16">
          <a:extLst>
            <a:ext uri="{FF2B5EF4-FFF2-40B4-BE49-F238E27FC236}">
              <a16:creationId xmlns:a16="http://schemas.microsoft.com/office/drawing/2014/main" xmlns=""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1" name="Text Box 17">
          <a:extLst>
            <a:ext uri="{FF2B5EF4-FFF2-40B4-BE49-F238E27FC236}">
              <a16:creationId xmlns:a16="http://schemas.microsoft.com/office/drawing/2014/main" xmlns=""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2" name="Text Box 18">
          <a:extLst>
            <a:ext uri="{FF2B5EF4-FFF2-40B4-BE49-F238E27FC236}">
              <a16:creationId xmlns:a16="http://schemas.microsoft.com/office/drawing/2014/main" xmlns=""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1883" name="Text Box 19">
          <a:extLst>
            <a:ext uri="{FF2B5EF4-FFF2-40B4-BE49-F238E27FC236}">
              <a16:creationId xmlns:a16="http://schemas.microsoft.com/office/drawing/2014/main" xmlns=""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1884" name="Text Box 15">
          <a:extLst>
            <a:ext uri="{FF2B5EF4-FFF2-40B4-BE49-F238E27FC236}">
              <a16:creationId xmlns:a16="http://schemas.microsoft.com/office/drawing/2014/main" xmlns=""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5" name="Text Box 16">
          <a:extLst>
            <a:ext uri="{FF2B5EF4-FFF2-40B4-BE49-F238E27FC236}">
              <a16:creationId xmlns:a16="http://schemas.microsoft.com/office/drawing/2014/main" xmlns=""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6" name="Text Box 17">
          <a:extLst>
            <a:ext uri="{FF2B5EF4-FFF2-40B4-BE49-F238E27FC236}">
              <a16:creationId xmlns:a16="http://schemas.microsoft.com/office/drawing/2014/main" xmlns=""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7" name="Text Box 18">
          <a:extLst>
            <a:ext uri="{FF2B5EF4-FFF2-40B4-BE49-F238E27FC236}">
              <a16:creationId xmlns:a16="http://schemas.microsoft.com/office/drawing/2014/main" xmlns=""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1888" name="Text Box 19">
          <a:extLst>
            <a:ext uri="{FF2B5EF4-FFF2-40B4-BE49-F238E27FC236}">
              <a16:creationId xmlns:a16="http://schemas.microsoft.com/office/drawing/2014/main" xmlns=""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1889" name="Text Box 15">
          <a:extLst>
            <a:ext uri="{FF2B5EF4-FFF2-40B4-BE49-F238E27FC236}">
              <a16:creationId xmlns:a16="http://schemas.microsoft.com/office/drawing/2014/main" xmlns=""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0" name="Text Box 16">
          <a:extLst>
            <a:ext uri="{FF2B5EF4-FFF2-40B4-BE49-F238E27FC236}">
              <a16:creationId xmlns:a16="http://schemas.microsoft.com/office/drawing/2014/main" xmlns=""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1" name="Text Box 17">
          <a:extLst>
            <a:ext uri="{FF2B5EF4-FFF2-40B4-BE49-F238E27FC236}">
              <a16:creationId xmlns:a16="http://schemas.microsoft.com/office/drawing/2014/main" xmlns=""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1892" name="Text Box 18">
          <a:extLst>
            <a:ext uri="{FF2B5EF4-FFF2-40B4-BE49-F238E27FC236}">
              <a16:creationId xmlns:a16="http://schemas.microsoft.com/office/drawing/2014/main" xmlns=""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3" name="Text Box 16">
          <a:extLst>
            <a:ext uri="{FF2B5EF4-FFF2-40B4-BE49-F238E27FC236}">
              <a16:creationId xmlns:a16="http://schemas.microsoft.com/office/drawing/2014/main" xmlns=""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4" name="Text Box 17">
          <a:extLst>
            <a:ext uri="{FF2B5EF4-FFF2-40B4-BE49-F238E27FC236}">
              <a16:creationId xmlns:a16="http://schemas.microsoft.com/office/drawing/2014/main" xmlns=""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5" name="Text Box 18">
          <a:extLst>
            <a:ext uri="{FF2B5EF4-FFF2-40B4-BE49-F238E27FC236}">
              <a16:creationId xmlns:a16="http://schemas.microsoft.com/office/drawing/2014/main" xmlns=""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6" name="Text Box 19">
          <a:extLst>
            <a:ext uri="{FF2B5EF4-FFF2-40B4-BE49-F238E27FC236}">
              <a16:creationId xmlns:a16="http://schemas.microsoft.com/office/drawing/2014/main" xmlns=""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7" name="Text Box 16">
          <a:extLst>
            <a:ext uri="{FF2B5EF4-FFF2-40B4-BE49-F238E27FC236}">
              <a16:creationId xmlns:a16="http://schemas.microsoft.com/office/drawing/2014/main" xmlns=""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8" name="Text Box 17">
          <a:extLst>
            <a:ext uri="{FF2B5EF4-FFF2-40B4-BE49-F238E27FC236}">
              <a16:creationId xmlns:a16="http://schemas.microsoft.com/office/drawing/2014/main" xmlns=""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899" name="Text Box 18">
          <a:extLst>
            <a:ext uri="{FF2B5EF4-FFF2-40B4-BE49-F238E27FC236}">
              <a16:creationId xmlns:a16="http://schemas.microsoft.com/office/drawing/2014/main" xmlns=""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1900" name="Text Box 19">
          <a:extLst>
            <a:ext uri="{FF2B5EF4-FFF2-40B4-BE49-F238E27FC236}">
              <a16:creationId xmlns:a16="http://schemas.microsoft.com/office/drawing/2014/main" xmlns=""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1" name="Text Box 16">
          <a:extLst>
            <a:ext uri="{FF2B5EF4-FFF2-40B4-BE49-F238E27FC236}">
              <a16:creationId xmlns:a16="http://schemas.microsoft.com/office/drawing/2014/main" xmlns=""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2" name="Text Box 17">
          <a:extLst>
            <a:ext uri="{FF2B5EF4-FFF2-40B4-BE49-F238E27FC236}">
              <a16:creationId xmlns:a16="http://schemas.microsoft.com/office/drawing/2014/main" xmlns=""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3" name="Text Box 18">
          <a:extLst>
            <a:ext uri="{FF2B5EF4-FFF2-40B4-BE49-F238E27FC236}">
              <a16:creationId xmlns:a16="http://schemas.microsoft.com/office/drawing/2014/main" xmlns=""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04" name="Text Box 19">
          <a:extLst>
            <a:ext uri="{FF2B5EF4-FFF2-40B4-BE49-F238E27FC236}">
              <a16:creationId xmlns:a16="http://schemas.microsoft.com/office/drawing/2014/main" xmlns=""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8496"/>
    <xdr:sp macro="" textlink="">
      <xdr:nvSpPr>
        <xdr:cNvPr id="1905" name="Text Box 15">
          <a:extLst>
            <a:ext uri="{FF2B5EF4-FFF2-40B4-BE49-F238E27FC236}">
              <a16:creationId xmlns:a16="http://schemas.microsoft.com/office/drawing/2014/main" xmlns=""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6" name="Text Box 16">
          <a:extLst>
            <a:ext uri="{FF2B5EF4-FFF2-40B4-BE49-F238E27FC236}">
              <a16:creationId xmlns:a16="http://schemas.microsoft.com/office/drawing/2014/main" xmlns=""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7" name="Text Box 17">
          <a:extLst>
            <a:ext uri="{FF2B5EF4-FFF2-40B4-BE49-F238E27FC236}">
              <a16:creationId xmlns:a16="http://schemas.microsoft.com/office/drawing/2014/main" xmlns=""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8" name="Text Box 18">
          <a:extLst>
            <a:ext uri="{FF2B5EF4-FFF2-40B4-BE49-F238E27FC236}">
              <a16:creationId xmlns:a16="http://schemas.microsoft.com/office/drawing/2014/main" xmlns=""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09" name="Text Box 19">
          <a:extLst>
            <a:ext uri="{FF2B5EF4-FFF2-40B4-BE49-F238E27FC236}">
              <a16:creationId xmlns:a16="http://schemas.microsoft.com/office/drawing/2014/main" xmlns=""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10" name="Text Box 15">
          <a:extLst>
            <a:ext uri="{FF2B5EF4-FFF2-40B4-BE49-F238E27FC236}">
              <a16:creationId xmlns:a16="http://schemas.microsoft.com/office/drawing/2014/main" xmlns=""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1" name="Text Box 16">
          <a:extLst>
            <a:ext uri="{FF2B5EF4-FFF2-40B4-BE49-F238E27FC236}">
              <a16:creationId xmlns:a16="http://schemas.microsoft.com/office/drawing/2014/main" xmlns=""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2" name="Text Box 17">
          <a:extLst>
            <a:ext uri="{FF2B5EF4-FFF2-40B4-BE49-F238E27FC236}">
              <a16:creationId xmlns:a16="http://schemas.microsoft.com/office/drawing/2014/main" xmlns=""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3" name="Text Box 18">
          <a:extLst>
            <a:ext uri="{FF2B5EF4-FFF2-40B4-BE49-F238E27FC236}">
              <a16:creationId xmlns:a16="http://schemas.microsoft.com/office/drawing/2014/main" xmlns=""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1914" name="Text Box 19">
          <a:extLst>
            <a:ext uri="{FF2B5EF4-FFF2-40B4-BE49-F238E27FC236}">
              <a16:creationId xmlns:a16="http://schemas.microsoft.com/office/drawing/2014/main" xmlns=""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1915" name="Text Box 15">
          <a:extLst>
            <a:ext uri="{FF2B5EF4-FFF2-40B4-BE49-F238E27FC236}">
              <a16:creationId xmlns:a16="http://schemas.microsoft.com/office/drawing/2014/main" xmlns=""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1916" name="Text Box 15">
          <a:extLst>
            <a:ext uri="{FF2B5EF4-FFF2-40B4-BE49-F238E27FC236}">
              <a16:creationId xmlns:a16="http://schemas.microsoft.com/office/drawing/2014/main" xmlns=""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7" name="Text Box 16">
          <a:extLst>
            <a:ext uri="{FF2B5EF4-FFF2-40B4-BE49-F238E27FC236}">
              <a16:creationId xmlns:a16="http://schemas.microsoft.com/office/drawing/2014/main" xmlns=""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8" name="Text Box 17">
          <a:extLst>
            <a:ext uri="{FF2B5EF4-FFF2-40B4-BE49-F238E27FC236}">
              <a16:creationId xmlns:a16="http://schemas.microsoft.com/office/drawing/2014/main" xmlns=""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19" name="Text Box 18">
          <a:extLst>
            <a:ext uri="{FF2B5EF4-FFF2-40B4-BE49-F238E27FC236}">
              <a16:creationId xmlns:a16="http://schemas.microsoft.com/office/drawing/2014/main" xmlns=""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1920" name="Text Box 19">
          <a:extLst>
            <a:ext uri="{FF2B5EF4-FFF2-40B4-BE49-F238E27FC236}">
              <a16:creationId xmlns:a16="http://schemas.microsoft.com/office/drawing/2014/main" xmlns=""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1921" name="Text Box 15">
          <a:extLst>
            <a:ext uri="{FF2B5EF4-FFF2-40B4-BE49-F238E27FC236}">
              <a16:creationId xmlns:a16="http://schemas.microsoft.com/office/drawing/2014/main" xmlns=""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1922" name="Text Box 15">
          <a:extLst>
            <a:ext uri="{FF2B5EF4-FFF2-40B4-BE49-F238E27FC236}">
              <a16:creationId xmlns:a16="http://schemas.microsoft.com/office/drawing/2014/main" xmlns=""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1923" name="Text Box 15">
          <a:extLst>
            <a:ext uri="{FF2B5EF4-FFF2-40B4-BE49-F238E27FC236}">
              <a16:creationId xmlns:a16="http://schemas.microsoft.com/office/drawing/2014/main" xmlns=""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4" name="Text Box 16">
          <a:extLst>
            <a:ext uri="{FF2B5EF4-FFF2-40B4-BE49-F238E27FC236}">
              <a16:creationId xmlns:a16="http://schemas.microsoft.com/office/drawing/2014/main" xmlns=""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5" name="Text Box 17">
          <a:extLst>
            <a:ext uri="{FF2B5EF4-FFF2-40B4-BE49-F238E27FC236}">
              <a16:creationId xmlns:a16="http://schemas.microsoft.com/office/drawing/2014/main" xmlns=""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1926" name="Text Box 18">
          <a:extLst>
            <a:ext uri="{FF2B5EF4-FFF2-40B4-BE49-F238E27FC236}">
              <a16:creationId xmlns:a16="http://schemas.microsoft.com/office/drawing/2014/main" xmlns=""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213632"/>
    <xdr:sp macro="" textlink="">
      <xdr:nvSpPr>
        <xdr:cNvPr id="1927" name="Text Box 15">
          <a:extLst>
            <a:ext uri="{FF2B5EF4-FFF2-40B4-BE49-F238E27FC236}">
              <a16:creationId xmlns:a16="http://schemas.microsoft.com/office/drawing/2014/main" xmlns=""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28" name="Text Box 16">
          <a:extLst>
            <a:ext uri="{FF2B5EF4-FFF2-40B4-BE49-F238E27FC236}">
              <a16:creationId xmlns:a16="http://schemas.microsoft.com/office/drawing/2014/main" xmlns=""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29" name="Text Box 17">
          <a:extLst>
            <a:ext uri="{FF2B5EF4-FFF2-40B4-BE49-F238E27FC236}">
              <a16:creationId xmlns:a16="http://schemas.microsoft.com/office/drawing/2014/main" xmlns=""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0" name="Text Box 18">
          <a:extLst>
            <a:ext uri="{FF2B5EF4-FFF2-40B4-BE49-F238E27FC236}">
              <a16:creationId xmlns:a16="http://schemas.microsoft.com/office/drawing/2014/main" xmlns=""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1" name="Text Box 19">
          <a:extLst>
            <a:ext uri="{FF2B5EF4-FFF2-40B4-BE49-F238E27FC236}">
              <a16:creationId xmlns:a16="http://schemas.microsoft.com/office/drawing/2014/main" xmlns=""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2" name="Text Box 16">
          <a:extLst>
            <a:ext uri="{FF2B5EF4-FFF2-40B4-BE49-F238E27FC236}">
              <a16:creationId xmlns:a16="http://schemas.microsoft.com/office/drawing/2014/main" xmlns=""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3" name="Text Box 17">
          <a:extLst>
            <a:ext uri="{FF2B5EF4-FFF2-40B4-BE49-F238E27FC236}">
              <a16:creationId xmlns:a16="http://schemas.microsoft.com/office/drawing/2014/main" xmlns=""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4" name="Text Box 18">
          <a:extLst>
            <a:ext uri="{FF2B5EF4-FFF2-40B4-BE49-F238E27FC236}">
              <a16:creationId xmlns:a16="http://schemas.microsoft.com/office/drawing/2014/main" xmlns=""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1935" name="Text Box 19">
          <a:extLst>
            <a:ext uri="{FF2B5EF4-FFF2-40B4-BE49-F238E27FC236}">
              <a16:creationId xmlns:a16="http://schemas.microsoft.com/office/drawing/2014/main" xmlns=""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6" name="Text Box 16">
          <a:extLst>
            <a:ext uri="{FF2B5EF4-FFF2-40B4-BE49-F238E27FC236}">
              <a16:creationId xmlns:a16="http://schemas.microsoft.com/office/drawing/2014/main" xmlns=""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7" name="Text Box 17">
          <a:extLst>
            <a:ext uri="{FF2B5EF4-FFF2-40B4-BE49-F238E27FC236}">
              <a16:creationId xmlns:a16="http://schemas.microsoft.com/office/drawing/2014/main" xmlns=""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8" name="Text Box 18">
          <a:extLst>
            <a:ext uri="{FF2B5EF4-FFF2-40B4-BE49-F238E27FC236}">
              <a16:creationId xmlns:a16="http://schemas.microsoft.com/office/drawing/2014/main" xmlns=""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39" name="Text Box 19">
          <a:extLst>
            <a:ext uri="{FF2B5EF4-FFF2-40B4-BE49-F238E27FC236}">
              <a16:creationId xmlns:a16="http://schemas.microsoft.com/office/drawing/2014/main" xmlns=""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0" name="Text Box 16">
          <a:extLst>
            <a:ext uri="{FF2B5EF4-FFF2-40B4-BE49-F238E27FC236}">
              <a16:creationId xmlns:a16="http://schemas.microsoft.com/office/drawing/2014/main" xmlns=""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1" name="Text Box 17">
          <a:extLst>
            <a:ext uri="{FF2B5EF4-FFF2-40B4-BE49-F238E27FC236}">
              <a16:creationId xmlns:a16="http://schemas.microsoft.com/office/drawing/2014/main" xmlns=""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2" name="Text Box 18">
          <a:extLst>
            <a:ext uri="{FF2B5EF4-FFF2-40B4-BE49-F238E27FC236}">
              <a16:creationId xmlns:a16="http://schemas.microsoft.com/office/drawing/2014/main" xmlns=""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43" name="Text Box 19">
          <a:extLst>
            <a:ext uri="{FF2B5EF4-FFF2-40B4-BE49-F238E27FC236}">
              <a16:creationId xmlns:a16="http://schemas.microsoft.com/office/drawing/2014/main" xmlns=""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4" name="Text Box 16">
          <a:extLst>
            <a:ext uri="{FF2B5EF4-FFF2-40B4-BE49-F238E27FC236}">
              <a16:creationId xmlns:a16="http://schemas.microsoft.com/office/drawing/2014/main" xmlns=""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5" name="Text Box 17">
          <a:extLst>
            <a:ext uri="{FF2B5EF4-FFF2-40B4-BE49-F238E27FC236}">
              <a16:creationId xmlns:a16="http://schemas.microsoft.com/office/drawing/2014/main" xmlns=""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6" name="Text Box 18">
          <a:extLst>
            <a:ext uri="{FF2B5EF4-FFF2-40B4-BE49-F238E27FC236}">
              <a16:creationId xmlns:a16="http://schemas.microsoft.com/office/drawing/2014/main" xmlns=""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1947" name="Text Box 19">
          <a:extLst>
            <a:ext uri="{FF2B5EF4-FFF2-40B4-BE49-F238E27FC236}">
              <a16:creationId xmlns:a16="http://schemas.microsoft.com/office/drawing/2014/main" xmlns=""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1948" name="Text Box 15">
          <a:extLst>
            <a:ext uri="{FF2B5EF4-FFF2-40B4-BE49-F238E27FC236}">
              <a16:creationId xmlns:a16="http://schemas.microsoft.com/office/drawing/2014/main" xmlns=""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49" name="Text Box 16">
          <a:extLst>
            <a:ext uri="{FF2B5EF4-FFF2-40B4-BE49-F238E27FC236}">
              <a16:creationId xmlns:a16="http://schemas.microsoft.com/office/drawing/2014/main" xmlns=""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0" name="Text Box 17">
          <a:extLst>
            <a:ext uri="{FF2B5EF4-FFF2-40B4-BE49-F238E27FC236}">
              <a16:creationId xmlns:a16="http://schemas.microsoft.com/office/drawing/2014/main" xmlns=""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1" name="Text Box 18">
          <a:extLst>
            <a:ext uri="{FF2B5EF4-FFF2-40B4-BE49-F238E27FC236}">
              <a16:creationId xmlns:a16="http://schemas.microsoft.com/office/drawing/2014/main" xmlns=""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1952" name="Text Box 19">
          <a:extLst>
            <a:ext uri="{FF2B5EF4-FFF2-40B4-BE49-F238E27FC236}">
              <a16:creationId xmlns:a16="http://schemas.microsoft.com/office/drawing/2014/main" xmlns=""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1953" name="Text Box 15">
          <a:extLst>
            <a:ext uri="{FF2B5EF4-FFF2-40B4-BE49-F238E27FC236}">
              <a16:creationId xmlns:a16="http://schemas.microsoft.com/office/drawing/2014/main" xmlns=""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4" name="Text Box 16">
          <a:extLst>
            <a:ext uri="{FF2B5EF4-FFF2-40B4-BE49-F238E27FC236}">
              <a16:creationId xmlns:a16="http://schemas.microsoft.com/office/drawing/2014/main" xmlns=""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5" name="Text Box 17">
          <a:extLst>
            <a:ext uri="{FF2B5EF4-FFF2-40B4-BE49-F238E27FC236}">
              <a16:creationId xmlns:a16="http://schemas.microsoft.com/office/drawing/2014/main" xmlns=""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1956" name="Text Box 18">
          <a:extLst>
            <a:ext uri="{FF2B5EF4-FFF2-40B4-BE49-F238E27FC236}">
              <a16:creationId xmlns:a16="http://schemas.microsoft.com/office/drawing/2014/main" xmlns=""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7" name="Text Box 16">
          <a:extLst>
            <a:ext uri="{FF2B5EF4-FFF2-40B4-BE49-F238E27FC236}">
              <a16:creationId xmlns:a16="http://schemas.microsoft.com/office/drawing/2014/main" xmlns=""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8" name="Text Box 17">
          <a:extLst>
            <a:ext uri="{FF2B5EF4-FFF2-40B4-BE49-F238E27FC236}">
              <a16:creationId xmlns:a16="http://schemas.microsoft.com/office/drawing/2014/main" xmlns=""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59" name="Text Box 18">
          <a:extLst>
            <a:ext uri="{FF2B5EF4-FFF2-40B4-BE49-F238E27FC236}">
              <a16:creationId xmlns:a16="http://schemas.microsoft.com/office/drawing/2014/main" xmlns=""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0" name="Text Box 19">
          <a:extLst>
            <a:ext uri="{FF2B5EF4-FFF2-40B4-BE49-F238E27FC236}">
              <a16:creationId xmlns:a16="http://schemas.microsoft.com/office/drawing/2014/main" xmlns=""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1" name="Text Box 16">
          <a:extLst>
            <a:ext uri="{FF2B5EF4-FFF2-40B4-BE49-F238E27FC236}">
              <a16:creationId xmlns:a16="http://schemas.microsoft.com/office/drawing/2014/main" xmlns=""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2" name="Text Box 17">
          <a:extLst>
            <a:ext uri="{FF2B5EF4-FFF2-40B4-BE49-F238E27FC236}">
              <a16:creationId xmlns:a16="http://schemas.microsoft.com/office/drawing/2014/main" xmlns=""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3" name="Text Box 18">
          <a:extLst>
            <a:ext uri="{FF2B5EF4-FFF2-40B4-BE49-F238E27FC236}">
              <a16:creationId xmlns:a16="http://schemas.microsoft.com/office/drawing/2014/main" xmlns=""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1964" name="Text Box 19">
          <a:extLst>
            <a:ext uri="{FF2B5EF4-FFF2-40B4-BE49-F238E27FC236}">
              <a16:creationId xmlns:a16="http://schemas.microsoft.com/office/drawing/2014/main" xmlns=""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8496"/>
    <xdr:sp macro="" textlink="">
      <xdr:nvSpPr>
        <xdr:cNvPr id="1965" name="Text Box 15">
          <a:extLst>
            <a:ext uri="{FF2B5EF4-FFF2-40B4-BE49-F238E27FC236}">
              <a16:creationId xmlns:a16="http://schemas.microsoft.com/office/drawing/2014/main" xmlns=""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1966" name="Text Box 15">
          <a:extLst>
            <a:ext uri="{FF2B5EF4-FFF2-40B4-BE49-F238E27FC236}">
              <a16:creationId xmlns:a16="http://schemas.microsoft.com/office/drawing/2014/main" xmlns=""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1967" name="Text Box 15">
          <a:extLst>
            <a:ext uri="{FF2B5EF4-FFF2-40B4-BE49-F238E27FC236}">
              <a16:creationId xmlns:a16="http://schemas.microsoft.com/office/drawing/2014/main" xmlns=""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1968" name="Text Box 15">
          <a:extLst>
            <a:ext uri="{FF2B5EF4-FFF2-40B4-BE49-F238E27FC236}">
              <a16:creationId xmlns:a16="http://schemas.microsoft.com/office/drawing/2014/main" xmlns=""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1969" name="Text Box 15">
          <a:extLst>
            <a:ext uri="{FF2B5EF4-FFF2-40B4-BE49-F238E27FC236}">
              <a16:creationId xmlns:a16="http://schemas.microsoft.com/office/drawing/2014/main" xmlns=""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213632"/>
    <xdr:sp macro="" textlink="">
      <xdr:nvSpPr>
        <xdr:cNvPr id="1970" name="Text Box 15">
          <a:extLst>
            <a:ext uri="{FF2B5EF4-FFF2-40B4-BE49-F238E27FC236}">
              <a16:creationId xmlns:a16="http://schemas.microsoft.com/office/drawing/2014/main" xmlns=""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1" name="Text Box 16">
          <a:extLst>
            <a:ext uri="{FF2B5EF4-FFF2-40B4-BE49-F238E27FC236}">
              <a16:creationId xmlns:a16="http://schemas.microsoft.com/office/drawing/2014/main" xmlns=""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2" name="Text Box 17">
          <a:extLst>
            <a:ext uri="{FF2B5EF4-FFF2-40B4-BE49-F238E27FC236}">
              <a16:creationId xmlns:a16="http://schemas.microsoft.com/office/drawing/2014/main" xmlns=""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3" name="Text Box 18">
          <a:extLst>
            <a:ext uri="{FF2B5EF4-FFF2-40B4-BE49-F238E27FC236}">
              <a16:creationId xmlns:a16="http://schemas.microsoft.com/office/drawing/2014/main" xmlns=""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74" name="Text Box 19">
          <a:extLst>
            <a:ext uri="{FF2B5EF4-FFF2-40B4-BE49-F238E27FC236}">
              <a16:creationId xmlns:a16="http://schemas.microsoft.com/office/drawing/2014/main" xmlns=""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5" name="Text Box 16">
          <a:extLst>
            <a:ext uri="{FF2B5EF4-FFF2-40B4-BE49-F238E27FC236}">
              <a16:creationId xmlns:a16="http://schemas.microsoft.com/office/drawing/2014/main" xmlns=""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6" name="Text Box 17">
          <a:extLst>
            <a:ext uri="{FF2B5EF4-FFF2-40B4-BE49-F238E27FC236}">
              <a16:creationId xmlns:a16="http://schemas.microsoft.com/office/drawing/2014/main" xmlns=""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7" name="Text Box 18">
          <a:extLst>
            <a:ext uri="{FF2B5EF4-FFF2-40B4-BE49-F238E27FC236}">
              <a16:creationId xmlns:a16="http://schemas.microsoft.com/office/drawing/2014/main" xmlns=""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78" name="Text Box 19">
          <a:extLst>
            <a:ext uri="{FF2B5EF4-FFF2-40B4-BE49-F238E27FC236}">
              <a16:creationId xmlns:a16="http://schemas.microsoft.com/office/drawing/2014/main" xmlns=""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79" name="Text Box 16">
          <a:extLst>
            <a:ext uri="{FF2B5EF4-FFF2-40B4-BE49-F238E27FC236}">
              <a16:creationId xmlns:a16="http://schemas.microsoft.com/office/drawing/2014/main" xmlns=""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0" name="Text Box 17">
          <a:extLst>
            <a:ext uri="{FF2B5EF4-FFF2-40B4-BE49-F238E27FC236}">
              <a16:creationId xmlns:a16="http://schemas.microsoft.com/office/drawing/2014/main" xmlns=""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1" name="Text Box 18">
          <a:extLst>
            <a:ext uri="{FF2B5EF4-FFF2-40B4-BE49-F238E27FC236}">
              <a16:creationId xmlns:a16="http://schemas.microsoft.com/office/drawing/2014/main" xmlns=""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1982" name="Text Box 19">
          <a:extLst>
            <a:ext uri="{FF2B5EF4-FFF2-40B4-BE49-F238E27FC236}">
              <a16:creationId xmlns:a16="http://schemas.microsoft.com/office/drawing/2014/main" xmlns=""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3" name="Text Box 16">
          <a:extLst>
            <a:ext uri="{FF2B5EF4-FFF2-40B4-BE49-F238E27FC236}">
              <a16:creationId xmlns:a16="http://schemas.microsoft.com/office/drawing/2014/main" xmlns=""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4" name="Text Box 17">
          <a:extLst>
            <a:ext uri="{FF2B5EF4-FFF2-40B4-BE49-F238E27FC236}">
              <a16:creationId xmlns:a16="http://schemas.microsoft.com/office/drawing/2014/main" xmlns=""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5" name="Text Box 18">
          <a:extLst>
            <a:ext uri="{FF2B5EF4-FFF2-40B4-BE49-F238E27FC236}">
              <a16:creationId xmlns:a16="http://schemas.microsoft.com/office/drawing/2014/main" xmlns=""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1986" name="Text Box 19">
          <a:extLst>
            <a:ext uri="{FF2B5EF4-FFF2-40B4-BE49-F238E27FC236}">
              <a16:creationId xmlns:a16="http://schemas.microsoft.com/office/drawing/2014/main" xmlns=""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7" name="Text Box 16">
          <a:extLst>
            <a:ext uri="{FF2B5EF4-FFF2-40B4-BE49-F238E27FC236}">
              <a16:creationId xmlns:a16="http://schemas.microsoft.com/office/drawing/2014/main" xmlns=""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8" name="Text Box 17">
          <a:extLst>
            <a:ext uri="{FF2B5EF4-FFF2-40B4-BE49-F238E27FC236}">
              <a16:creationId xmlns:a16="http://schemas.microsoft.com/office/drawing/2014/main" xmlns=""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1989" name="Text Box 18">
          <a:extLst>
            <a:ext uri="{FF2B5EF4-FFF2-40B4-BE49-F238E27FC236}">
              <a16:creationId xmlns:a16="http://schemas.microsoft.com/office/drawing/2014/main" xmlns=""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0" name="Text Box 16">
          <a:extLst>
            <a:ext uri="{FF2B5EF4-FFF2-40B4-BE49-F238E27FC236}">
              <a16:creationId xmlns:a16="http://schemas.microsoft.com/office/drawing/2014/main" xmlns=""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1" name="Text Box 17">
          <a:extLst>
            <a:ext uri="{FF2B5EF4-FFF2-40B4-BE49-F238E27FC236}">
              <a16:creationId xmlns:a16="http://schemas.microsoft.com/office/drawing/2014/main" xmlns=""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2" name="Text Box 18">
          <a:extLst>
            <a:ext uri="{FF2B5EF4-FFF2-40B4-BE49-F238E27FC236}">
              <a16:creationId xmlns:a16="http://schemas.microsoft.com/office/drawing/2014/main" xmlns=""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3" name="Text Box 19">
          <a:extLst>
            <a:ext uri="{FF2B5EF4-FFF2-40B4-BE49-F238E27FC236}">
              <a16:creationId xmlns:a16="http://schemas.microsoft.com/office/drawing/2014/main" xmlns=""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4" name="Text Box 16">
          <a:extLst>
            <a:ext uri="{FF2B5EF4-FFF2-40B4-BE49-F238E27FC236}">
              <a16:creationId xmlns:a16="http://schemas.microsoft.com/office/drawing/2014/main" xmlns=""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5" name="Text Box 17">
          <a:extLst>
            <a:ext uri="{FF2B5EF4-FFF2-40B4-BE49-F238E27FC236}">
              <a16:creationId xmlns:a16="http://schemas.microsoft.com/office/drawing/2014/main" xmlns=""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6" name="Text Box 18">
          <a:extLst>
            <a:ext uri="{FF2B5EF4-FFF2-40B4-BE49-F238E27FC236}">
              <a16:creationId xmlns:a16="http://schemas.microsoft.com/office/drawing/2014/main" xmlns=""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1997" name="Text Box 19">
          <a:extLst>
            <a:ext uri="{FF2B5EF4-FFF2-40B4-BE49-F238E27FC236}">
              <a16:creationId xmlns:a16="http://schemas.microsoft.com/office/drawing/2014/main" xmlns=""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1998" name="Text Box 16">
          <a:extLst>
            <a:ext uri="{FF2B5EF4-FFF2-40B4-BE49-F238E27FC236}">
              <a16:creationId xmlns:a16="http://schemas.microsoft.com/office/drawing/2014/main" xmlns=""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1999" name="Text Box 17">
          <a:extLst>
            <a:ext uri="{FF2B5EF4-FFF2-40B4-BE49-F238E27FC236}">
              <a16:creationId xmlns:a16="http://schemas.microsoft.com/office/drawing/2014/main" xmlns=""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00" name="Text Box 18">
          <a:extLst>
            <a:ext uri="{FF2B5EF4-FFF2-40B4-BE49-F238E27FC236}">
              <a16:creationId xmlns:a16="http://schemas.microsoft.com/office/drawing/2014/main" xmlns=""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01" name="Text Box 19">
          <a:extLst>
            <a:ext uri="{FF2B5EF4-FFF2-40B4-BE49-F238E27FC236}">
              <a16:creationId xmlns:a16="http://schemas.microsoft.com/office/drawing/2014/main" xmlns=""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61691"/>
    <xdr:sp macro="" textlink="">
      <xdr:nvSpPr>
        <xdr:cNvPr id="2002" name="Text Box 15">
          <a:extLst>
            <a:ext uri="{FF2B5EF4-FFF2-40B4-BE49-F238E27FC236}">
              <a16:creationId xmlns:a16="http://schemas.microsoft.com/office/drawing/2014/main" xmlns=""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3" name="Text Box 16">
          <a:extLst>
            <a:ext uri="{FF2B5EF4-FFF2-40B4-BE49-F238E27FC236}">
              <a16:creationId xmlns:a16="http://schemas.microsoft.com/office/drawing/2014/main" xmlns=""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4" name="Text Box 17">
          <a:extLst>
            <a:ext uri="{FF2B5EF4-FFF2-40B4-BE49-F238E27FC236}">
              <a16:creationId xmlns:a16="http://schemas.microsoft.com/office/drawing/2014/main" xmlns=""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5" name="Text Box 18">
          <a:extLst>
            <a:ext uri="{FF2B5EF4-FFF2-40B4-BE49-F238E27FC236}">
              <a16:creationId xmlns:a16="http://schemas.microsoft.com/office/drawing/2014/main" xmlns=""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06" name="Text Box 19">
          <a:extLst>
            <a:ext uri="{FF2B5EF4-FFF2-40B4-BE49-F238E27FC236}">
              <a16:creationId xmlns:a16="http://schemas.microsoft.com/office/drawing/2014/main" xmlns=""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2007" name="Text Box 15">
          <a:extLst>
            <a:ext uri="{FF2B5EF4-FFF2-40B4-BE49-F238E27FC236}">
              <a16:creationId xmlns:a16="http://schemas.microsoft.com/office/drawing/2014/main" xmlns=""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08" name="Text Box 16">
          <a:extLst>
            <a:ext uri="{FF2B5EF4-FFF2-40B4-BE49-F238E27FC236}">
              <a16:creationId xmlns:a16="http://schemas.microsoft.com/office/drawing/2014/main" xmlns=""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09" name="Text Box 17">
          <a:extLst>
            <a:ext uri="{FF2B5EF4-FFF2-40B4-BE49-F238E27FC236}">
              <a16:creationId xmlns:a16="http://schemas.microsoft.com/office/drawing/2014/main" xmlns=""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10" name="Text Box 18">
          <a:extLst>
            <a:ext uri="{FF2B5EF4-FFF2-40B4-BE49-F238E27FC236}">
              <a16:creationId xmlns:a16="http://schemas.microsoft.com/office/drawing/2014/main" xmlns=""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2011" name="Text Box 19">
          <a:extLst>
            <a:ext uri="{FF2B5EF4-FFF2-40B4-BE49-F238E27FC236}">
              <a16:creationId xmlns:a16="http://schemas.microsoft.com/office/drawing/2014/main" xmlns=""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2012" name="Text Box 15">
          <a:extLst>
            <a:ext uri="{FF2B5EF4-FFF2-40B4-BE49-F238E27FC236}">
              <a16:creationId xmlns:a16="http://schemas.microsoft.com/office/drawing/2014/main" xmlns=""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2013" name="Text Box 15">
          <a:extLst>
            <a:ext uri="{FF2B5EF4-FFF2-40B4-BE49-F238E27FC236}">
              <a16:creationId xmlns:a16="http://schemas.microsoft.com/office/drawing/2014/main" xmlns=""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4" name="Text Box 16">
          <a:extLst>
            <a:ext uri="{FF2B5EF4-FFF2-40B4-BE49-F238E27FC236}">
              <a16:creationId xmlns:a16="http://schemas.microsoft.com/office/drawing/2014/main" xmlns=""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5" name="Text Box 17">
          <a:extLst>
            <a:ext uri="{FF2B5EF4-FFF2-40B4-BE49-F238E27FC236}">
              <a16:creationId xmlns:a16="http://schemas.microsoft.com/office/drawing/2014/main" xmlns=""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6" name="Text Box 18">
          <a:extLst>
            <a:ext uri="{FF2B5EF4-FFF2-40B4-BE49-F238E27FC236}">
              <a16:creationId xmlns:a16="http://schemas.microsoft.com/office/drawing/2014/main" xmlns=""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2017" name="Text Box 19">
          <a:extLst>
            <a:ext uri="{FF2B5EF4-FFF2-40B4-BE49-F238E27FC236}">
              <a16:creationId xmlns:a16="http://schemas.microsoft.com/office/drawing/2014/main" xmlns=""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2018" name="Text Box 15">
          <a:extLst>
            <a:ext uri="{FF2B5EF4-FFF2-40B4-BE49-F238E27FC236}">
              <a16:creationId xmlns:a16="http://schemas.microsoft.com/office/drawing/2014/main" xmlns=""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2019" name="Text Box 15">
          <a:extLst>
            <a:ext uri="{FF2B5EF4-FFF2-40B4-BE49-F238E27FC236}">
              <a16:creationId xmlns:a16="http://schemas.microsoft.com/office/drawing/2014/main" xmlns=""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2020" name="Text Box 15">
          <a:extLst>
            <a:ext uri="{FF2B5EF4-FFF2-40B4-BE49-F238E27FC236}">
              <a16:creationId xmlns:a16="http://schemas.microsoft.com/office/drawing/2014/main" xmlns=""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1" name="Text Box 16">
          <a:extLst>
            <a:ext uri="{FF2B5EF4-FFF2-40B4-BE49-F238E27FC236}">
              <a16:creationId xmlns:a16="http://schemas.microsoft.com/office/drawing/2014/main" xmlns=""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2" name="Text Box 17">
          <a:extLst>
            <a:ext uri="{FF2B5EF4-FFF2-40B4-BE49-F238E27FC236}">
              <a16:creationId xmlns:a16="http://schemas.microsoft.com/office/drawing/2014/main" xmlns=""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2023" name="Text Box 18">
          <a:extLst>
            <a:ext uri="{FF2B5EF4-FFF2-40B4-BE49-F238E27FC236}">
              <a16:creationId xmlns:a16="http://schemas.microsoft.com/office/drawing/2014/main" xmlns=""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213632"/>
    <xdr:sp macro="" textlink="">
      <xdr:nvSpPr>
        <xdr:cNvPr id="2024" name="Text Box 15">
          <a:extLst>
            <a:ext uri="{FF2B5EF4-FFF2-40B4-BE49-F238E27FC236}">
              <a16:creationId xmlns:a16="http://schemas.microsoft.com/office/drawing/2014/main" xmlns=""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5" name="Text Box 16">
          <a:extLst>
            <a:ext uri="{FF2B5EF4-FFF2-40B4-BE49-F238E27FC236}">
              <a16:creationId xmlns:a16="http://schemas.microsoft.com/office/drawing/2014/main" xmlns=""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6" name="Text Box 17">
          <a:extLst>
            <a:ext uri="{FF2B5EF4-FFF2-40B4-BE49-F238E27FC236}">
              <a16:creationId xmlns:a16="http://schemas.microsoft.com/office/drawing/2014/main" xmlns=""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7" name="Text Box 18">
          <a:extLst>
            <a:ext uri="{FF2B5EF4-FFF2-40B4-BE49-F238E27FC236}">
              <a16:creationId xmlns:a16="http://schemas.microsoft.com/office/drawing/2014/main" xmlns=""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8" name="Text Box 19">
          <a:extLst>
            <a:ext uri="{FF2B5EF4-FFF2-40B4-BE49-F238E27FC236}">
              <a16:creationId xmlns:a16="http://schemas.microsoft.com/office/drawing/2014/main" xmlns=""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29" name="Text Box 16">
          <a:extLst>
            <a:ext uri="{FF2B5EF4-FFF2-40B4-BE49-F238E27FC236}">
              <a16:creationId xmlns:a16="http://schemas.microsoft.com/office/drawing/2014/main" xmlns=""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0" name="Text Box 17">
          <a:extLst>
            <a:ext uri="{FF2B5EF4-FFF2-40B4-BE49-F238E27FC236}">
              <a16:creationId xmlns:a16="http://schemas.microsoft.com/office/drawing/2014/main" xmlns=""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1" name="Text Box 18">
          <a:extLst>
            <a:ext uri="{FF2B5EF4-FFF2-40B4-BE49-F238E27FC236}">
              <a16:creationId xmlns:a16="http://schemas.microsoft.com/office/drawing/2014/main" xmlns=""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2032" name="Text Box 19">
          <a:extLst>
            <a:ext uri="{FF2B5EF4-FFF2-40B4-BE49-F238E27FC236}">
              <a16:creationId xmlns:a16="http://schemas.microsoft.com/office/drawing/2014/main" xmlns=""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3" name="Text Box 16">
          <a:extLst>
            <a:ext uri="{FF2B5EF4-FFF2-40B4-BE49-F238E27FC236}">
              <a16:creationId xmlns:a16="http://schemas.microsoft.com/office/drawing/2014/main" xmlns=""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4" name="Text Box 17">
          <a:extLst>
            <a:ext uri="{FF2B5EF4-FFF2-40B4-BE49-F238E27FC236}">
              <a16:creationId xmlns:a16="http://schemas.microsoft.com/office/drawing/2014/main" xmlns=""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5" name="Text Box 18">
          <a:extLst>
            <a:ext uri="{FF2B5EF4-FFF2-40B4-BE49-F238E27FC236}">
              <a16:creationId xmlns:a16="http://schemas.microsoft.com/office/drawing/2014/main" xmlns=""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36" name="Text Box 19">
          <a:extLst>
            <a:ext uri="{FF2B5EF4-FFF2-40B4-BE49-F238E27FC236}">
              <a16:creationId xmlns:a16="http://schemas.microsoft.com/office/drawing/2014/main" xmlns=""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7" name="Text Box 16">
          <a:extLst>
            <a:ext uri="{FF2B5EF4-FFF2-40B4-BE49-F238E27FC236}">
              <a16:creationId xmlns:a16="http://schemas.microsoft.com/office/drawing/2014/main" xmlns=""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8" name="Text Box 17">
          <a:extLst>
            <a:ext uri="{FF2B5EF4-FFF2-40B4-BE49-F238E27FC236}">
              <a16:creationId xmlns:a16="http://schemas.microsoft.com/office/drawing/2014/main" xmlns=""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39" name="Text Box 18">
          <a:extLst>
            <a:ext uri="{FF2B5EF4-FFF2-40B4-BE49-F238E27FC236}">
              <a16:creationId xmlns:a16="http://schemas.microsoft.com/office/drawing/2014/main" xmlns=""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40" name="Text Box 19">
          <a:extLst>
            <a:ext uri="{FF2B5EF4-FFF2-40B4-BE49-F238E27FC236}">
              <a16:creationId xmlns:a16="http://schemas.microsoft.com/office/drawing/2014/main" xmlns=""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1" name="Text Box 16">
          <a:extLst>
            <a:ext uri="{FF2B5EF4-FFF2-40B4-BE49-F238E27FC236}">
              <a16:creationId xmlns:a16="http://schemas.microsoft.com/office/drawing/2014/main" xmlns=""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2" name="Text Box 17">
          <a:extLst>
            <a:ext uri="{FF2B5EF4-FFF2-40B4-BE49-F238E27FC236}">
              <a16:creationId xmlns:a16="http://schemas.microsoft.com/office/drawing/2014/main" xmlns=""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3" name="Text Box 18">
          <a:extLst>
            <a:ext uri="{FF2B5EF4-FFF2-40B4-BE49-F238E27FC236}">
              <a16:creationId xmlns:a16="http://schemas.microsoft.com/office/drawing/2014/main" xmlns=""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2044" name="Text Box 19">
          <a:extLst>
            <a:ext uri="{FF2B5EF4-FFF2-40B4-BE49-F238E27FC236}">
              <a16:creationId xmlns:a16="http://schemas.microsoft.com/office/drawing/2014/main" xmlns=""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5" name="Text Box 16">
          <a:extLst>
            <a:ext uri="{FF2B5EF4-FFF2-40B4-BE49-F238E27FC236}">
              <a16:creationId xmlns:a16="http://schemas.microsoft.com/office/drawing/2014/main" xmlns=""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6" name="Text Box 17">
          <a:extLst>
            <a:ext uri="{FF2B5EF4-FFF2-40B4-BE49-F238E27FC236}">
              <a16:creationId xmlns:a16="http://schemas.microsoft.com/office/drawing/2014/main" xmlns=""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7" name="Text Box 18">
          <a:extLst>
            <a:ext uri="{FF2B5EF4-FFF2-40B4-BE49-F238E27FC236}">
              <a16:creationId xmlns:a16="http://schemas.microsoft.com/office/drawing/2014/main" xmlns=""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2048" name="Text Box 19">
          <a:extLst>
            <a:ext uri="{FF2B5EF4-FFF2-40B4-BE49-F238E27FC236}">
              <a16:creationId xmlns:a16="http://schemas.microsoft.com/office/drawing/2014/main" xmlns=""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49" name="Text Box 16">
          <a:extLst>
            <a:ext uri="{FF2B5EF4-FFF2-40B4-BE49-F238E27FC236}">
              <a16:creationId xmlns:a16="http://schemas.microsoft.com/office/drawing/2014/main" xmlns=""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50" name="Text Box 17">
          <a:extLst>
            <a:ext uri="{FF2B5EF4-FFF2-40B4-BE49-F238E27FC236}">
              <a16:creationId xmlns:a16="http://schemas.microsoft.com/office/drawing/2014/main" xmlns=""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2051" name="Text Box 18">
          <a:extLst>
            <a:ext uri="{FF2B5EF4-FFF2-40B4-BE49-F238E27FC236}">
              <a16:creationId xmlns:a16="http://schemas.microsoft.com/office/drawing/2014/main" xmlns=""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2" name="Text Box 16">
          <a:extLst>
            <a:ext uri="{FF2B5EF4-FFF2-40B4-BE49-F238E27FC236}">
              <a16:creationId xmlns:a16="http://schemas.microsoft.com/office/drawing/2014/main" xmlns=""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3" name="Text Box 17">
          <a:extLst>
            <a:ext uri="{FF2B5EF4-FFF2-40B4-BE49-F238E27FC236}">
              <a16:creationId xmlns:a16="http://schemas.microsoft.com/office/drawing/2014/main" xmlns=""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4" name="Text Box 18">
          <a:extLst>
            <a:ext uri="{FF2B5EF4-FFF2-40B4-BE49-F238E27FC236}">
              <a16:creationId xmlns:a16="http://schemas.microsoft.com/office/drawing/2014/main" xmlns=""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5" name="Text Box 19">
          <a:extLst>
            <a:ext uri="{FF2B5EF4-FFF2-40B4-BE49-F238E27FC236}">
              <a16:creationId xmlns:a16="http://schemas.microsoft.com/office/drawing/2014/main" xmlns=""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6" name="Text Box 16">
          <a:extLst>
            <a:ext uri="{FF2B5EF4-FFF2-40B4-BE49-F238E27FC236}">
              <a16:creationId xmlns:a16="http://schemas.microsoft.com/office/drawing/2014/main" xmlns=""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7" name="Text Box 17">
          <a:extLst>
            <a:ext uri="{FF2B5EF4-FFF2-40B4-BE49-F238E27FC236}">
              <a16:creationId xmlns:a16="http://schemas.microsoft.com/office/drawing/2014/main" xmlns=""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8" name="Text Box 18">
          <a:extLst>
            <a:ext uri="{FF2B5EF4-FFF2-40B4-BE49-F238E27FC236}">
              <a16:creationId xmlns:a16="http://schemas.microsoft.com/office/drawing/2014/main" xmlns=""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2059" name="Text Box 19">
          <a:extLst>
            <a:ext uri="{FF2B5EF4-FFF2-40B4-BE49-F238E27FC236}">
              <a16:creationId xmlns:a16="http://schemas.microsoft.com/office/drawing/2014/main" xmlns=""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0" name="Text Box 16">
          <a:extLst>
            <a:ext uri="{FF2B5EF4-FFF2-40B4-BE49-F238E27FC236}">
              <a16:creationId xmlns:a16="http://schemas.microsoft.com/office/drawing/2014/main" xmlns=""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1" name="Text Box 17">
          <a:extLst>
            <a:ext uri="{FF2B5EF4-FFF2-40B4-BE49-F238E27FC236}">
              <a16:creationId xmlns:a16="http://schemas.microsoft.com/office/drawing/2014/main" xmlns=""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2" name="Text Box 18">
          <a:extLst>
            <a:ext uri="{FF2B5EF4-FFF2-40B4-BE49-F238E27FC236}">
              <a16:creationId xmlns:a16="http://schemas.microsoft.com/office/drawing/2014/main" xmlns=""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63" name="Text Box 19">
          <a:extLst>
            <a:ext uri="{FF2B5EF4-FFF2-40B4-BE49-F238E27FC236}">
              <a16:creationId xmlns:a16="http://schemas.microsoft.com/office/drawing/2014/main" xmlns=""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4" name="Text Box 16">
          <a:extLst>
            <a:ext uri="{FF2B5EF4-FFF2-40B4-BE49-F238E27FC236}">
              <a16:creationId xmlns:a16="http://schemas.microsoft.com/office/drawing/2014/main" xmlns=""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5" name="Text Box 17">
          <a:extLst>
            <a:ext uri="{FF2B5EF4-FFF2-40B4-BE49-F238E27FC236}">
              <a16:creationId xmlns:a16="http://schemas.microsoft.com/office/drawing/2014/main" xmlns=""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6" name="Text Box 18">
          <a:extLst>
            <a:ext uri="{FF2B5EF4-FFF2-40B4-BE49-F238E27FC236}">
              <a16:creationId xmlns:a16="http://schemas.microsoft.com/office/drawing/2014/main" xmlns=""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67" name="Text Box 19">
          <a:extLst>
            <a:ext uri="{FF2B5EF4-FFF2-40B4-BE49-F238E27FC236}">
              <a16:creationId xmlns:a16="http://schemas.microsoft.com/office/drawing/2014/main" xmlns=""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8" name="Text Box 16">
          <a:extLst>
            <a:ext uri="{FF2B5EF4-FFF2-40B4-BE49-F238E27FC236}">
              <a16:creationId xmlns:a16="http://schemas.microsoft.com/office/drawing/2014/main" xmlns=""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69" name="Text Box 17">
          <a:extLst>
            <a:ext uri="{FF2B5EF4-FFF2-40B4-BE49-F238E27FC236}">
              <a16:creationId xmlns:a16="http://schemas.microsoft.com/office/drawing/2014/main" xmlns=""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0" name="Text Box 18">
          <a:extLst>
            <a:ext uri="{FF2B5EF4-FFF2-40B4-BE49-F238E27FC236}">
              <a16:creationId xmlns:a16="http://schemas.microsoft.com/office/drawing/2014/main" xmlns=""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2071" name="Text Box 19">
          <a:extLst>
            <a:ext uri="{FF2B5EF4-FFF2-40B4-BE49-F238E27FC236}">
              <a16:creationId xmlns:a16="http://schemas.microsoft.com/office/drawing/2014/main" xmlns=""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15</xdr:row>
      <xdr:rowOff>504825</xdr:rowOff>
    </xdr:from>
    <xdr:ext cx="95250" cy="444014"/>
    <xdr:sp macro="" textlink="">
      <xdr:nvSpPr>
        <xdr:cNvPr id="2072" name="Text Box 15">
          <a:extLst>
            <a:ext uri="{FF2B5EF4-FFF2-40B4-BE49-F238E27FC236}">
              <a16:creationId xmlns:a16="http://schemas.microsoft.com/office/drawing/2014/main" xmlns=""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3" name="Text Box 16">
          <a:extLst>
            <a:ext uri="{FF2B5EF4-FFF2-40B4-BE49-F238E27FC236}">
              <a16:creationId xmlns:a16="http://schemas.microsoft.com/office/drawing/2014/main" xmlns=""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4" name="Text Box 17">
          <a:extLst>
            <a:ext uri="{FF2B5EF4-FFF2-40B4-BE49-F238E27FC236}">
              <a16:creationId xmlns:a16="http://schemas.microsoft.com/office/drawing/2014/main" xmlns=""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5" name="Text Box 18">
          <a:extLst>
            <a:ext uri="{FF2B5EF4-FFF2-40B4-BE49-F238E27FC236}">
              <a16:creationId xmlns:a16="http://schemas.microsoft.com/office/drawing/2014/main" xmlns=""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0</xdr:rowOff>
    </xdr:from>
    <xdr:ext cx="95250" cy="171450"/>
    <xdr:sp macro="" textlink="">
      <xdr:nvSpPr>
        <xdr:cNvPr id="2076" name="Text Box 19">
          <a:extLst>
            <a:ext uri="{FF2B5EF4-FFF2-40B4-BE49-F238E27FC236}">
              <a16:creationId xmlns:a16="http://schemas.microsoft.com/office/drawing/2014/main" xmlns=""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77" name="Text Box 16">
          <a:extLst>
            <a:ext uri="{FF2B5EF4-FFF2-40B4-BE49-F238E27FC236}">
              <a16:creationId xmlns:a16="http://schemas.microsoft.com/office/drawing/2014/main" xmlns=""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0</xdr:rowOff>
    </xdr:from>
    <xdr:ext cx="95250" cy="171450"/>
    <xdr:sp macro="" textlink="">
      <xdr:nvSpPr>
        <xdr:cNvPr id="2078" name="Text Box 17">
          <a:extLst>
            <a:ext uri="{FF2B5EF4-FFF2-40B4-BE49-F238E27FC236}">
              <a16:creationId xmlns:a16="http://schemas.microsoft.com/office/drawing/2014/main" xmlns=""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17</xdr:row>
      <xdr:rowOff>15875</xdr:rowOff>
    </xdr:from>
    <xdr:ext cx="95250" cy="171450"/>
    <xdr:sp macro="" textlink="">
      <xdr:nvSpPr>
        <xdr:cNvPr id="2079" name="Text Box 18">
          <a:extLst>
            <a:ext uri="{FF2B5EF4-FFF2-40B4-BE49-F238E27FC236}">
              <a16:creationId xmlns:a16="http://schemas.microsoft.com/office/drawing/2014/main" xmlns=""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0" name="Text Box 16">
          <a:extLst>
            <a:ext uri="{FF2B5EF4-FFF2-40B4-BE49-F238E27FC236}">
              <a16:creationId xmlns:a16="http://schemas.microsoft.com/office/drawing/2014/main" xmlns=""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1" name="Text Box 17">
          <a:extLst>
            <a:ext uri="{FF2B5EF4-FFF2-40B4-BE49-F238E27FC236}">
              <a16:creationId xmlns:a16="http://schemas.microsoft.com/office/drawing/2014/main" xmlns=""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2" name="Text Box 18">
          <a:extLst>
            <a:ext uri="{FF2B5EF4-FFF2-40B4-BE49-F238E27FC236}">
              <a16:creationId xmlns:a16="http://schemas.microsoft.com/office/drawing/2014/main" xmlns=""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3" name="Text Box 19">
          <a:extLst>
            <a:ext uri="{FF2B5EF4-FFF2-40B4-BE49-F238E27FC236}">
              <a16:creationId xmlns:a16="http://schemas.microsoft.com/office/drawing/2014/main" xmlns=""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17</xdr:row>
      <xdr:rowOff>0</xdr:rowOff>
    </xdr:from>
    <xdr:ext cx="95250" cy="171450"/>
    <xdr:sp macro="" textlink="">
      <xdr:nvSpPr>
        <xdr:cNvPr id="2084" name="Text Box 16">
          <a:extLst>
            <a:ext uri="{FF2B5EF4-FFF2-40B4-BE49-F238E27FC236}">
              <a16:creationId xmlns:a16="http://schemas.microsoft.com/office/drawing/2014/main" xmlns=""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56743"/>
    <xdr:sp macro="" textlink="">
      <xdr:nvSpPr>
        <xdr:cNvPr id="2145" name="Text Box 15">
          <a:extLst>
            <a:ext uri="{FF2B5EF4-FFF2-40B4-BE49-F238E27FC236}">
              <a16:creationId xmlns:a16="http://schemas.microsoft.com/office/drawing/2014/main" xmlns=""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442269"/>
    <xdr:sp macro="" textlink="">
      <xdr:nvSpPr>
        <xdr:cNvPr id="2146" name="Text Box 15">
          <a:extLst>
            <a:ext uri="{FF2B5EF4-FFF2-40B4-BE49-F238E27FC236}">
              <a16:creationId xmlns:a16="http://schemas.microsoft.com/office/drawing/2014/main" xmlns=""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17</xdr:row>
      <xdr:rowOff>504825</xdr:rowOff>
    </xdr:from>
    <xdr:ext cx="95250" cy="442269"/>
    <xdr:sp macro="" textlink="">
      <xdr:nvSpPr>
        <xdr:cNvPr id="2147" name="Text Box 15">
          <a:extLst>
            <a:ext uri="{FF2B5EF4-FFF2-40B4-BE49-F238E27FC236}">
              <a16:creationId xmlns:a16="http://schemas.microsoft.com/office/drawing/2014/main" xmlns=""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213632"/>
    <xdr:sp macro="" textlink="">
      <xdr:nvSpPr>
        <xdr:cNvPr id="2148" name="Text Box 15">
          <a:extLst>
            <a:ext uri="{FF2B5EF4-FFF2-40B4-BE49-F238E27FC236}">
              <a16:creationId xmlns:a16="http://schemas.microsoft.com/office/drawing/2014/main" xmlns=""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17</xdr:row>
      <xdr:rowOff>504825</xdr:rowOff>
    </xdr:from>
    <xdr:ext cx="95250" cy="444331"/>
    <xdr:sp macro="" textlink="">
      <xdr:nvSpPr>
        <xdr:cNvPr id="2149" name="Text Box 15">
          <a:extLst>
            <a:ext uri="{FF2B5EF4-FFF2-40B4-BE49-F238E27FC236}">
              <a16:creationId xmlns:a16="http://schemas.microsoft.com/office/drawing/2014/main" xmlns=""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17</xdr:row>
      <xdr:rowOff>504825</xdr:rowOff>
    </xdr:from>
    <xdr:ext cx="95250" cy="213632"/>
    <xdr:sp macro="" textlink="">
      <xdr:nvSpPr>
        <xdr:cNvPr id="2150" name="Text Box 15">
          <a:extLst>
            <a:ext uri="{FF2B5EF4-FFF2-40B4-BE49-F238E27FC236}">
              <a16:creationId xmlns:a16="http://schemas.microsoft.com/office/drawing/2014/main" xmlns=""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1" name="Text Box 16">
          <a:extLst>
            <a:ext uri="{FF2B5EF4-FFF2-40B4-BE49-F238E27FC236}">
              <a16:creationId xmlns:a16="http://schemas.microsoft.com/office/drawing/2014/main" xmlns=""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2" name="Text Box 17">
          <a:extLst>
            <a:ext uri="{FF2B5EF4-FFF2-40B4-BE49-F238E27FC236}">
              <a16:creationId xmlns:a16="http://schemas.microsoft.com/office/drawing/2014/main" xmlns=""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3" name="Text Box 18">
          <a:extLst>
            <a:ext uri="{FF2B5EF4-FFF2-40B4-BE49-F238E27FC236}">
              <a16:creationId xmlns:a16="http://schemas.microsoft.com/office/drawing/2014/main" xmlns=""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54" name="Text Box 19">
          <a:extLst>
            <a:ext uri="{FF2B5EF4-FFF2-40B4-BE49-F238E27FC236}">
              <a16:creationId xmlns:a16="http://schemas.microsoft.com/office/drawing/2014/main" xmlns=""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5" name="Text Box 16">
          <a:extLst>
            <a:ext uri="{FF2B5EF4-FFF2-40B4-BE49-F238E27FC236}">
              <a16:creationId xmlns:a16="http://schemas.microsoft.com/office/drawing/2014/main" xmlns=""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6" name="Text Box 17">
          <a:extLst>
            <a:ext uri="{FF2B5EF4-FFF2-40B4-BE49-F238E27FC236}">
              <a16:creationId xmlns:a16="http://schemas.microsoft.com/office/drawing/2014/main" xmlns=""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7" name="Text Box 18">
          <a:extLst>
            <a:ext uri="{FF2B5EF4-FFF2-40B4-BE49-F238E27FC236}">
              <a16:creationId xmlns:a16="http://schemas.microsoft.com/office/drawing/2014/main" xmlns=""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58" name="Text Box 19">
          <a:extLst>
            <a:ext uri="{FF2B5EF4-FFF2-40B4-BE49-F238E27FC236}">
              <a16:creationId xmlns:a16="http://schemas.microsoft.com/office/drawing/2014/main" xmlns=""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59" name="Text Box 16">
          <a:extLst>
            <a:ext uri="{FF2B5EF4-FFF2-40B4-BE49-F238E27FC236}">
              <a16:creationId xmlns:a16="http://schemas.microsoft.com/office/drawing/2014/main" xmlns=""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0" name="Text Box 17">
          <a:extLst>
            <a:ext uri="{FF2B5EF4-FFF2-40B4-BE49-F238E27FC236}">
              <a16:creationId xmlns:a16="http://schemas.microsoft.com/office/drawing/2014/main" xmlns=""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1" name="Text Box 18">
          <a:extLst>
            <a:ext uri="{FF2B5EF4-FFF2-40B4-BE49-F238E27FC236}">
              <a16:creationId xmlns:a16="http://schemas.microsoft.com/office/drawing/2014/main" xmlns=""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0</xdr:rowOff>
    </xdr:from>
    <xdr:ext cx="95250" cy="171450"/>
    <xdr:sp macro="" textlink="">
      <xdr:nvSpPr>
        <xdr:cNvPr id="2162" name="Text Box 19">
          <a:extLst>
            <a:ext uri="{FF2B5EF4-FFF2-40B4-BE49-F238E27FC236}">
              <a16:creationId xmlns:a16="http://schemas.microsoft.com/office/drawing/2014/main" xmlns=""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163" name="Text Box 15">
          <a:extLst>
            <a:ext uri="{FF2B5EF4-FFF2-40B4-BE49-F238E27FC236}">
              <a16:creationId xmlns:a16="http://schemas.microsoft.com/office/drawing/2014/main" xmlns=""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4" name="Text Box 16">
          <a:extLst>
            <a:ext uri="{FF2B5EF4-FFF2-40B4-BE49-F238E27FC236}">
              <a16:creationId xmlns:a16="http://schemas.microsoft.com/office/drawing/2014/main" xmlns=""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5" name="Text Box 17">
          <a:extLst>
            <a:ext uri="{FF2B5EF4-FFF2-40B4-BE49-F238E27FC236}">
              <a16:creationId xmlns:a16="http://schemas.microsoft.com/office/drawing/2014/main" xmlns=""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6" name="Text Box 18">
          <a:extLst>
            <a:ext uri="{FF2B5EF4-FFF2-40B4-BE49-F238E27FC236}">
              <a16:creationId xmlns:a16="http://schemas.microsoft.com/office/drawing/2014/main" xmlns=""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67" name="Text Box 19">
          <a:extLst>
            <a:ext uri="{FF2B5EF4-FFF2-40B4-BE49-F238E27FC236}">
              <a16:creationId xmlns:a16="http://schemas.microsoft.com/office/drawing/2014/main" xmlns=""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19</xdr:row>
      <xdr:rowOff>504825</xdr:rowOff>
    </xdr:from>
    <xdr:ext cx="95250" cy="442269"/>
    <xdr:sp macro="" textlink="">
      <xdr:nvSpPr>
        <xdr:cNvPr id="2168" name="Text Box 15">
          <a:extLst>
            <a:ext uri="{FF2B5EF4-FFF2-40B4-BE49-F238E27FC236}">
              <a16:creationId xmlns:a16="http://schemas.microsoft.com/office/drawing/2014/main" xmlns=""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69" name="Text Box 16">
          <a:extLst>
            <a:ext uri="{FF2B5EF4-FFF2-40B4-BE49-F238E27FC236}">
              <a16:creationId xmlns:a16="http://schemas.microsoft.com/office/drawing/2014/main" xmlns=""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70" name="Text Box 17">
          <a:extLst>
            <a:ext uri="{FF2B5EF4-FFF2-40B4-BE49-F238E27FC236}">
              <a16:creationId xmlns:a16="http://schemas.microsoft.com/office/drawing/2014/main" xmlns=""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71" name="Text Box 18">
          <a:extLst>
            <a:ext uri="{FF2B5EF4-FFF2-40B4-BE49-F238E27FC236}">
              <a16:creationId xmlns:a16="http://schemas.microsoft.com/office/drawing/2014/main" xmlns=""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2" name="Text Box 16">
          <a:extLst>
            <a:ext uri="{FF2B5EF4-FFF2-40B4-BE49-F238E27FC236}">
              <a16:creationId xmlns:a16="http://schemas.microsoft.com/office/drawing/2014/main" xmlns=""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3" name="Text Box 17">
          <a:extLst>
            <a:ext uri="{FF2B5EF4-FFF2-40B4-BE49-F238E27FC236}">
              <a16:creationId xmlns:a16="http://schemas.microsoft.com/office/drawing/2014/main" xmlns=""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4" name="Text Box 18">
          <a:extLst>
            <a:ext uri="{FF2B5EF4-FFF2-40B4-BE49-F238E27FC236}">
              <a16:creationId xmlns:a16="http://schemas.microsoft.com/office/drawing/2014/main" xmlns=""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5" name="Text Box 19">
          <a:extLst>
            <a:ext uri="{FF2B5EF4-FFF2-40B4-BE49-F238E27FC236}">
              <a16:creationId xmlns:a16="http://schemas.microsoft.com/office/drawing/2014/main" xmlns=""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6" name="Text Box 16">
          <a:extLst>
            <a:ext uri="{FF2B5EF4-FFF2-40B4-BE49-F238E27FC236}">
              <a16:creationId xmlns:a16="http://schemas.microsoft.com/office/drawing/2014/main" xmlns=""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7" name="Text Box 17">
          <a:extLst>
            <a:ext uri="{FF2B5EF4-FFF2-40B4-BE49-F238E27FC236}">
              <a16:creationId xmlns:a16="http://schemas.microsoft.com/office/drawing/2014/main" xmlns=""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178" name="Text Box 18">
          <a:extLst>
            <a:ext uri="{FF2B5EF4-FFF2-40B4-BE49-F238E27FC236}">
              <a16:creationId xmlns:a16="http://schemas.microsoft.com/office/drawing/2014/main" xmlns=""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21</xdr:row>
      <xdr:rowOff>170392</xdr:rowOff>
    </xdr:from>
    <xdr:ext cx="95250" cy="213632"/>
    <xdr:sp macro="" textlink="">
      <xdr:nvSpPr>
        <xdr:cNvPr id="2179" name="Text Box 15">
          <a:extLst>
            <a:ext uri="{FF2B5EF4-FFF2-40B4-BE49-F238E27FC236}">
              <a16:creationId xmlns:a16="http://schemas.microsoft.com/office/drawing/2014/main" xmlns=""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0" name="Text Box 16">
          <a:extLst>
            <a:ext uri="{FF2B5EF4-FFF2-40B4-BE49-F238E27FC236}">
              <a16:creationId xmlns:a16="http://schemas.microsoft.com/office/drawing/2014/main" xmlns=""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1" name="Text Box 17">
          <a:extLst>
            <a:ext uri="{FF2B5EF4-FFF2-40B4-BE49-F238E27FC236}">
              <a16:creationId xmlns:a16="http://schemas.microsoft.com/office/drawing/2014/main" xmlns=""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2" name="Text Box 18">
          <a:extLst>
            <a:ext uri="{FF2B5EF4-FFF2-40B4-BE49-F238E27FC236}">
              <a16:creationId xmlns:a16="http://schemas.microsoft.com/office/drawing/2014/main" xmlns=""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83" name="Text Box 19">
          <a:extLst>
            <a:ext uri="{FF2B5EF4-FFF2-40B4-BE49-F238E27FC236}">
              <a16:creationId xmlns:a16="http://schemas.microsoft.com/office/drawing/2014/main" xmlns=""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4" name="Text Box 16">
          <a:extLst>
            <a:ext uri="{FF2B5EF4-FFF2-40B4-BE49-F238E27FC236}">
              <a16:creationId xmlns:a16="http://schemas.microsoft.com/office/drawing/2014/main" xmlns=""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5" name="Text Box 17">
          <a:extLst>
            <a:ext uri="{FF2B5EF4-FFF2-40B4-BE49-F238E27FC236}">
              <a16:creationId xmlns:a16="http://schemas.microsoft.com/office/drawing/2014/main" xmlns=""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6" name="Text Box 18">
          <a:extLst>
            <a:ext uri="{FF2B5EF4-FFF2-40B4-BE49-F238E27FC236}">
              <a16:creationId xmlns:a16="http://schemas.microsoft.com/office/drawing/2014/main" xmlns=""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87" name="Text Box 19">
          <a:extLst>
            <a:ext uri="{FF2B5EF4-FFF2-40B4-BE49-F238E27FC236}">
              <a16:creationId xmlns:a16="http://schemas.microsoft.com/office/drawing/2014/main" xmlns=""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88" name="Text Box 16">
          <a:extLst>
            <a:ext uri="{FF2B5EF4-FFF2-40B4-BE49-F238E27FC236}">
              <a16:creationId xmlns:a16="http://schemas.microsoft.com/office/drawing/2014/main" xmlns=""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89" name="Text Box 17">
          <a:extLst>
            <a:ext uri="{FF2B5EF4-FFF2-40B4-BE49-F238E27FC236}">
              <a16:creationId xmlns:a16="http://schemas.microsoft.com/office/drawing/2014/main" xmlns=""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90" name="Text Box 18">
          <a:extLst>
            <a:ext uri="{FF2B5EF4-FFF2-40B4-BE49-F238E27FC236}">
              <a16:creationId xmlns:a16="http://schemas.microsoft.com/office/drawing/2014/main" xmlns=""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91" name="Text Box 19">
          <a:extLst>
            <a:ext uri="{FF2B5EF4-FFF2-40B4-BE49-F238E27FC236}">
              <a16:creationId xmlns:a16="http://schemas.microsoft.com/office/drawing/2014/main" xmlns=""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19</xdr:row>
      <xdr:rowOff>504825</xdr:rowOff>
    </xdr:from>
    <xdr:ext cx="95250" cy="444014"/>
    <xdr:sp macro="" textlink="">
      <xdr:nvSpPr>
        <xdr:cNvPr id="2192" name="Text Box 15">
          <a:extLst>
            <a:ext uri="{FF2B5EF4-FFF2-40B4-BE49-F238E27FC236}">
              <a16:creationId xmlns:a16="http://schemas.microsoft.com/office/drawing/2014/main" xmlns=""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3" name="Text Box 16">
          <a:extLst>
            <a:ext uri="{FF2B5EF4-FFF2-40B4-BE49-F238E27FC236}">
              <a16:creationId xmlns:a16="http://schemas.microsoft.com/office/drawing/2014/main" xmlns=""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4" name="Text Box 17">
          <a:extLst>
            <a:ext uri="{FF2B5EF4-FFF2-40B4-BE49-F238E27FC236}">
              <a16:creationId xmlns:a16="http://schemas.microsoft.com/office/drawing/2014/main" xmlns=""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5" name="Text Box 18">
          <a:extLst>
            <a:ext uri="{FF2B5EF4-FFF2-40B4-BE49-F238E27FC236}">
              <a16:creationId xmlns:a16="http://schemas.microsoft.com/office/drawing/2014/main" xmlns=""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0</xdr:rowOff>
    </xdr:from>
    <xdr:ext cx="95250" cy="171450"/>
    <xdr:sp macro="" textlink="">
      <xdr:nvSpPr>
        <xdr:cNvPr id="2196" name="Text Box 19">
          <a:extLst>
            <a:ext uri="{FF2B5EF4-FFF2-40B4-BE49-F238E27FC236}">
              <a16:creationId xmlns:a16="http://schemas.microsoft.com/office/drawing/2014/main" xmlns=""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97" name="Text Box 16">
          <a:extLst>
            <a:ext uri="{FF2B5EF4-FFF2-40B4-BE49-F238E27FC236}">
              <a16:creationId xmlns:a16="http://schemas.microsoft.com/office/drawing/2014/main" xmlns=""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0</xdr:rowOff>
    </xdr:from>
    <xdr:ext cx="95250" cy="171450"/>
    <xdr:sp macro="" textlink="">
      <xdr:nvSpPr>
        <xdr:cNvPr id="2198" name="Text Box 17">
          <a:extLst>
            <a:ext uri="{FF2B5EF4-FFF2-40B4-BE49-F238E27FC236}">
              <a16:creationId xmlns:a16="http://schemas.microsoft.com/office/drawing/2014/main" xmlns=""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21</xdr:row>
      <xdr:rowOff>15875</xdr:rowOff>
    </xdr:from>
    <xdr:ext cx="95250" cy="171450"/>
    <xdr:sp macro="" textlink="">
      <xdr:nvSpPr>
        <xdr:cNvPr id="2199" name="Text Box 18">
          <a:extLst>
            <a:ext uri="{FF2B5EF4-FFF2-40B4-BE49-F238E27FC236}">
              <a16:creationId xmlns:a16="http://schemas.microsoft.com/office/drawing/2014/main" xmlns=""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0" name="Text Box 16">
          <a:extLst>
            <a:ext uri="{FF2B5EF4-FFF2-40B4-BE49-F238E27FC236}">
              <a16:creationId xmlns:a16="http://schemas.microsoft.com/office/drawing/2014/main" xmlns=""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1" name="Text Box 17">
          <a:extLst>
            <a:ext uri="{FF2B5EF4-FFF2-40B4-BE49-F238E27FC236}">
              <a16:creationId xmlns:a16="http://schemas.microsoft.com/office/drawing/2014/main" xmlns=""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2" name="Text Box 18">
          <a:extLst>
            <a:ext uri="{FF2B5EF4-FFF2-40B4-BE49-F238E27FC236}">
              <a16:creationId xmlns:a16="http://schemas.microsoft.com/office/drawing/2014/main" xmlns=""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3" name="Text Box 19">
          <a:extLst>
            <a:ext uri="{FF2B5EF4-FFF2-40B4-BE49-F238E27FC236}">
              <a16:creationId xmlns:a16="http://schemas.microsoft.com/office/drawing/2014/main" xmlns=""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21</xdr:row>
      <xdr:rowOff>0</xdr:rowOff>
    </xdr:from>
    <xdr:ext cx="95250" cy="171450"/>
    <xdr:sp macro="" textlink="">
      <xdr:nvSpPr>
        <xdr:cNvPr id="2204" name="Text Box 16">
          <a:extLst>
            <a:ext uri="{FF2B5EF4-FFF2-40B4-BE49-F238E27FC236}">
              <a16:creationId xmlns:a16="http://schemas.microsoft.com/office/drawing/2014/main" xmlns=""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8496"/>
    <xdr:sp macro="" textlink="">
      <xdr:nvSpPr>
        <xdr:cNvPr id="2205" name="Text Box 15">
          <a:extLst>
            <a:ext uri="{FF2B5EF4-FFF2-40B4-BE49-F238E27FC236}">
              <a16:creationId xmlns:a16="http://schemas.microsoft.com/office/drawing/2014/main" xmlns=""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2206" name="Text Box 15">
          <a:extLst>
            <a:ext uri="{FF2B5EF4-FFF2-40B4-BE49-F238E27FC236}">
              <a16:creationId xmlns:a16="http://schemas.microsoft.com/office/drawing/2014/main" xmlns=""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504825</xdr:rowOff>
    </xdr:from>
    <xdr:ext cx="95250" cy="442269"/>
    <xdr:sp macro="" textlink="">
      <xdr:nvSpPr>
        <xdr:cNvPr id="2207" name="Text Box 15">
          <a:extLst>
            <a:ext uri="{FF2B5EF4-FFF2-40B4-BE49-F238E27FC236}">
              <a16:creationId xmlns:a16="http://schemas.microsoft.com/office/drawing/2014/main" xmlns=""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213632"/>
    <xdr:sp macro="" textlink="">
      <xdr:nvSpPr>
        <xdr:cNvPr id="2208" name="Text Box 15">
          <a:extLst>
            <a:ext uri="{FF2B5EF4-FFF2-40B4-BE49-F238E27FC236}">
              <a16:creationId xmlns:a16="http://schemas.microsoft.com/office/drawing/2014/main" xmlns=""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331"/>
    <xdr:sp macro="" textlink="">
      <xdr:nvSpPr>
        <xdr:cNvPr id="2209" name="Text Box 15">
          <a:extLst>
            <a:ext uri="{FF2B5EF4-FFF2-40B4-BE49-F238E27FC236}">
              <a16:creationId xmlns:a16="http://schemas.microsoft.com/office/drawing/2014/main" xmlns=""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21</xdr:row>
      <xdr:rowOff>170392</xdr:rowOff>
    </xdr:from>
    <xdr:ext cx="95250" cy="213632"/>
    <xdr:sp macro="" textlink="">
      <xdr:nvSpPr>
        <xdr:cNvPr id="2210" name="Text Box 15">
          <a:extLst>
            <a:ext uri="{FF2B5EF4-FFF2-40B4-BE49-F238E27FC236}">
              <a16:creationId xmlns:a16="http://schemas.microsoft.com/office/drawing/2014/main" xmlns=""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1" name="Text Box 16">
          <a:extLst>
            <a:ext uri="{FF2B5EF4-FFF2-40B4-BE49-F238E27FC236}">
              <a16:creationId xmlns:a16="http://schemas.microsoft.com/office/drawing/2014/main" xmlns=""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2" name="Text Box 17">
          <a:extLst>
            <a:ext uri="{FF2B5EF4-FFF2-40B4-BE49-F238E27FC236}">
              <a16:creationId xmlns:a16="http://schemas.microsoft.com/office/drawing/2014/main" xmlns=""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3" name="Text Box 18">
          <a:extLst>
            <a:ext uri="{FF2B5EF4-FFF2-40B4-BE49-F238E27FC236}">
              <a16:creationId xmlns:a16="http://schemas.microsoft.com/office/drawing/2014/main" xmlns=""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14" name="Text Box 19">
          <a:extLst>
            <a:ext uri="{FF2B5EF4-FFF2-40B4-BE49-F238E27FC236}">
              <a16:creationId xmlns:a16="http://schemas.microsoft.com/office/drawing/2014/main" xmlns=""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5" name="Text Box 16">
          <a:extLst>
            <a:ext uri="{FF2B5EF4-FFF2-40B4-BE49-F238E27FC236}">
              <a16:creationId xmlns:a16="http://schemas.microsoft.com/office/drawing/2014/main" xmlns=""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6" name="Text Box 17">
          <a:extLst>
            <a:ext uri="{FF2B5EF4-FFF2-40B4-BE49-F238E27FC236}">
              <a16:creationId xmlns:a16="http://schemas.microsoft.com/office/drawing/2014/main" xmlns=""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7" name="Text Box 18">
          <a:extLst>
            <a:ext uri="{FF2B5EF4-FFF2-40B4-BE49-F238E27FC236}">
              <a16:creationId xmlns:a16="http://schemas.microsoft.com/office/drawing/2014/main" xmlns=""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18" name="Text Box 19">
          <a:extLst>
            <a:ext uri="{FF2B5EF4-FFF2-40B4-BE49-F238E27FC236}">
              <a16:creationId xmlns:a16="http://schemas.microsoft.com/office/drawing/2014/main" xmlns=""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19" name="Text Box 16">
          <a:extLst>
            <a:ext uri="{FF2B5EF4-FFF2-40B4-BE49-F238E27FC236}">
              <a16:creationId xmlns:a16="http://schemas.microsoft.com/office/drawing/2014/main" xmlns=""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0" name="Text Box 17">
          <a:extLst>
            <a:ext uri="{FF2B5EF4-FFF2-40B4-BE49-F238E27FC236}">
              <a16:creationId xmlns:a16="http://schemas.microsoft.com/office/drawing/2014/main" xmlns=""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1" name="Text Box 18">
          <a:extLst>
            <a:ext uri="{FF2B5EF4-FFF2-40B4-BE49-F238E27FC236}">
              <a16:creationId xmlns:a16="http://schemas.microsoft.com/office/drawing/2014/main" xmlns=""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22" name="Text Box 19">
          <a:extLst>
            <a:ext uri="{FF2B5EF4-FFF2-40B4-BE49-F238E27FC236}">
              <a16:creationId xmlns:a16="http://schemas.microsoft.com/office/drawing/2014/main" xmlns=""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23" name="Text Box 15">
          <a:extLst>
            <a:ext uri="{FF2B5EF4-FFF2-40B4-BE49-F238E27FC236}">
              <a16:creationId xmlns:a16="http://schemas.microsoft.com/office/drawing/2014/main" xmlns=""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4" name="Text Box 16">
          <a:extLst>
            <a:ext uri="{FF2B5EF4-FFF2-40B4-BE49-F238E27FC236}">
              <a16:creationId xmlns:a16="http://schemas.microsoft.com/office/drawing/2014/main" xmlns=""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5" name="Text Box 17">
          <a:extLst>
            <a:ext uri="{FF2B5EF4-FFF2-40B4-BE49-F238E27FC236}">
              <a16:creationId xmlns:a16="http://schemas.microsoft.com/office/drawing/2014/main" xmlns=""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6" name="Text Box 18">
          <a:extLst>
            <a:ext uri="{FF2B5EF4-FFF2-40B4-BE49-F238E27FC236}">
              <a16:creationId xmlns:a16="http://schemas.microsoft.com/office/drawing/2014/main" xmlns=""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27" name="Text Box 19">
          <a:extLst>
            <a:ext uri="{FF2B5EF4-FFF2-40B4-BE49-F238E27FC236}">
              <a16:creationId xmlns:a16="http://schemas.microsoft.com/office/drawing/2014/main" xmlns=""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28" name="Text Box 16">
          <a:extLst>
            <a:ext uri="{FF2B5EF4-FFF2-40B4-BE49-F238E27FC236}">
              <a16:creationId xmlns:a16="http://schemas.microsoft.com/office/drawing/2014/main" xmlns=""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29" name="Text Box 17">
          <a:extLst>
            <a:ext uri="{FF2B5EF4-FFF2-40B4-BE49-F238E27FC236}">
              <a16:creationId xmlns:a16="http://schemas.microsoft.com/office/drawing/2014/main" xmlns=""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30" name="Text Box 18">
          <a:extLst>
            <a:ext uri="{FF2B5EF4-FFF2-40B4-BE49-F238E27FC236}">
              <a16:creationId xmlns:a16="http://schemas.microsoft.com/office/drawing/2014/main" xmlns=""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1" name="Text Box 16">
          <a:extLst>
            <a:ext uri="{FF2B5EF4-FFF2-40B4-BE49-F238E27FC236}">
              <a16:creationId xmlns:a16="http://schemas.microsoft.com/office/drawing/2014/main" xmlns=""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2" name="Text Box 17">
          <a:extLst>
            <a:ext uri="{FF2B5EF4-FFF2-40B4-BE49-F238E27FC236}">
              <a16:creationId xmlns:a16="http://schemas.microsoft.com/office/drawing/2014/main" xmlns=""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3" name="Text Box 18">
          <a:extLst>
            <a:ext uri="{FF2B5EF4-FFF2-40B4-BE49-F238E27FC236}">
              <a16:creationId xmlns:a16="http://schemas.microsoft.com/office/drawing/2014/main" xmlns=""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4" name="Text Box 19">
          <a:extLst>
            <a:ext uri="{FF2B5EF4-FFF2-40B4-BE49-F238E27FC236}">
              <a16:creationId xmlns:a16="http://schemas.microsoft.com/office/drawing/2014/main" xmlns=""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5" name="Text Box 16">
          <a:extLst>
            <a:ext uri="{FF2B5EF4-FFF2-40B4-BE49-F238E27FC236}">
              <a16:creationId xmlns:a16="http://schemas.microsoft.com/office/drawing/2014/main" xmlns=""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6" name="Text Box 17">
          <a:extLst>
            <a:ext uri="{FF2B5EF4-FFF2-40B4-BE49-F238E27FC236}">
              <a16:creationId xmlns:a16="http://schemas.microsoft.com/office/drawing/2014/main" xmlns=""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7" name="Text Box 18">
          <a:extLst>
            <a:ext uri="{FF2B5EF4-FFF2-40B4-BE49-F238E27FC236}">
              <a16:creationId xmlns:a16="http://schemas.microsoft.com/office/drawing/2014/main" xmlns=""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38" name="Text Box 19">
          <a:extLst>
            <a:ext uri="{FF2B5EF4-FFF2-40B4-BE49-F238E27FC236}">
              <a16:creationId xmlns:a16="http://schemas.microsoft.com/office/drawing/2014/main" xmlns=""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56743"/>
    <xdr:sp macro="" textlink="">
      <xdr:nvSpPr>
        <xdr:cNvPr id="2239" name="Text Box 15">
          <a:extLst>
            <a:ext uri="{FF2B5EF4-FFF2-40B4-BE49-F238E27FC236}">
              <a16:creationId xmlns:a16="http://schemas.microsoft.com/office/drawing/2014/main" xmlns=""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2240" name="Text Box 15">
          <a:extLst>
            <a:ext uri="{FF2B5EF4-FFF2-40B4-BE49-F238E27FC236}">
              <a16:creationId xmlns:a16="http://schemas.microsoft.com/office/drawing/2014/main" xmlns=""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21</xdr:row>
      <xdr:rowOff>504825</xdr:rowOff>
    </xdr:from>
    <xdr:ext cx="95250" cy="442269"/>
    <xdr:sp macro="" textlink="">
      <xdr:nvSpPr>
        <xdr:cNvPr id="2241" name="Text Box 15">
          <a:extLst>
            <a:ext uri="{FF2B5EF4-FFF2-40B4-BE49-F238E27FC236}">
              <a16:creationId xmlns:a16="http://schemas.microsoft.com/office/drawing/2014/main" xmlns=""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213632"/>
    <xdr:sp macro="" textlink="">
      <xdr:nvSpPr>
        <xdr:cNvPr id="2242" name="Text Box 15">
          <a:extLst>
            <a:ext uri="{FF2B5EF4-FFF2-40B4-BE49-F238E27FC236}">
              <a16:creationId xmlns:a16="http://schemas.microsoft.com/office/drawing/2014/main" xmlns=""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331"/>
    <xdr:sp macro="" textlink="">
      <xdr:nvSpPr>
        <xdr:cNvPr id="2243" name="Text Box 15">
          <a:extLst>
            <a:ext uri="{FF2B5EF4-FFF2-40B4-BE49-F238E27FC236}">
              <a16:creationId xmlns:a16="http://schemas.microsoft.com/office/drawing/2014/main" xmlns=""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213632"/>
    <xdr:sp macro="" textlink="">
      <xdr:nvSpPr>
        <xdr:cNvPr id="2244" name="Text Box 15">
          <a:extLst>
            <a:ext uri="{FF2B5EF4-FFF2-40B4-BE49-F238E27FC236}">
              <a16:creationId xmlns:a16="http://schemas.microsoft.com/office/drawing/2014/main" xmlns=""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5" name="Text Box 16">
          <a:extLst>
            <a:ext uri="{FF2B5EF4-FFF2-40B4-BE49-F238E27FC236}">
              <a16:creationId xmlns:a16="http://schemas.microsoft.com/office/drawing/2014/main" xmlns=""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6" name="Text Box 17">
          <a:extLst>
            <a:ext uri="{FF2B5EF4-FFF2-40B4-BE49-F238E27FC236}">
              <a16:creationId xmlns:a16="http://schemas.microsoft.com/office/drawing/2014/main" xmlns=""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7" name="Text Box 18">
          <a:extLst>
            <a:ext uri="{FF2B5EF4-FFF2-40B4-BE49-F238E27FC236}">
              <a16:creationId xmlns:a16="http://schemas.microsoft.com/office/drawing/2014/main" xmlns=""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48" name="Text Box 19">
          <a:extLst>
            <a:ext uri="{FF2B5EF4-FFF2-40B4-BE49-F238E27FC236}">
              <a16:creationId xmlns:a16="http://schemas.microsoft.com/office/drawing/2014/main" xmlns=""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49" name="Text Box 16">
          <a:extLst>
            <a:ext uri="{FF2B5EF4-FFF2-40B4-BE49-F238E27FC236}">
              <a16:creationId xmlns:a16="http://schemas.microsoft.com/office/drawing/2014/main" xmlns=""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0" name="Text Box 17">
          <a:extLst>
            <a:ext uri="{FF2B5EF4-FFF2-40B4-BE49-F238E27FC236}">
              <a16:creationId xmlns:a16="http://schemas.microsoft.com/office/drawing/2014/main" xmlns=""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1" name="Text Box 18">
          <a:extLst>
            <a:ext uri="{FF2B5EF4-FFF2-40B4-BE49-F238E27FC236}">
              <a16:creationId xmlns:a16="http://schemas.microsoft.com/office/drawing/2014/main" xmlns=""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52" name="Text Box 19">
          <a:extLst>
            <a:ext uri="{FF2B5EF4-FFF2-40B4-BE49-F238E27FC236}">
              <a16:creationId xmlns:a16="http://schemas.microsoft.com/office/drawing/2014/main" xmlns=""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3" name="Text Box 16">
          <a:extLst>
            <a:ext uri="{FF2B5EF4-FFF2-40B4-BE49-F238E27FC236}">
              <a16:creationId xmlns:a16="http://schemas.microsoft.com/office/drawing/2014/main" xmlns=""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4" name="Text Box 17">
          <a:extLst>
            <a:ext uri="{FF2B5EF4-FFF2-40B4-BE49-F238E27FC236}">
              <a16:creationId xmlns:a16="http://schemas.microsoft.com/office/drawing/2014/main" xmlns=""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5" name="Text Box 18">
          <a:extLst>
            <a:ext uri="{FF2B5EF4-FFF2-40B4-BE49-F238E27FC236}">
              <a16:creationId xmlns:a16="http://schemas.microsoft.com/office/drawing/2014/main" xmlns=""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0</xdr:rowOff>
    </xdr:from>
    <xdr:ext cx="95250" cy="171450"/>
    <xdr:sp macro="" textlink="">
      <xdr:nvSpPr>
        <xdr:cNvPr id="2256" name="Text Box 19">
          <a:extLst>
            <a:ext uri="{FF2B5EF4-FFF2-40B4-BE49-F238E27FC236}">
              <a16:creationId xmlns:a16="http://schemas.microsoft.com/office/drawing/2014/main" xmlns=""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57" name="Text Box 15">
          <a:extLst>
            <a:ext uri="{FF2B5EF4-FFF2-40B4-BE49-F238E27FC236}">
              <a16:creationId xmlns:a16="http://schemas.microsoft.com/office/drawing/2014/main" xmlns=""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58" name="Text Box 16">
          <a:extLst>
            <a:ext uri="{FF2B5EF4-FFF2-40B4-BE49-F238E27FC236}">
              <a16:creationId xmlns:a16="http://schemas.microsoft.com/office/drawing/2014/main" xmlns=""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59" name="Text Box 17">
          <a:extLst>
            <a:ext uri="{FF2B5EF4-FFF2-40B4-BE49-F238E27FC236}">
              <a16:creationId xmlns:a16="http://schemas.microsoft.com/office/drawing/2014/main" xmlns=""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60" name="Text Box 18">
          <a:extLst>
            <a:ext uri="{FF2B5EF4-FFF2-40B4-BE49-F238E27FC236}">
              <a16:creationId xmlns:a16="http://schemas.microsoft.com/office/drawing/2014/main" xmlns=""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61" name="Text Box 19">
          <a:extLst>
            <a:ext uri="{FF2B5EF4-FFF2-40B4-BE49-F238E27FC236}">
              <a16:creationId xmlns:a16="http://schemas.microsoft.com/office/drawing/2014/main" xmlns=""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23</xdr:row>
      <xdr:rowOff>504825</xdr:rowOff>
    </xdr:from>
    <xdr:ext cx="95250" cy="442269"/>
    <xdr:sp macro="" textlink="">
      <xdr:nvSpPr>
        <xdr:cNvPr id="2262" name="Text Box 15">
          <a:extLst>
            <a:ext uri="{FF2B5EF4-FFF2-40B4-BE49-F238E27FC236}">
              <a16:creationId xmlns:a16="http://schemas.microsoft.com/office/drawing/2014/main" xmlns=""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3" name="Text Box 16">
          <a:extLst>
            <a:ext uri="{FF2B5EF4-FFF2-40B4-BE49-F238E27FC236}">
              <a16:creationId xmlns:a16="http://schemas.microsoft.com/office/drawing/2014/main" xmlns=""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4" name="Text Box 17">
          <a:extLst>
            <a:ext uri="{FF2B5EF4-FFF2-40B4-BE49-F238E27FC236}">
              <a16:creationId xmlns:a16="http://schemas.microsoft.com/office/drawing/2014/main" xmlns=""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65" name="Text Box 18">
          <a:extLst>
            <a:ext uri="{FF2B5EF4-FFF2-40B4-BE49-F238E27FC236}">
              <a16:creationId xmlns:a16="http://schemas.microsoft.com/office/drawing/2014/main" xmlns=""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6" name="Text Box 16">
          <a:extLst>
            <a:ext uri="{FF2B5EF4-FFF2-40B4-BE49-F238E27FC236}">
              <a16:creationId xmlns:a16="http://schemas.microsoft.com/office/drawing/2014/main" xmlns=""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7" name="Text Box 17">
          <a:extLst>
            <a:ext uri="{FF2B5EF4-FFF2-40B4-BE49-F238E27FC236}">
              <a16:creationId xmlns:a16="http://schemas.microsoft.com/office/drawing/2014/main" xmlns=""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8" name="Text Box 18">
          <a:extLst>
            <a:ext uri="{FF2B5EF4-FFF2-40B4-BE49-F238E27FC236}">
              <a16:creationId xmlns:a16="http://schemas.microsoft.com/office/drawing/2014/main" xmlns=""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69" name="Text Box 19">
          <a:extLst>
            <a:ext uri="{FF2B5EF4-FFF2-40B4-BE49-F238E27FC236}">
              <a16:creationId xmlns:a16="http://schemas.microsoft.com/office/drawing/2014/main" xmlns=""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0" name="Text Box 16">
          <a:extLst>
            <a:ext uri="{FF2B5EF4-FFF2-40B4-BE49-F238E27FC236}">
              <a16:creationId xmlns:a16="http://schemas.microsoft.com/office/drawing/2014/main" xmlns=""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1" name="Text Box 17">
          <a:extLst>
            <a:ext uri="{FF2B5EF4-FFF2-40B4-BE49-F238E27FC236}">
              <a16:creationId xmlns:a16="http://schemas.microsoft.com/office/drawing/2014/main" xmlns=""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72" name="Text Box 18">
          <a:extLst>
            <a:ext uri="{FF2B5EF4-FFF2-40B4-BE49-F238E27FC236}">
              <a16:creationId xmlns:a16="http://schemas.microsoft.com/office/drawing/2014/main" xmlns=""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25</xdr:row>
      <xdr:rowOff>170392</xdr:rowOff>
    </xdr:from>
    <xdr:ext cx="95250" cy="213632"/>
    <xdr:sp macro="" textlink="">
      <xdr:nvSpPr>
        <xdr:cNvPr id="2273" name="Text Box 15">
          <a:extLst>
            <a:ext uri="{FF2B5EF4-FFF2-40B4-BE49-F238E27FC236}">
              <a16:creationId xmlns:a16="http://schemas.microsoft.com/office/drawing/2014/main" xmlns=""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4" name="Text Box 16">
          <a:extLst>
            <a:ext uri="{FF2B5EF4-FFF2-40B4-BE49-F238E27FC236}">
              <a16:creationId xmlns:a16="http://schemas.microsoft.com/office/drawing/2014/main" xmlns=""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5" name="Text Box 17">
          <a:extLst>
            <a:ext uri="{FF2B5EF4-FFF2-40B4-BE49-F238E27FC236}">
              <a16:creationId xmlns:a16="http://schemas.microsoft.com/office/drawing/2014/main" xmlns=""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6" name="Text Box 18">
          <a:extLst>
            <a:ext uri="{FF2B5EF4-FFF2-40B4-BE49-F238E27FC236}">
              <a16:creationId xmlns:a16="http://schemas.microsoft.com/office/drawing/2014/main" xmlns=""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77" name="Text Box 19">
          <a:extLst>
            <a:ext uri="{FF2B5EF4-FFF2-40B4-BE49-F238E27FC236}">
              <a16:creationId xmlns:a16="http://schemas.microsoft.com/office/drawing/2014/main" xmlns=""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78" name="Text Box 16">
          <a:extLst>
            <a:ext uri="{FF2B5EF4-FFF2-40B4-BE49-F238E27FC236}">
              <a16:creationId xmlns:a16="http://schemas.microsoft.com/office/drawing/2014/main" xmlns=""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79" name="Text Box 17">
          <a:extLst>
            <a:ext uri="{FF2B5EF4-FFF2-40B4-BE49-F238E27FC236}">
              <a16:creationId xmlns:a16="http://schemas.microsoft.com/office/drawing/2014/main" xmlns=""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80" name="Text Box 18">
          <a:extLst>
            <a:ext uri="{FF2B5EF4-FFF2-40B4-BE49-F238E27FC236}">
              <a16:creationId xmlns:a16="http://schemas.microsoft.com/office/drawing/2014/main" xmlns=""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81" name="Text Box 19">
          <a:extLst>
            <a:ext uri="{FF2B5EF4-FFF2-40B4-BE49-F238E27FC236}">
              <a16:creationId xmlns:a16="http://schemas.microsoft.com/office/drawing/2014/main" xmlns=""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2" name="Text Box 16">
          <a:extLst>
            <a:ext uri="{FF2B5EF4-FFF2-40B4-BE49-F238E27FC236}">
              <a16:creationId xmlns:a16="http://schemas.microsoft.com/office/drawing/2014/main" xmlns=""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3" name="Text Box 17">
          <a:extLst>
            <a:ext uri="{FF2B5EF4-FFF2-40B4-BE49-F238E27FC236}">
              <a16:creationId xmlns:a16="http://schemas.microsoft.com/office/drawing/2014/main" xmlns=""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4" name="Text Box 18">
          <a:extLst>
            <a:ext uri="{FF2B5EF4-FFF2-40B4-BE49-F238E27FC236}">
              <a16:creationId xmlns:a16="http://schemas.microsoft.com/office/drawing/2014/main" xmlns=""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85" name="Text Box 19">
          <a:extLst>
            <a:ext uri="{FF2B5EF4-FFF2-40B4-BE49-F238E27FC236}">
              <a16:creationId xmlns:a16="http://schemas.microsoft.com/office/drawing/2014/main" xmlns=""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23</xdr:row>
      <xdr:rowOff>504825</xdr:rowOff>
    </xdr:from>
    <xdr:ext cx="95250" cy="444014"/>
    <xdr:sp macro="" textlink="">
      <xdr:nvSpPr>
        <xdr:cNvPr id="2286" name="Text Box 15">
          <a:extLst>
            <a:ext uri="{FF2B5EF4-FFF2-40B4-BE49-F238E27FC236}">
              <a16:creationId xmlns:a16="http://schemas.microsoft.com/office/drawing/2014/main" xmlns=""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7" name="Text Box 16">
          <a:extLst>
            <a:ext uri="{FF2B5EF4-FFF2-40B4-BE49-F238E27FC236}">
              <a16:creationId xmlns:a16="http://schemas.microsoft.com/office/drawing/2014/main" xmlns=""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8" name="Text Box 17">
          <a:extLst>
            <a:ext uri="{FF2B5EF4-FFF2-40B4-BE49-F238E27FC236}">
              <a16:creationId xmlns:a16="http://schemas.microsoft.com/office/drawing/2014/main" xmlns=""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89" name="Text Box 18">
          <a:extLst>
            <a:ext uri="{FF2B5EF4-FFF2-40B4-BE49-F238E27FC236}">
              <a16:creationId xmlns:a16="http://schemas.microsoft.com/office/drawing/2014/main" xmlns=""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0</xdr:rowOff>
    </xdr:from>
    <xdr:ext cx="95250" cy="171450"/>
    <xdr:sp macro="" textlink="">
      <xdr:nvSpPr>
        <xdr:cNvPr id="2290" name="Text Box 19">
          <a:extLst>
            <a:ext uri="{FF2B5EF4-FFF2-40B4-BE49-F238E27FC236}">
              <a16:creationId xmlns:a16="http://schemas.microsoft.com/office/drawing/2014/main" xmlns=""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91" name="Text Box 16">
          <a:extLst>
            <a:ext uri="{FF2B5EF4-FFF2-40B4-BE49-F238E27FC236}">
              <a16:creationId xmlns:a16="http://schemas.microsoft.com/office/drawing/2014/main" xmlns=""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0</xdr:rowOff>
    </xdr:from>
    <xdr:ext cx="95250" cy="171450"/>
    <xdr:sp macro="" textlink="">
      <xdr:nvSpPr>
        <xdr:cNvPr id="2292" name="Text Box 17">
          <a:extLst>
            <a:ext uri="{FF2B5EF4-FFF2-40B4-BE49-F238E27FC236}">
              <a16:creationId xmlns:a16="http://schemas.microsoft.com/office/drawing/2014/main" xmlns=""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25</xdr:row>
      <xdr:rowOff>15875</xdr:rowOff>
    </xdr:from>
    <xdr:ext cx="95250" cy="171450"/>
    <xdr:sp macro="" textlink="">
      <xdr:nvSpPr>
        <xdr:cNvPr id="2293" name="Text Box 18">
          <a:extLst>
            <a:ext uri="{FF2B5EF4-FFF2-40B4-BE49-F238E27FC236}">
              <a16:creationId xmlns:a16="http://schemas.microsoft.com/office/drawing/2014/main" xmlns=""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4" name="Text Box 16">
          <a:extLst>
            <a:ext uri="{FF2B5EF4-FFF2-40B4-BE49-F238E27FC236}">
              <a16:creationId xmlns:a16="http://schemas.microsoft.com/office/drawing/2014/main" xmlns=""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5" name="Text Box 17">
          <a:extLst>
            <a:ext uri="{FF2B5EF4-FFF2-40B4-BE49-F238E27FC236}">
              <a16:creationId xmlns:a16="http://schemas.microsoft.com/office/drawing/2014/main" xmlns=""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6" name="Text Box 18">
          <a:extLst>
            <a:ext uri="{FF2B5EF4-FFF2-40B4-BE49-F238E27FC236}">
              <a16:creationId xmlns:a16="http://schemas.microsoft.com/office/drawing/2014/main" xmlns=""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7" name="Text Box 19">
          <a:extLst>
            <a:ext uri="{FF2B5EF4-FFF2-40B4-BE49-F238E27FC236}">
              <a16:creationId xmlns:a16="http://schemas.microsoft.com/office/drawing/2014/main" xmlns=""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25</xdr:row>
      <xdr:rowOff>0</xdr:rowOff>
    </xdr:from>
    <xdr:ext cx="95250" cy="171450"/>
    <xdr:sp macro="" textlink="">
      <xdr:nvSpPr>
        <xdr:cNvPr id="2298" name="Text Box 16">
          <a:extLst>
            <a:ext uri="{FF2B5EF4-FFF2-40B4-BE49-F238E27FC236}">
              <a16:creationId xmlns:a16="http://schemas.microsoft.com/office/drawing/2014/main" xmlns=""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8496"/>
    <xdr:sp macro="" textlink="">
      <xdr:nvSpPr>
        <xdr:cNvPr id="2299" name="Text Box 15">
          <a:extLst>
            <a:ext uri="{FF2B5EF4-FFF2-40B4-BE49-F238E27FC236}">
              <a16:creationId xmlns:a16="http://schemas.microsoft.com/office/drawing/2014/main" xmlns=""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2300" name="Text Box 15">
          <a:extLst>
            <a:ext uri="{FF2B5EF4-FFF2-40B4-BE49-F238E27FC236}">
              <a16:creationId xmlns:a16="http://schemas.microsoft.com/office/drawing/2014/main" xmlns=""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2301" name="Text Box 15">
          <a:extLst>
            <a:ext uri="{FF2B5EF4-FFF2-40B4-BE49-F238E27FC236}">
              <a16:creationId xmlns:a16="http://schemas.microsoft.com/office/drawing/2014/main" xmlns=""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2302" name="Text Box 15">
          <a:extLst>
            <a:ext uri="{FF2B5EF4-FFF2-40B4-BE49-F238E27FC236}">
              <a16:creationId xmlns:a16="http://schemas.microsoft.com/office/drawing/2014/main" xmlns=""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2303" name="Text Box 15">
          <a:extLst>
            <a:ext uri="{FF2B5EF4-FFF2-40B4-BE49-F238E27FC236}">
              <a16:creationId xmlns:a16="http://schemas.microsoft.com/office/drawing/2014/main" xmlns=""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25</xdr:row>
      <xdr:rowOff>170392</xdr:rowOff>
    </xdr:from>
    <xdr:ext cx="95250" cy="213632"/>
    <xdr:sp macro="" textlink="">
      <xdr:nvSpPr>
        <xdr:cNvPr id="2304" name="Text Box 15">
          <a:extLst>
            <a:ext uri="{FF2B5EF4-FFF2-40B4-BE49-F238E27FC236}">
              <a16:creationId xmlns:a16="http://schemas.microsoft.com/office/drawing/2014/main" xmlns=""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5" name="Text Box 16">
          <a:extLst>
            <a:ext uri="{FF2B5EF4-FFF2-40B4-BE49-F238E27FC236}">
              <a16:creationId xmlns:a16="http://schemas.microsoft.com/office/drawing/2014/main" xmlns=""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6" name="Text Box 17">
          <a:extLst>
            <a:ext uri="{FF2B5EF4-FFF2-40B4-BE49-F238E27FC236}">
              <a16:creationId xmlns:a16="http://schemas.microsoft.com/office/drawing/2014/main" xmlns=""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7" name="Text Box 18">
          <a:extLst>
            <a:ext uri="{FF2B5EF4-FFF2-40B4-BE49-F238E27FC236}">
              <a16:creationId xmlns:a16="http://schemas.microsoft.com/office/drawing/2014/main" xmlns=""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08" name="Text Box 19">
          <a:extLst>
            <a:ext uri="{FF2B5EF4-FFF2-40B4-BE49-F238E27FC236}">
              <a16:creationId xmlns:a16="http://schemas.microsoft.com/office/drawing/2014/main" xmlns=""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09" name="Text Box 16">
          <a:extLst>
            <a:ext uri="{FF2B5EF4-FFF2-40B4-BE49-F238E27FC236}">
              <a16:creationId xmlns:a16="http://schemas.microsoft.com/office/drawing/2014/main" xmlns=""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0" name="Text Box 17">
          <a:extLst>
            <a:ext uri="{FF2B5EF4-FFF2-40B4-BE49-F238E27FC236}">
              <a16:creationId xmlns:a16="http://schemas.microsoft.com/office/drawing/2014/main" xmlns=""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1" name="Text Box 18">
          <a:extLst>
            <a:ext uri="{FF2B5EF4-FFF2-40B4-BE49-F238E27FC236}">
              <a16:creationId xmlns:a16="http://schemas.microsoft.com/office/drawing/2014/main" xmlns=""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12" name="Text Box 19">
          <a:extLst>
            <a:ext uri="{FF2B5EF4-FFF2-40B4-BE49-F238E27FC236}">
              <a16:creationId xmlns:a16="http://schemas.microsoft.com/office/drawing/2014/main" xmlns=""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3" name="Text Box 16">
          <a:extLst>
            <a:ext uri="{FF2B5EF4-FFF2-40B4-BE49-F238E27FC236}">
              <a16:creationId xmlns:a16="http://schemas.microsoft.com/office/drawing/2014/main" xmlns=""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4" name="Text Box 17">
          <a:extLst>
            <a:ext uri="{FF2B5EF4-FFF2-40B4-BE49-F238E27FC236}">
              <a16:creationId xmlns:a16="http://schemas.microsoft.com/office/drawing/2014/main" xmlns=""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5" name="Text Box 18">
          <a:extLst>
            <a:ext uri="{FF2B5EF4-FFF2-40B4-BE49-F238E27FC236}">
              <a16:creationId xmlns:a16="http://schemas.microsoft.com/office/drawing/2014/main" xmlns=""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16" name="Text Box 19">
          <a:extLst>
            <a:ext uri="{FF2B5EF4-FFF2-40B4-BE49-F238E27FC236}">
              <a16:creationId xmlns:a16="http://schemas.microsoft.com/office/drawing/2014/main" xmlns=""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17" name="Text Box 15">
          <a:extLst>
            <a:ext uri="{FF2B5EF4-FFF2-40B4-BE49-F238E27FC236}">
              <a16:creationId xmlns:a16="http://schemas.microsoft.com/office/drawing/2014/main" xmlns=""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18" name="Text Box 16">
          <a:extLst>
            <a:ext uri="{FF2B5EF4-FFF2-40B4-BE49-F238E27FC236}">
              <a16:creationId xmlns:a16="http://schemas.microsoft.com/office/drawing/2014/main" xmlns=""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19" name="Text Box 17">
          <a:extLst>
            <a:ext uri="{FF2B5EF4-FFF2-40B4-BE49-F238E27FC236}">
              <a16:creationId xmlns:a16="http://schemas.microsoft.com/office/drawing/2014/main" xmlns=""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20" name="Text Box 18">
          <a:extLst>
            <a:ext uri="{FF2B5EF4-FFF2-40B4-BE49-F238E27FC236}">
              <a16:creationId xmlns:a16="http://schemas.microsoft.com/office/drawing/2014/main" xmlns=""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21" name="Text Box 19">
          <a:extLst>
            <a:ext uri="{FF2B5EF4-FFF2-40B4-BE49-F238E27FC236}">
              <a16:creationId xmlns:a16="http://schemas.microsoft.com/office/drawing/2014/main" xmlns=""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2" name="Text Box 16">
          <a:extLst>
            <a:ext uri="{FF2B5EF4-FFF2-40B4-BE49-F238E27FC236}">
              <a16:creationId xmlns:a16="http://schemas.microsoft.com/office/drawing/2014/main" xmlns=""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3" name="Text Box 17">
          <a:extLst>
            <a:ext uri="{FF2B5EF4-FFF2-40B4-BE49-F238E27FC236}">
              <a16:creationId xmlns:a16="http://schemas.microsoft.com/office/drawing/2014/main" xmlns=""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24" name="Text Box 18">
          <a:extLst>
            <a:ext uri="{FF2B5EF4-FFF2-40B4-BE49-F238E27FC236}">
              <a16:creationId xmlns:a16="http://schemas.microsoft.com/office/drawing/2014/main" xmlns=""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5" name="Text Box 16">
          <a:extLst>
            <a:ext uri="{FF2B5EF4-FFF2-40B4-BE49-F238E27FC236}">
              <a16:creationId xmlns:a16="http://schemas.microsoft.com/office/drawing/2014/main" xmlns=""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6" name="Text Box 17">
          <a:extLst>
            <a:ext uri="{FF2B5EF4-FFF2-40B4-BE49-F238E27FC236}">
              <a16:creationId xmlns:a16="http://schemas.microsoft.com/office/drawing/2014/main" xmlns=""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7" name="Text Box 18">
          <a:extLst>
            <a:ext uri="{FF2B5EF4-FFF2-40B4-BE49-F238E27FC236}">
              <a16:creationId xmlns:a16="http://schemas.microsoft.com/office/drawing/2014/main" xmlns=""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8" name="Text Box 19">
          <a:extLst>
            <a:ext uri="{FF2B5EF4-FFF2-40B4-BE49-F238E27FC236}">
              <a16:creationId xmlns:a16="http://schemas.microsoft.com/office/drawing/2014/main" xmlns=""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29" name="Text Box 16">
          <a:extLst>
            <a:ext uri="{FF2B5EF4-FFF2-40B4-BE49-F238E27FC236}">
              <a16:creationId xmlns:a16="http://schemas.microsoft.com/office/drawing/2014/main" xmlns=""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0" name="Text Box 17">
          <a:extLst>
            <a:ext uri="{FF2B5EF4-FFF2-40B4-BE49-F238E27FC236}">
              <a16:creationId xmlns:a16="http://schemas.microsoft.com/office/drawing/2014/main" xmlns=""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1" name="Text Box 18">
          <a:extLst>
            <a:ext uri="{FF2B5EF4-FFF2-40B4-BE49-F238E27FC236}">
              <a16:creationId xmlns:a16="http://schemas.microsoft.com/office/drawing/2014/main" xmlns=""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32" name="Text Box 19">
          <a:extLst>
            <a:ext uri="{FF2B5EF4-FFF2-40B4-BE49-F238E27FC236}">
              <a16:creationId xmlns:a16="http://schemas.microsoft.com/office/drawing/2014/main" xmlns=""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56743"/>
    <xdr:sp macro="" textlink="">
      <xdr:nvSpPr>
        <xdr:cNvPr id="2333" name="Text Box 15">
          <a:extLst>
            <a:ext uri="{FF2B5EF4-FFF2-40B4-BE49-F238E27FC236}">
              <a16:creationId xmlns:a16="http://schemas.microsoft.com/office/drawing/2014/main" xmlns=""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2334" name="Text Box 15">
          <a:extLst>
            <a:ext uri="{FF2B5EF4-FFF2-40B4-BE49-F238E27FC236}">
              <a16:creationId xmlns:a16="http://schemas.microsoft.com/office/drawing/2014/main" xmlns=""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25</xdr:row>
      <xdr:rowOff>504825</xdr:rowOff>
    </xdr:from>
    <xdr:ext cx="95250" cy="442269"/>
    <xdr:sp macro="" textlink="">
      <xdr:nvSpPr>
        <xdr:cNvPr id="2335" name="Text Box 15">
          <a:extLst>
            <a:ext uri="{FF2B5EF4-FFF2-40B4-BE49-F238E27FC236}">
              <a16:creationId xmlns:a16="http://schemas.microsoft.com/office/drawing/2014/main" xmlns=""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213632"/>
    <xdr:sp macro="" textlink="">
      <xdr:nvSpPr>
        <xdr:cNvPr id="2336" name="Text Box 15">
          <a:extLst>
            <a:ext uri="{FF2B5EF4-FFF2-40B4-BE49-F238E27FC236}">
              <a16:creationId xmlns:a16="http://schemas.microsoft.com/office/drawing/2014/main" xmlns=""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331"/>
    <xdr:sp macro="" textlink="">
      <xdr:nvSpPr>
        <xdr:cNvPr id="2337" name="Text Box 15">
          <a:extLst>
            <a:ext uri="{FF2B5EF4-FFF2-40B4-BE49-F238E27FC236}">
              <a16:creationId xmlns:a16="http://schemas.microsoft.com/office/drawing/2014/main" xmlns=""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213632"/>
    <xdr:sp macro="" textlink="">
      <xdr:nvSpPr>
        <xdr:cNvPr id="2338" name="Text Box 15">
          <a:extLst>
            <a:ext uri="{FF2B5EF4-FFF2-40B4-BE49-F238E27FC236}">
              <a16:creationId xmlns:a16="http://schemas.microsoft.com/office/drawing/2014/main" xmlns=""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39" name="Text Box 16">
          <a:extLst>
            <a:ext uri="{FF2B5EF4-FFF2-40B4-BE49-F238E27FC236}">
              <a16:creationId xmlns:a16="http://schemas.microsoft.com/office/drawing/2014/main" xmlns=""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0" name="Text Box 17">
          <a:extLst>
            <a:ext uri="{FF2B5EF4-FFF2-40B4-BE49-F238E27FC236}">
              <a16:creationId xmlns:a16="http://schemas.microsoft.com/office/drawing/2014/main" xmlns=""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1" name="Text Box 18">
          <a:extLst>
            <a:ext uri="{FF2B5EF4-FFF2-40B4-BE49-F238E27FC236}">
              <a16:creationId xmlns:a16="http://schemas.microsoft.com/office/drawing/2014/main" xmlns=""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42" name="Text Box 19">
          <a:extLst>
            <a:ext uri="{FF2B5EF4-FFF2-40B4-BE49-F238E27FC236}">
              <a16:creationId xmlns:a16="http://schemas.microsoft.com/office/drawing/2014/main" xmlns=""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3" name="Text Box 16">
          <a:extLst>
            <a:ext uri="{FF2B5EF4-FFF2-40B4-BE49-F238E27FC236}">
              <a16:creationId xmlns:a16="http://schemas.microsoft.com/office/drawing/2014/main" xmlns=""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4" name="Text Box 17">
          <a:extLst>
            <a:ext uri="{FF2B5EF4-FFF2-40B4-BE49-F238E27FC236}">
              <a16:creationId xmlns:a16="http://schemas.microsoft.com/office/drawing/2014/main" xmlns=""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5" name="Text Box 18">
          <a:extLst>
            <a:ext uri="{FF2B5EF4-FFF2-40B4-BE49-F238E27FC236}">
              <a16:creationId xmlns:a16="http://schemas.microsoft.com/office/drawing/2014/main" xmlns=""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46" name="Text Box 19">
          <a:extLst>
            <a:ext uri="{FF2B5EF4-FFF2-40B4-BE49-F238E27FC236}">
              <a16:creationId xmlns:a16="http://schemas.microsoft.com/office/drawing/2014/main" xmlns=""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7" name="Text Box 16">
          <a:extLst>
            <a:ext uri="{FF2B5EF4-FFF2-40B4-BE49-F238E27FC236}">
              <a16:creationId xmlns:a16="http://schemas.microsoft.com/office/drawing/2014/main" xmlns=""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8" name="Text Box 17">
          <a:extLst>
            <a:ext uri="{FF2B5EF4-FFF2-40B4-BE49-F238E27FC236}">
              <a16:creationId xmlns:a16="http://schemas.microsoft.com/office/drawing/2014/main" xmlns=""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49" name="Text Box 18">
          <a:extLst>
            <a:ext uri="{FF2B5EF4-FFF2-40B4-BE49-F238E27FC236}">
              <a16:creationId xmlns:a16="http://schemas.microsoft.com/office/drawing/2014/main" xmlns=""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0</xdr:rowOff>
    </xdr:from>
    <xdr:ext cx="95250" cy="171450"/>
    <xdr:sp macro="" textlink="">
      <xdr:nvSpPr>
        <xdr:cNvPr id="2350" name="Text Box 19">
          <a:extLst>
            <a:ext uri="{FF2B5EF4-FFF2-40B4-BE49-F238E27FC236}">
              <a16:creationId xmlns:a16="http://schemas.microsoft.com/office/drawing/2014/main" xmlns=""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51" name="Text Box 15">
          <a:extLst>
            <a:ext uri="{FF2B5EF4-FFF2-40B4-BE49-F238E27FC236}">
              <a16:creationId xmlns:a16="http://schemas.microsoft.com/office/drawing/2014/main" xmlns=""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2" name="Text Box 16">
          <a:extLst>
            <a:ext uri="{FF2B5EF4-FFF2-40B4-BE49-F238E27FC236}">
              <a16:creationId xmlns:a16="http://schemas.microsoft.com/office/drawing/2014/main" xmlns=""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3" name="Text Box 17">
          <a:extLst>
            <a:ext uri="{FF2B5EF4-FFF2-40B4-BE49-F238E27FC236}">
              <a16:creationId xmlns:a16="http://schemas.microsoft.com/office/drawing/2014/main" xmlns=""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4" name="Text Box 18">
          <a:extLst>
            <a:ext uri="{FF2B5EF4-FFF2-40B4-BE49-F238E27FC236}">
              <a16:creationId xmlns:a16="http://schemas.microsoft.com/office/drawing/2014/main" xmlns=""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55" name="Text Box 19">
          <a:extLst>
            <a:ext uri="{FF2B5EF4-FFF2-40B4-BE49-F238E27FC236}">
              <a16:creationId xmlns:a16="http://schemas.microsoft.com/office/drawing/2014/main" xmlns=""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27</xdr:row>
      <xdr:rowOff>504825</xdr:rowOff>
    </xdr:from>
    <xdr:ext cx="95250" cy="442269"/>
    <xdr:sp macro="" textlink="">
      <xdr:nvSpPr>
        <xdr:cNvPr id="2356" name="Text Box 15">
          <a:extLst>
            <a:ext uri="{FF2B5EF4-FFF2-40B4-BE49-F238E27FC236}">
              <a16:creationId xmlns:a16="http://schemas.microsoft.com/office/drawing/2014/main" xmlns=""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7" name="Text Box 16">
          <a:extLst>
            <a:ext uri="{FF2B5EF4-FFF2-40B4-BE49-F238E27FC236}">
              <a16:creationId xmlns:a16="http://schemas.microsoft.com/office/drawing/2014/main" xmlns=""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8" name="Text Box 17">
          <a:extLst>
            <a:ext uri="{FF2B5EF4-FFF2-40B4-BE49-F238E27FC236}">
              <a16:creationId xmlns:a16="http://schemas.microsoft.com/office/drawing/2014/main" xmlns=""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59" name="Text Box 18">
          <a:extLst>
            <a:ext uri="{FF2B5EF4-FFF2-40B4-BE49-F238E27FC236}">
              <a16:creationId xmlns:a16="http://schemas.microsoft.com/office/drawing/2014/main" xmlns=""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0" name="Text Box 16">
          <a:extLst>
            <a:ext uri="{FF2B5EF4-FFF2-40B4-BE49-F238E27FC236}">
              <a16:creationId xmlns:a16="http://schemas.microsoft.com/office/drawing/2014/main" xmlns=""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1" name="Text Box 17">
          <a:extLst>
            <a:ext uri="{FF2B5EF4-FFF2-40B4-BE49-F238E27FC236}">
              <a16:creationId xmlns:a16="http://schemas.microsoft.com/office/drawing/2014/main" xmlns=""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2" name="Text Box 18">
          <a:extLst>
            <a:ext uri="{FF2B5EF4-FFF2-40B4-BE49-F238E27FC236}">
              <a16:creationId xmlns:a16="http://schemas.microsoft.com/office/drawing/2014/main" xmlns=""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3" name="Text Box 19">
          <a:extLst>
            <a:ext uri="{FF2B5EF4-FFF2-40B4-BE49-F238E27FC236}">
              <a16:creationId xmlns:a16="http://schemas.microsoft.com/office/drawing/2014/main" xmlns=""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4" name="Text Box 16">
          <a:extLst>
            <a:ext uri="{FF2B5EF4-FFF2-40B4-BE49-F238E27FC236}">
              <a16:creationId xmlns:a16="http://schemas.microsoft.com/office/drawing/2014/main" xmlns=""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5" name="Text Box 17">
          <a:extLst>
            <a:ext uri="{FF2B5EF4-FFF2-40B4-BE49-F238E27FC236}">
              <a16:creationId xmlns:a16="http://schemas.microsoft.com/office/drawing/2014/main" xmlns=""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66" name="Text Box 18">
          <a:extLst>
            <a:ext uri="{FF2B5EF4-FFF2-40B4-BE49-F238E27FC236}">
              <a16:creationId xmlns:a16="http://schemas.microsoft.com/office/drawing/2014/main" xmlns=""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67" name="Text Box 15">
          <a:extLst>
            <a:ext uri="{FF2B5EF4-FFF2-40B4-BE49-F238E27FC236}">
              <a16:creationId xmlns:a16="http://schemas.microsoft.com/office/drawing/2014/main" xmlns=""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68" name="Text Box 16">
          <a:extLst>
            <a:ext uri="{FF2B5EF4-FFF2-40B4-BE49-F238E27FC236}">
              <a16:creationId xmlns:a16="http://schemas.microsoft.com/office/drawing/2014/main" xmlns=""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69" name="Text Box 17">
          <a:extLst>
            <a:ext uri="{FF2B5EF4-FFF2-40B4-BE49-F238E27FC236}">
              <a16:creationId xmlns:a16="http://schemas.microsoft.com/office/drawing/2014/main" xmlns=""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70" name="Text Box 18">
          <a:extLst>
            <a:ext uri="{FF2B5EF4-FFF2-40B4-BE49-F238E27FC236}">
              <a16:creationId xmlns:a16="http://schemas.microsoft.com/office/drawing/2014/main" xmlns=""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71" name="Text Box 19">
          <a:extLst>
            <a:ext uri="{FF2B5EF4-FFF2-40B4-BE49-F238E27FC236}">
              <a16:creationId xmlns:a16="http://schemas.microsoft.com/office/drawing/2014/main" xmlns=""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2" name="Text Box 16">
          <a:extLst>
            <a:ext uri="{FF2B5EF4-FFF2-40B4-BE49-F238E27FC236}">
              <a16:creationId xmlns:a16="http://schemas.microsoft.com/office/drawing/2014/main" xmlns=""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3" name="Text Box 17">
          <a:extLst>
            <a:ext uri="{FF2B5EF4-FFF2-40B4-BE49-F238E27FC236}">
              <a16:creationId xmlns:a16="http://schemas.microsoft.com/office/drawing/2014/main" xmlns=""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4" name="Text Box 18">
          <a:extLst>
            <a:ext uri="{FF2B5EF4-FFF2-40B4-BE49-F238E27FC236}">
              <a16:creationId xmlns:a16="http://schemas.microsoft.com/office/drawing/2014/main" xmlns=""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75" name="Text Box 19">
          <a:extLst>
            <a:ext uri="{FF2B5EF4-FFF2-40B4-BE49-F238E27FC236}">
              <a16:creationId xmlns:a16="http://schemas.microsoft.com/office/drawing/2014/main" xmlns=""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6" name="Text Box 16">
          <a:extLst>
            <a:ext uri="{FF2B5EF4-FFF2-40B4-BE49-F238E27FC236}">
              <a16:creationId xmlns:a16="http://schemas.microsoft.com/office/drawing/2014/main" xmlns=""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7" name="Text Box 17">
          <a:extLst>
            <a:ext uri="{FF2B5EF4-FFF2-40B4-BE49-F238E27FC236}">
              <a16:creationId xmlns:a16="http://schemas.microsoft.com/office/drawing/2014/main" xmlns=""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8" name="Text Box 18">
          <a:extLst>
            <a:ext uri="{FF2B5EF4-FFF2-40B4-BE49-F238E27FC236}">
              <a16:creationId xmlns:a16="http://schemas.microsoft.com/office/drawing/2014/main" xmlns=""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79" name="Text Box 19">
          <a:extLst>
            <a:ext uri="{FF2B5EF4-FFF2-40B4-BE49-F238E27FC236}">
              <a16:creationId xmlns:a16="http://schemas.microsoft.com/office/drawing/2014/main" xmlns=""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27</xdr:row>
      <xdr:rowOff>504825</xdr:rowOff>
    </xdr:from>
    <xdr:ext cx="95250" cy="444014"/>
    <xdr:sp macro="" textlink="">
      <xdr:nvSpPr>
        <xdr:cNvPr id="2380" name="Text Box 15">
          <a:extLst>
            <a:ext uri="{FF2B5EF4-FFF2-40B4-BE49-F238E27FC236}">
              <a16:creationId xmlns:a16="http://schemas.microsoft.com/office/drawing/2014/main" xmlns=""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1" name="Text Box 16">
          <a:extLst>
            <a:ext uri="{FF2B5EF4-FFF2-40B4-BE49-F238E27FC236}">
              <a16:creationId xmlns:a16="http://schemas.microsoft.com/office/drawing/2014/main" xmlns=""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2" name="Text Box 17">
          <a:extLst>
            <a:ext uri="{FF2B5EF4-FFF2-40B4-BE49-F238E27FC236}">
              <a16:creationId xmlns:a16="http://schemas.microsoft.com/office/drawing/2014/main" xmlns=""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3" name="Text Box 18">
          <a:extLst>
            <a:ext uri="{FF2B5EF4-FFF2-40B4-BE49-F238E27FC236}">
              <a16:creationId xmlns:a16="http://schemas.microsoft.com/office/drawing/2014/main" xmlns=""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0</xdr:rowOff>
    </xdr:from>
    <xdr:ext cx="95250" cy="171450"/>
    <xdr:sp macro="" textlink="">
      <xdr:nvSpPr>
        <xdr:cNvPr id="2384" name="Text Box 19">
          <a:extLst>
            <a:ext uri="{FF2B5EF4-FFF2-40B4-BE49-F238E27FC236}">
              <a16:creationId xmlns:a16="http://schemas.microsoft.com/office/drawing/2014/main" xmlns=""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85" name="Text Box 16">
          <a:extLst>
            <a:ext uri="{FF2B5EF4-FFF2-40B4-BE49-F238E27FC236}">
              <a16:creationId xmlns:a16="http://schemas.microsoft.com/office/drawing/2014/main" xmlns=""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0</xdr:rowOff>
    </xdr:from>
    <xdr:ext cx="95250" cy="171450"/>
    <xdr:sp macro="" textlink="">
      <xdr:nvSpPr>
        <xdr:cNvPr id="2386" name="Text Box 17">
          <a:extLst>
            <a:ext uri="{FF2B5EF4-FFF2-40B4-BE49-F238E27FC236}">
              <a16:creationId xmlns:a16="http://schemas.microsoft.com/office/drawing/2014/main" xmlns=""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29</xdr:row>
      <xdr:rowOff>15875</xdr:rowOff>
    </xdr:from>
    <xdr:ext cx="95250" cy="171450"/>
    <xdr:sp macro="" textlink="">
      <xdr:nvSpPr>
        <xdr:cNvPr id="2387" name="Text Box 18">
          <a:extLst>
            <a:ext uri="{FF2B5EF4-FFF2-40B4-BE49-F238E27FC236}">
              <a16:creationId xmlns:a16="http://schemas.microsoft.com/office/drawing/2014/main" xmlns=""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88" name="Text Box 16">
          <a:extLst>
            <a:ext uri="{FF2B5EF4-FFF2-40B4-BE49-F238E27FC236}">
              <a16:creationId xmlns:a16="http://schemas.microsoft.com/office/drawing/2014/main" xmlns=""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89" name="Text Box 17">
          <a:extLst>
            <a:ext uri="{FF2B5EF4-FFF2-40B4-BE49-F238E27FC236}">
              <a16:creationId xmlns:a16="http://schemas.microsoft.com/office/drawing/2014/main" xmlns=""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0" name="Text Box 18">
          <a:extLst>
            <a:ext uri="{FF2B5EF4-FFF2-40B4-BE49-F238E27FC236}">
              <a16:creationId xmlns:a16="http://schemas.microsoft.com/office/drawing/2014/main" xmlns=""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1" name="Text Box 19">
          <a:extLst>
            <a:ext uri="{FF2B5EF4-FFF2-40B4-BE49-F238E27FC236}">
              <a16:creationId xmlns:a16="http://schemas.microsoft.com/office/drawing/2014/main" xmlns=""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29</xdr:row>
      <xdr:rowOff>0</xdr:rowOff>
    </xdr:from>
    <xdr:ext cx="95250" cy="171450"/>
    <xdr:sp macro="" textlink="">
      <xdr:nvSpPr>
        <xdr:cNvPr id="2392" name="Text Box 16">
          <a:extLst>
            <a:ext uri="{FF2B5EF4-FFF2-40B4-BE49-F238E27FC236}">
              <a16:creationId xmlns:a16="http://schemas.microsoft.com/office/drawing/2014/main" xmlns=""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93" name="Text Box 15">
          <a:extLst>
            <a:ext uri="{FF2B5EF4-FFF2-40B4-BE49-F238E27FC236}">
              <a16:creationId xmlns:a16="http://schemas.microsoft.com/office/drawing/2014/main" xmlns=""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8496"/>
    <xdr:sp macro="" textlink="">
      <xdr:nvSpPr>
        <xdr:cNvPr id="2394" name="Text Box 15">
          <a:extLst>
            <a:ext uri="{FF2B5EF4-FFF2-40B4-BE49-F238E27FC236}">
              <a16:creationId xmlns:a16="http://schemas.microsoft.com/office/drawing/2014/main" xmlns=""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2395" name="Text Box 15">
          <a:extLst>
            <a:ext uri="{FF2B5EF4-FFF2-40B4-BE49-F238E27FC236}">
              <a16:creationId xmlns:a16="http://schemas.microsoft.com/office/drawing/2014/main" xmlns=""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2396" name="Text Box 15">
          <a:extLst>
            <a:ext uri="{FF2B5EF4-FFF2-40B4-BE49-F238E27FC236}">
              <a16:creationId xmlns:a16="http://schemas.microsoft.com/office/drawing/2014/main" xmlns=""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2397" name="Text Box 15">
          <a:extLst>
            <a:ext uri="{FF2B5EF4-FFF2-40B4-BE49-F238E27FC236}">
              <a16:creationId xmlns:a16="http://schemas.microsoft.com/office/drawing/2014/main" xmlns=""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2398" name="Text Box 15">
          <a:extLst>
            <a:ext uri="{FF2B5EF4-FFF2-40B4-BE49-F238E27FC236}">
              <a16:creationId xmlns:a16="http://schemas.microsoft.com/office/drawing/2014/main" xmlns=""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29</xdr:row>
      <xdr:rowOff>170392</xdr:rowOff>
    </xdr:from>
    <xdr:ext cx="95250" cy="213632"/>
    <xdr:sp macro="" textlink="">
      <xdr:nvSpPr>
        <xdr:cNvPr id="2399" name="Text Box 15">
          <a:extLst>
            <a:ext uri="{FF2B5EF4-FFF2-40B4-BE49-F238E27FC236}">
              <a16:creationId xmlns:a16="http://schemas.microsoft.com/office/drawing/2014/main" xmlns=""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0" name="Text Box 16">
          <a:extLst>
            <a:ext uri="{FF2B5EF4-FFF2-40B4-BE49-F238E27FC236}">
              <a16:creationId xmlns:a16="http://schemas.microsoft.com/office/drawing/2014/main" xmlns=""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1" name="Text Box 17">
          <a:extLst>
            <a:ext uri="{FF2B5EF4-FFF2-40B4-BE49-F238E27FC236}">
              <a16:creationId xmlns:a16="http://schemas.microsoft.com/office/drawing/2014/main" xmlns=""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2" name="Text Box 18">
          <a:extLst>
            <a:ext uri="{FF2B5EF4-FFF2-40B4-BE49-F238E27FC236}">
              <a16:creationId xmlns:a16="http://schemas.microsoft.com/office/drawing/2014/main" xmlns=""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03" name="Text Box 19">
          <a:extLst>
            <a:ext uri="{FF2B5EF4-FFF2-40B4-BE49-F238E27FC236}">
              <a16:creationId xmlns:a16="http://schemas.microsoft.com/office/drawing/2014/main" xmlns=""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4" name="Text Box 16">
          <a:extLst>
            <a:ext uri="{FF2B5EF4-FFF2-40B4-BE49-F238E27FC236}">
              <a16:creationId xmlns:a16="http://schemas.microsoft.com/office/drawing/2014/main" xmlns=""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5" name="Text Box 17">
          <a:extLst>
            <a:ext uri="{FF2B5EF4-FFF2-40B4-BE49-F238E27FC236}">
              <a16:creationId xmlns:a16="http://schemas.microsoft.com/office/drawing/2014/main" xmlns=""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6" name="Text Box 18">
          <a:extLst>
            <a:ext uri="{FF2B5EF4-FFF2-40B4-BE49-F238E27FC236}">
              <a16:creationId xmlns:a16="http://schemas.microsoft.com/office/drawing/2014/main" xmlns=""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07" name="Text Box 19">
          <a:extLst>
            <a:ext uri="{FF2B5EF4-FFF2-40B4-BE49-F238E27FC236}">
              <a16:creationId xmlns:a16="http://schemas.microsoft.com/office/drawing/2014/main" xmlns=""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08" name="Text Box 16">
          <a:extLst>
            <a:ext uri="{FF2B5EF4-FFF2-40B4-BE49-F238E27FC236}">
              <a16:creationId xmlns:a16="http://schemas.microsoft.com/office/drawing/2014/main" xmlns=""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09" name="Text Box 17">
          <a:extLst>
            <a:ext uri="{FF2B5EF4-FFF2-40B4-BE49-F238E27FC236}">
              <a16:creationId xmlns:a16="http://schemas.microsoft.com/office/drawing/2014/main" xmlns=""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10" name="Text Box 18">
          <a:extLst>
            <a:ext uri="{FF2B5EF4-FFF2-40B4-BE49-F238E27FC236}">
              <a16:creationId xmlns:a16="http://schemas.microsoft.com/office/drawing/2014/main" xmlns=""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11" name="Text Box 19">
          <a:extLst>
            <a:ext uri="{FF2B5EF4-FFF2-40B4-BE49-F238E27FC236}">
              <a16:creationId xmlns:a16="http://schemas.microsoft.com/office/drawing/2014/main" xmlns=""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12" name="Text Box 15">
          <a:extLst>
            <a:ext uri="{FF2B5EF4-FFF2-40B4-BE49-F238E27FC236}">
              <a16:creationId xmlns:a16="http://schemas.microsoft.com/office/drawing/2014/main" xmlns=""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3" name="Text Box 16">
          <a:extLst>
            <a:ext uri="{FF2B5EF4-FFF2-40B4-BE49-F238E27FC236}">
              <a16:creationId xmlns:a16="http://schemas.microsoft.com/office/drawing/2014/main" xmlns=""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4" name="Text Box 17">
          <a:extLst>
            <a:ext uri="{FF2B5EF4-FFF2-40B4-BE49-F238E27FC236}">
              <a16:creationId xmlns:a16="http://schemas.microsoft.com/office/drawing/2014/main" xmlns=""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5" name="Text Box 18">
          <a:extLst>
            <a:ext uri="{FF2B5EF4-FFF2-40B4-BE49-F238E27FC236}">
              <a16:creationId xmlns:a16="http://schemas.microsoft.com/office/drawing/2014/main" xmlns=""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16" name="Text Box 19">
          <a:extLst>
            <a:ext uri="{FF2B5EF4-FFF2-40B4-BE49-F238E27FC236}">
              <a16:creationId xmlns:a16="http://schemas.microsoft.com/office/drawing/2014/main" xmlns=""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7" name="Text Box 16">
          <a:extLst>
            <a:ext uri="{FF2B5EF4-FFF2-40B4-BE49-F238E27FC236}">
              <a16:creationId xmlns:a16="http://schemas.microsoft.com/office/drawing/2014/main" xmlns=""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8" name="Text Box 17">
          <a:extLst>
            <a:ext uri="{FF2B5EF4-FFF2-40B4-BE49-F238E27FC236}">
              <a16:creationId xmlns:a16="http://schemas.microsoft.com/office/drawing/2014/main" xmlns=""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19" name="Text Box 18">
          <a:extLst>
            <a:ext uri="{FF2B5EF4-FFF2-40B4-BE49-F238E27FC236}">
              <a16:creationId xmlns:a16="http://schemas.microsoft.com/office/drawing/2014/main" xmlns=""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0" name="Text Box 16">
          <a:extLst>
            <a:ext uri="{FF2B5EF4-FFF2-40B4-BE49-F238E27FC236}">
              <a16:creationId xmlns:a16="http://schemas.microsoft.com/office/drawing/2014/main" xmlns=""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1" name="Text Box 17">
          <a:extLst>
            <a:ext uri="{FF2B5EF4-FFF2-40B4-BE49-F238E27FC236}">
              <a16:creationId xmlns:a16="http://schemas.microsoft.com/office/drawing/2014/main" xmlns=""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2" name="Text Box 18">
          <a:extLst>
            <a:ext uri="{FF2B5EF4-FFF2-40B4-BE49-F238E27FC236}">
              <a16:creationId xmlns:a16="http://schemas.microsoft.com/office/drawing/2014/main" xmlns=""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3" name="Text Box 19">
          <a:extLst>
            <a:ext uri="{FF2B5EF4-FFF2-40B4-BE49-F238E27FC236}">
              <a16:creationId xmlns:a16="http://schemas.microsoft.com/office/drawing/2014/main" xmlns=""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4" name="Text Box 16">
          <a:extLst>
            <a:ext uri="{FF2B5EF4-FFF2-40B4-BE49-F238E27FC236}">
              <a16:creationId xmlns:a16="http://schemas.microsoft.com/office/drawing/2014/main" xmlns=""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5" name="Text Box 17">
          <a:extLst>
            <a:ext uri="{FF2B5EF4-FFF2-40B4-BE49-F238E27FC236}">
              <a16:creationId xmlns:a16="http://schemas.microsoft.com/office/drawing/2014/main" xmlns=""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6" name="Text Box 18">
          <a:extLst>
            <a:ext uri="{FF2B5EF4-FFF2-40B4-BE49-F238E27FC236}">
              <a16:creationId xmlns:a16="http://schemas.microsoft.com/office/drawing/2014/main" xmlns=""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27" name="Text Box 19">
          <a:extLst>
            <a:ext uri="{FF2B5EF4-FFF2-40B4-BE49-F238E27FC236}">
              <a16:creationId xmlns:a16="http://schemas.microsoft.com/office/drawing/2014/main" xmlns=""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56743"/>
    <xdr:sp macro="" textlink="">
      <xdr:nvSpPr>
        <xdr:cNvPr id="2428" name="Text Box 15">
          <a:extLst>
            <a:ext uri="{FF2B5EF4-FFF2-40B4-BE49-F238E27FC236}">
              <a16:creationId xmlns:a16="http://schemas.microsoft.com/office/drawing/2014/main" xmlns=""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442269"/>
    <xdr:sp macro="" textlink="">
      <xdr:nvSpPr>
        <xdr:cNvPr id="2429" name="Text Box 15">
          <a:extLst>
            <a:ext uri="{FF2B5EF4-FFF2-40B4-BE49-F238E27FC236}">
              <a16:creationId xmlns:a16="http://schemas.microsoft.com/office/drawing/2014/main" xmlns=""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29</xdr:row>
      <xdr:rowOff>504825</xdr:rowOff>
    </xdr:from>
    <xdr:ext cx="95250" cy="442269"/>
    <xdr:sp macro="" textlink="">
      <xdr:nvSpPr>
        <xdr:cNvPr id="2430" name="Text Box 15">
          <a:extLst>
            <a:ext uri="{FF2B5EF4-FFF2-40B4-BE49-F238E27FC236}">
              <a16:creationId xmlns:a16="http://schemas.microsoft.com/office/drawing/2014/main" xmlns=""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213632"/>
    <xdr:sp macro="" textlink="">
      <xdr:nvSpPr>
        <xdr:cNvPr id="2431" name="Text Box 15">
          <a:extLst>
            <a:ext uri="{FF2B5EF4-FFF2-40B4-BE49-F238E27FC236}">
              <a16:creationId xmlns:a16="http://schemas.microsoft.com/office/drawing/2014/main" xmlns=""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29</xdr:row>
      <xdr:rowOff>504825</xdr:rowOff>
    </xdr:from>
    <xdr:ext cx="95250" cy="444331"/>
    <xdr:sp macro="" textlink="">
      <xdr:nvSpPr>
        <xdr:cNvPr id="2432" name="Text Box 15">
          <a:extLst>
            <a:ext uri="{FF2B5EF4-FFF2-40B4-BE49-F238E27FC236}">
              <a16:creationId xmlns:a16="http://schemas.microsoft.com/office/drawing/2014/main" xmlns=""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29</xdr:row>
      <xdr:rowOff>504825</xdr:rowOff>
    </xdr:from>
    <xdr:ext cx="95250" cy="213632"/>
    <xdr:sp macro="" textlink="">
      <xdr:nvSpPr>
        <xdr:cNvPr id="2433" name="Text Box 15">
          <a:extLst>
            <a:ext uri="{FF2B5EF4-FFF2-40B4-BE49-F238E27FC236}">
              <a16:creationId xmlns:a16="http://schemas.microsoft.com/office/drawing/2014/main" xmlns=""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4" name="Text Box 16">
          <a:extLst>
            <a:ext uri="{FF2B5EF4-FFF2-40B4-BE49-F238E27FC236}">
              <a16:creationId xmlns:a16="http://schemas.microsoft.com/office/drawing/2014/main" xmlns=""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5" name="Text Box 17">
          <a:extLst>
            <a:ext uri="{FF2B5EF4-FFF2-40B4-BE49-F238E27FC236}">
              <a16:creationId xmlns:a16="http://schemas.microsoft.com/office/drawing/2014/main" xmlns=""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6" name="Text Box 18">
          <a:extLst>
            <a:ext uri="{FF2B5EF4-FFF2-40B4-BE49-F238E27FC236}">
              <a16:creationId xmlns:a16="http://schemas.microsoft.com/office/drawing/2014/main" xmlns=""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37" name="Text Box 19">
          <a:extLst>
            <a:ext uri="{FF2B5EF4-FFF2-40B4-BE49-F238E27FC236}">
              <a16:creationId xmlns:a16="http://schemas.microsoft.com/office/drawing/2014/main" xmlns=""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38" name="Text Box 16">
          <a:extLst>
            <a:ext uri="{FF2B5EF4-FFF2-40B4-BE49-F238E27FC236}">
              <a16:creationId xmlns:a16="http://schemas.microsoft.com/office/drawing/2014/main" xmlns=""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39" name="Text Box 17">
          <a:extLst>
            <a:ext uri="{FF2B5EF4-FFF2-40B4-BE49-F238E27FC236}">
              <a16:creationId xmlns:a16="http://schemas.microsoft.com/office/drawing/2014/main" xmlns=""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40" name="Text Box 18">
          <a:extLst>
            <a:ext uri="{FF2B5EF4-FFF2-40B4-BE49-F238E27FC236}">
              <a16:creationId xmlns:a16="http://schemas.microsoft.com/office/drawing/2014/main" xmlns=""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41" name="Text Box 19">
          <a:extLst>
            <a:ext uri="{FF2B5EF4-FFF2-40B4-BE49-F238E27FC236}">
              <a16:creationId xmlns:a16="http://schemas.microsoft.com/office/drawing/2014/main" xmlns=""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2" name="Text Box 16">
          <a:extLst>
            <a:ext uri="{FF2B5EF4-FFF2-40B4-BE49-F238E27FC236}">
              <a16:creationId xmlns:a16="http://schemas.microsoft.com/office/drawing/2014/main" xmlns=""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3" name="Text Box 17">
          <a:extLst>
            <a:ext uri="{FF2B5EF4-FFF2-40B4-BE49-F238E27FC236}">
              <a16:creationId xmlns:a16="http://schemas.microsoft.com/office/drawing/2014/main" xmlns=""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4" name="Text Box 18">
          <a:extLst>
            <a:ext uri="{FF2B5EF4-FFF2-40B4-BE49-F238E27FC236}">
              <a16:creationId xmlns:a16="http://schemas.microsoft.com/office/drawing/2014/main" xmlns=""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0</xdr:rowOff>
    </xdr:from>
    <xdr:ext cx="95250" cy="171450"/>
    <xdr:sp macro="" textlink="">
      <xdr:nvSpPr>
        <xdr:cNvPr id="2445" name="Text Box 19">
          <a:extLst>
            <a:ext uri="{FF2B5EF4-FFF2-40B4-BE49-F238E27FC236}">
              <a16:creationId xmlns:a16="http://schemas.microsoft.com/office/drawing/2014/main" xmlns=""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46" name="Text Box 15">
          <a:extLst>
            <a:ext uri="{FF2B5EF4-FFF2-40B4-BE49-F238E27FC236}">
              <a16:creationId xmlns:a16="http://schemas.microsoft.com/office/drawing/2014/main" xmlns=""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7" name="Text Box 16">
          <a:extLst>
            <a:ext uri="{FF2B5EF4-FFF2-40B4-BE49-F238E27FC236}">
              <a16:creationId xmlns:a16="http://schemas.microsoft.com/office/drawing/2014/main" xmlns=""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8" name="Text Box 17">
          <a:extLst>
            <a:ext uri="{FF2B5EF4-FFF2-40B4-BE49-F238E27FC236}">
              <a16:creationId xmlns:a16="http://schemas.microsoft.com/office/drawing/2014/main" xmlns=""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49" name="Text Box 18">
          <a:extLst>
            <a:ext uri="{FF2B5EF4-FFF2-40B4-BE49-F238E27FC236}">
              <a16:creationId xmlns:a16="http://schemas.microsoft.com/office/drawing/2014/main" xmlns=""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50" name="Text Box 19">
          <a:extLst>
            <a:ext uri="{FF2B5EF4-FFF2-40B4-BE49-F238E27FC236}">
              <a16:creationId xmlns:a16="http://schemas.microsoft.com/office/drawing/2014/main" xmlns=""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31</xdr:row>
      <xdr:rowOff>504825</xdr:rowOff>
    </xdr:from>
    <xdr:ext cx="95250" cy="442269"/>
    <xdr:sp macro="" textlink="">
      <xdr:nvSpPr>
        <xdr:cNvPr id="2451" name="Text Box 15">
          <a:extLst>
            <a:ext uri="{FF2B5EF4-FFF2-40B4-BE49-F238E27FC236}">
              <a16:creationId xmlns:a16="http://schemas.microsoft.com/office/drawing/2014/main" xmlns=""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2" name="Text Box 16">
          <a:extLst>
            <a:ext uri="{FF2B5EF4-FFF2-40B4-BE49-F238E27FC236}">
              <a16:creationId xmlns:a16="http://schemas.microsoft.com/office/drawing/2014/main" xmlns=""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3" name="Text Box 17">
          <a:extLst>
            <a:ext uri="{FF2B5EF4-FFF2-40B4-BE49-F238E27FC236}">
              <a16:creationId xmlns:a16="http://schemas.microsoft.com/office/drawing/2014/main" xmlns=""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54" name="Text Box 18">
          <a:extLst>
            <a:ext uri="{FF2B5EF4-FFF2-40B4-BE49-F238E27FC236}">
              <a16:creationId xmlns:a16="http://schemas.microsoft.com/office/drawing/2014/main" xmlns=""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5" name="Text Box 16">
          <a:extLst>
            <a:ext uri="{FF2B5EF4-FFF2-40B4-BE49-F238E27FC236}">
              <a16:creationId xmlns:a16="http://schemas.microsoft.com/office/drawing/2014/main" xmlns=""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6" name="Text Box 17">
          <a:extLst>
            <a:ext uri="{FF2B5EF4-FFF2-40B4-BE49-F238E27FC236}">
              <a16:creationId xmlns:a16="http://schemas.microsoft.com/office/drawing/2014/main" xmlns=""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7" name="Text Box 18">
          <a:extLst>
            <a:ext uri="{FF2B5EF4-FFF2-40B4-BE49-F238E27FC236}">
              <a16:creationId xmlns:a16="http://schemas.microsoft.com/office/drawing/2014/main" xmlns=""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8" name="Text Box 19">
          <a:extLst>
            <a:ext uri="{FF2B5EF4-FFF2-40B4-BE49-F238E27FC236}">
              <a16:creationId xmlns:a16="http://schemas.microsoft.com/office/drawing/2014/main" xmlns=""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59" name="Text Box 16">
          <a:extLst>
            <a:ext uri="{FF2B5EF4-FFF2-40B4-BE49-F238E27FC236}">
              <a16:creationId xmlns:a16="http://schemas.microsoft.com/office/drawing/2014/main" xmlns=""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60" name="Text Box 17">
          <a:extLst>
            <a:ext uri="{FF2B5EF4-FFF2-40B4-BE49-F238E27FC236}">
              <a16:creationId xmlns:a16="http://schemas.microsoft.com/office/drawing/2014/main" xmlns=""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61" name="Text Box 18">
          <a:extLst>
            <a:ext uri="{FF2B5EF4-FFF2-40B4-BE49-F238E27FC236}">
              <a16:creationId xmlns:a16="http://schemas.microsoft.com/office/drawing/2014/main" xmlns=""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62" name="Text Box 15">
          <a:extLst>
            <a:ext uri="{FF2B5EF4-FFF2-40B4-BE49-F238E27FC236}">
              <a16:creationId xmlns:a16="http://schemas.microsoft.com/office/drawing/2014/main" xmlns=""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3" name="Text Box 16">
          <a:extLst>
            <a:ext uri="{FF2B5EF4-FFF2-40B4-BE49-F238E27FC236}">
              <a16:creationId xmlns:a16="http://schemas.microsoft.com/office/drawing/2014/main" xmlns=""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4" name="Text Box 17">
          <a:extLst>
            <a:ext uri="{FF2B5EF4-FFF2-40B4-BE49-F238E27FC236}">
              <a16:creationId xmlns:a16="http://schemas.microsoft.com/office/drawing/2014/main" xmlns=""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5" name="Text Box 18">
          <a:extLst>
            <a:ext uri="{FF2B5EF4-FFF2-40B4-BE49-F238E27FC236}">
              <a16:creationId xmlns:a16="http://schemas.microsoft.com/office/drawing/2014/main" xmlns=""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66" name="Text Box 19">
          <a:extLst>
            <a:ext uri="{FF2B5EF4-FFF2-40B4-BE49-F238E27FC236}">
              <a16:creationId xmlns:a16="http://schemas.microsoft.com/office/drawing/2014/main" xmlns=""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7" name="Text Box 16">
          <a:extLst>
            <a:ext uri="{FF2B5EF4-FFF2-40B4-BE49-F238E27FC236}">
              <a16:creationId xmlns:a16="http://schemas.microsoft.com/office/drawing/2014/main" xmlns=""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8" name="Text Box 17">
          <a:extLst>
            <a:ext uri="{FF2B5EF4-FFF2-40B4-BE49-F238E27FC236}">
              <a16:creationId xmlns:a16="http://schemas.microsoft.com/office/drawing/2014/main" xmlns=""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69" name="Text Box 18">
          <a:extLst>
            <a:ext uri="{FF2B5EF4-FFF2-40B4-BE49-F238E27FC236}">
              <a16:creationId xmlns:a16="http://schemas.microsoft.com/office/drawing/2014/main" xmlns=""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70" name="Text Box 19">
          <a:extLst>
            <a:ext uri="{FF2B5EF4-FFF2-40B4-BE49-F238E27FC236}">
              <a16:creationId xmlns:a16="http://schemas.microsoft.com/office/drawing/2014/main" xmlns=""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1" name="Text Box 16">
          <a:extLst>
            <a:ext uri="{FF2B5EF4-FFF2-40B4-BE49-F238E27FC236}">
              <a16:creationId xmlns:a16="http://schemas.microsoft.com/office/drawing/2014/main" xmlns=""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2" name="Text Box 17">
          <a:extLst>
            <a:ext uri="{FF2B5EF4-FFF2-40B4-BE49-F238E27FC236}">
              <a16:creationId xmlns:a16="http://schemas.microsoft.com/office/drawing/2014/main" xmlns=""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3" name="Text Box 18">
          <a:extLst>
            <a:ext uri="{FF2B5EF4-FFF2-40B4-BE49-F238E27FC236}">
              <a16:creationId xmlns:a16="http://schemas.microsoft.com/office/drawing/2014/main" xmlns=""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74" name="Text Box 19">
          <a:extLst>
            <a:ext uri="{FF2B5EF4-FFF2-40B4-BE49-F238E27FC236}">
              <a16:creationId xmlns:a16="http://schemas.microsoft.com/office/drawing/2014/main" xmlns=""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31</xdr:row>
      <xdr:rowOff>504825</xdr:rowOff>
    </xdr:from>
    <xdr:ext cx="95250" cy="444014"/>
    <xdr:sp macro="" textlink="">
      <xdr:nvSpPr>
        <xdr:cNvPr id="2475" name="Text Box 15">
          <a:extLst>
            <a:ext uri="{FF2B5EF4-FFF2-40B4-BE49-F238E27FC236}">
              <a16:creationId xmlns:a16="http://schemas.microsoft.com/office/drawing/2014/main" xmlns=""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6" name="Text Box 16">
          <a:extLst>
            <a:ext uri="{FF2B5EF4-FFF2-40B4-BE49-F238E27FC236}">
              <a16:creationId xmlns:a16="http://schemas.microsoft.com/office/drawing/2014/main" xmlns=""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7" name="Text Box 17">
          <a:extLst>
            <a:ext uri="{FF2B5EF4-FFF2-40B4-BE49-F238E27FC236}">
              <a16:creationId xmlns:a16="http://schemas.microsoft.com/office/drawing/2014/main" xmlns=""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8" name="Text Box 18">
          <a:extLst>
            <a:ext uri="{FF2B5EF4-FFF2-40B4-BE49-F238E27FC236}">
              <a16:creationId xmlns:a16="http://schemas.microsoft.com/office/drawing/2014/main" xmlns=""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0</xdr:rowOff>
    </xdr:from>
    <xdr:ext cx="95250" cy="171450"/>
    <xdr:sp macro="" textlink="">
      <xdr:nvSpPr>
        <xdr:cNvPr id="2479" name="Text Box 19">
          <a:extLst>
            <a:ext uri="{FF2B5EF4-FFF2-40B4-BE49-F238E27FC236}">
              <a16:creationId xmlns:a16="http://schemas.microsoft.com/office/drawing/2014/main" xmlns=""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80" name="Text Box 16">
          <a:extLst>
            <a:ext uri="{FF2B5EF4-FFF2-40B4-BE49-F238E27FC236}">
              <a16:creationId xmlns:a16="http://schemas.microsoft.com/office/drawing/2014/main" xmlns=""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0</xdr:rowOff>
    </xdr:from>
    <xdr:ext cx="95250" cy="171450"/>
    <xdr:sp macro="" textlink="">
      <xdr:nvSpPr>
        <xdr:cNvPr id="2481" name="Text Box 17">
          <a:extLst>
            <a:ext uri="{FF2B5EF4-FFF2-40B4-BE49-F238E27FC236}">
              <a16:creationId xmlns:a16="http://schemas.microsoft.com/office/drawing/2014/main" xmlns=""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33</xdr:row>
      <xdr:rowOff>15875</xdr:rowOff>
    </xdr:from>
    <xdr:ext cx="95250" cy="171450"/>
    <xdr:sp macro="" textlink="">
      <xdr:nvSpPr>
        <xdr:cNvPr id="2482" name="Text Box 18">
          <a:extLst>
            <a:ext uri="{FF2B5EF4-FFF2-40B4-BE49-F238E27FC236}">
              <a16:creationId xmlns:a16="http://schemas.microsoft.com/office/drawing/2014/main" xmlns=""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3" name="Text Box 16">
          <a:extLst>
            <a:ext uri="{FF2B5EF4-FFF2-40B4-BE49-F238E27FC236}">
              <a16:creationId xmlns:a16="http://schemas.microsoft.com/office/drawing/2014/main" xmlns=""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4" name="Text Box 17">
          <a:extLst>
            <a:ext uri="{FF2B5EF4-FFF2-40B4-BE49-F238E27FC236}">
              <a16:creationId xmlns:a16="http://schemas.microsoft.com/office/drawing/2014/main" xmlns=""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5" name="Text Box 18">
          <a:extLst>
            <a:ext uri="{FF2B5EF4-FFF2-40B4-BE49-F238E27FC236}">
              <a16:creationId xmlns:a16="http://schemas.microsoft.com/office/drawing/2014/main" xmlns=""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6" name="Text Box 19">
          <a:extLst>
            <a:ext uri="{FF2B5EF4-FFF2-40B4-BE49-F238E27FC236}">
              <a16:creationId xmlns:a16="http://schemas.microsoft.com/office/drawing/2014/main" xmlns=""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33</xdr:row>
      <xdr:rowOff>0</xdr:rowOff>
    </xdr:from>
    <xdr:ext cx="95250" cy="171450"/>
    <xdr:sp macro="" textlink="">
      <xdr:nvSpPr>
        <xdr:cNvPr id="2487" name="Text Box 16">
          <a:extLst>
            <a:ext uri="{FF2B5EF4-FFF2-40B4-BE49-F238E27FC236}">
              <a16:creationId xmlns:a16="http://schemas.microsoft.com/office/drawing/2014/main" xmlns=""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88" name="Text Box 15">
          <a:extLst>
            <a:ext uri="{FF2B5EF4-FFF2-40B4-BE49-F238E27FC236}">
              <a16:creationId xmlns:a16="http://schemas.microsoft.com/office/drawing/2014/main" xmlns=""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8496"/>
    <xdr:sp macro="" textlink="">
      <xdr:nvSpPr>
        <xdr:cNvPr id="2489" name="Text Box 15">
          <a:extLst>
            <a:ext uri="{FF2B5EF4-FFF2-40B4-BE49-F238E27FC236}">
              <a16:creationId xmlns:a16="http://schemas.microsoft.com/office/drawing/2014/main" xmlns=""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2490" name="Text Box 15">
          <a:extLst>
            <a:ext uri="{FF2B5EF4-FFF2-40B4-BE49-F238E27FC236}">
              <a16:creationId xmlns:a16="http://schemas.microsoft.com/office/drawing/2014/main" xmlns=""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504825</xdr:rowOff>
    </xdr:from>
    <xdr:ext cx="95250" cy="442269"/>
    <xdr:sp macro="" textlink="">
      <xdr:nvSpPr>
        <xdr:cNvPr id="2491" name="Text Box 15">
          <a:extLst>
            <a:ext uri="{FF2B5EF4-FFF2-40B4-BE49-F238E27FC236}">
              <a16:creationId xmlns:a16="http://schemas.microsoft.com/office/drawing/2014/main" xmlns=""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213632"/>
    <xdr:sp macro="" textlink="">
      <xdr:nvSpPr>
        <xdr:cNvPr id="2492" name="Text Box 15">
          <a:extLst>
            <a:ext uri="{FF2B5EF4-FFF2-40B4-BE49-F238E27FC236}">
              <a16:creationId xmlns:a16="http://schemas.microsoft.com/office/drawing/2014/main" xmlns=""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331"/>
    <xdr:sp macro="" textlink="">
      <xdr:nvSpPr>
        <xdr:cNvPr id="2493" name="Text Box 15">
          <a:extLst>
            <a:ext uri="{FF2B5EF4-FFF2-40B4-BE49-F238E27FC236}">
              <a16:creationId xmlns:a16="http://schemas.microsoft.com/office/drawing/2014/main" xmlns=""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33</xdr:row>
      <xdr:rowOff>170392</xdr:rowOff>
    </xdr:from>
    <xdr:ext cx="95250" cy="213632"/>
    <xdr:sp macro="" textlink="">
      <xdr:nvSpPr>
        <xdr:cNvPr id="2494" name="Text Box 15">
          <a:extLst>
            <a:ext uri="{FF2B5EF4-FFF2-40B4-BE49-F238E27FC236}">
              <a16:creationId xmlns:a16="http://schemas.microsoft.com/office/drawing/2014/main" xmlns=""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5" name="Text Box 16">
          <a:extLst>
            <a:ext uri="{FF2B5EF4-FFF2-40B4-BE49-F238E27FC236}">
              <a16:creationId xmlns:a16="http://schemas.microsoft.com/office/drawing/2014/main" xmlns=""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6" name="Text Box 17">
          <a:extLst>
            <a:ext uri="{FF2B5EF4-FFF2-40B4-BE49-F238E27FC236}">
              <a16:creationId xmlns:a16="http://schemas.microsoft.com/office/drawing/2014/main" xmlns=""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7" name="Text Box 18">
          <a:extLst>
            <a:ext uri="{FF2B5EF4-FFF2-40B4-BE49-F238E27FC236}">
              <a16:creationId xmlns:a16="http://schemas.microsoft.com/office/drawing/2014/main" xmlns=""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498" name="Text Box 19">
          <a:extLst>
            <a:ext uri="{FF2B5EF4-FFF2-40B4-BE49-F238E27FC236}">
              <a16:creationId xmlns:a16="http://schemas.microsoft.com/office/drawing/2014/main" xmlns=""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499" name="Text Box 16">
          <a:extLst>
            <a:ext uri="{FF2B5EF4-FFF2-40B4-BE49-F238E27FC236}">
              <a16:creationId xmlns:a16="http://schemas.microsoft.com/office/drawing/2014/main" xmlns=""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0" name="Text Box 17">
          <a:extLst>
            <a:ext uri="{FF2B5EF4-FFF2-40B4-BE49-F238E27FC236}">
              <a16:creationId xmlns:a16="http://schemas.microsoft.com/office/drawing/2014/main" xmlns=""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1" name="Text Box 18">
          <a:extLst>
            <a:ext uri="{FF2B5EF4-FFF2-40B4-BE49-F238E27FC236}">
              <a16:creationId xmlns:a16="http://schemas.microsoft.com/office/drawing/2014/main" xmlns=""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02" name="Text Box 19">
          <a:extLst>
            <a:ext uri="{FF2B5EF4-FFF2-40B4-BE49-F238E27FC236}">
              <a16:creationId xmlns:a16="http://schemas.microsoft.com/office/drawing/2014/main" xmlns=""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3" name="Text Box 16">
          <a:extLst>
            <a:ext uri="{FF2B5EF4-FFF2-40B4-BE49-F238E27FC236}">
              <a16:creationId xmlns:a16="http://schemas.microsoft.com/office/drawing/2014/main" xmlns=""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4" name="Text Box 17">
          <a:extLst>
            <a:ext uri="{FF2B5EF4-FFF2-40B4-BE49-F238E27FC236}">
              <a16:creationId xmlns:a16="http://schemas.microsoft.com/office/drawing/2014/main" xmlns=""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5" name="Text Box 18">
          <a:extLst>
            <a:ext uri="{FF2B5EF4-FFF2-40B4-BE49-F238E27FC236}">
              <a16:creationId xmlns:a16="http://schemas.microsoft.com/office/drawing/2014/main" xmlns=""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06" name="Text Box 19">
          <a:extLst>
            <a:ext uri="{FF2B5EF4-FFF2-40B4-BE49-F238E27FC236}">
              <a16:creationId xmlns:a16="http://schemas.microsoft.com/office/drawing/2014/main" xmlns=""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07" name="Text Box 15">
          <a:extLst>
            <a:ext uri="{FF2B5EF4-FFF2-40B4-BE49-F238E27FC236}">
              <a16:creationId xmlns:a16="http://schemas.microsoft.com/office/drawing/2014/main" xmlns=""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08" name="Text Box 16">
          <a:extLst>
            <a:ext uri="{FF2B5EF4-FFF2-40B4-BE49-F238E27FC236}">
              <a16:creationId xmlns:a16="http://schemas.microsoft.com/office/drawing/2014/main" xmlns=""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09" name="Text Box 17">
          <a:extLst>
            <a:ext uri="{FF2B5EF4-FFF2-40B4-BE49-F238E27FC236}">
              <a16:creationId xmlns:a16="http://schemas.microsoft.com/office/drawing/2014/main" xmlns=""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10" name="Text Box 18">
          <a:extLst>
            <a:ext uri="{FF2B5EF4-FFF2-40B4-BE49-F238E27FC236}">
              <a16:creationId xmlns:a16="http://schemas.microsoft.com/office/drawing/2014/main" xmlns=""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11" name="Text Box 19">
          <a:extLst>
            <a:ext uri="{FF2B5EF4-FFF2-40B4-BE49-F238E27FC236}">
              <a16:creationId xmlns:a16="http://schemas.microsoft.com/office/drawing/2014/main" xmlns=""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2" name="Text Box 16">
          <a:extLst>
            <a:ext uri="{FF2B5EF4-FFF2-40B4-BE49-F238E27FC236}">
              <a16:creationId xmlns:a16="http://schemas.microsoft.com/office/drawing/2014/main" xmlns=""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3" name="Text Box 17">
          <a:extLst>
            <a:ext uri="{FF2B5EF4-FFF2-40B4-BE49-F238E27FC236}">
              <a16:creationId xmlns:a16="http://schemas.microsoft.com/office/drawing/2014/main" xmlns=""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14" name="Text Box 18">
          <a:extLst>
            <a:ext uri="{FF2B5EF4-FFF2-40B4-BE49-F238E27FC236}">
              <a16:creationId xmlns:a16="http://schemas.microsoft.com/office/drawing/2014/main" xmlns=""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5" name="Text Box 16">
          <a:extLst>
            <a:ext uri="{FF2B5EF4-FFF2-40B4-BE49-F238E27FC236}">
              <a16:creationId xmlns:a16="http://schemas.microsoft.com/office/drawing/2014/main" xmlns=""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6" name="Text Box 17">
          <a:extLst>
            <a:ext uri="{FF2B5EF4-FFF2-40B4-BE49-F238E27FC236}">
              <a16:creationId xmlns:a16="http://schemas.microsoft.com/office/drawing/2014/main" xmlns=""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7" name="Text Box 18">
          <a:extLst>
            <a:ext uri="{FF2B5EF4-FFF2-40B4-BE49-F238E27FC236}">
              <a16:creationId xmlns:a16="http://schemas.microsoft.com/office/drawing/2014/main" xmlns=""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8" name="Text Box 19">
          <a:extLst>
            <a:ext uri="{FF2B5EF4-FFF2-40B4-BE49-F238E27FC236}">
              <a16:creationId xmlns:a16="http://schemas.microsoft.com/office/drawing/2014/main" xmlns=""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19" name="Text Box 16">
          <a:extLst>
            <a:ext uri="{FF2B5EF4-FFF2-40B4-BE49-F238E27FC236}">
              <a16:creationId xmlns:a16="http://schemas.microsoft.com/office/drawing/2014/main" xmlns=""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0" name="Text Box 17">
          <a:extLst>
            <a:ext uri="{FF2B5EF4-FFF2-40B4-BE49-F238E27FC236}">
              <a16:creationId xmlns:a16="http://schemas.microsoft.com/office/drawing/2014/main" xmlns=""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1" name="Text Box 18">
          <a:extLst>
            <a:ext uri="{FF2B5EF4-FFF2-40B4-BE49-F238E27FC236}">
              <a16:creationId xmlns:a16="http://schemas.microsoft.com/office/drawing/2014/main" xmlns=""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22" name="Text Box 19">
          <a:extLst>
            <a:ext uri="{FF2B5EF4-FFF2-40B4-BE49-F238E27FC236}">
              <a16:creationId xmlns:a16="http://schemas.microsoft.com/office/drawing/2014/main" xmlns=""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56743"/>
    <xdr:sp macro="" textlink="">
      <xdr:nvSpPr>
        <xdr:cNvPr id="2523" name="Text Box 15">
          <a:extLst>
            <a:ext uri="{FF2B5EF4-FFF2-40B4-BE49-F238E27FC236}">
              <a16:creationId xmlns:a16="http://schemas.microsoft.com/office/drawing/2014/main" xmlns=""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2524" name="Text Box 15">
          <a:extLst>
            <a:ext uri="{FF2B5EF4-FFF2-40B4-BE49-F238E27FC236}">
              <a16:creationId xmlns:a16="http://schemas.microsoft.com/office/drawing/2014/main" xmlns=""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33</xdr:row>
      <xdr:rowOff>504825</xdr:rowOff>
    </xdr:from>
    <xdr:ext cx="95250" cy="442269"/>
    <xdr:sp macro="" textlink="">
      <xdr:nvSpPr>
        <xdr:cNvPr id="2525" name="Text Box 15">
          <a:extLst>
            <a:ext uri="{FF2B5EF4-FFF2-40B4-BE49-F238E27FC236}">
              <a16:creationId xmlns:a16="http://schemas.microsoft.com/office/drawing/2014/main" xmlns=""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213632"/>
    <xdr:sp macro="" textlink="">
      <xdr:nvSpPr>
        <xdr:cNvPr id="2526" name="Text Box 15">
          <a:extLst>
            <a:ext uri="{FF2B5EF4-FFF2-40B4-BE49-F238E27FC236}">
              <a16:creationId xmlns:a16="http://schemas.microsoft.com/office/drawing/2014/main" xmlns=""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331"/>
    <xdr:sp macro="" textlink="">
      <xdr:nvSpPr>
        <xdr:cNvPr id="2527" name="Text Box 15">
          <a:extLst>
            <a:ext uri="{FF2B5EF4-FFF2-40B4-BE49-F238E27FC236}">
              <a16:creationId xmlns:a16="http://schemas.microsoft.com/office/drawing/2014/main" xmlns=""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213632"/>
    <xdr:sp macro="" textlink="">
      <xdr:nvSpPr>
        <xdr:cNvPr id="2528" name="Text Box 15">
          <a:extLst>
            <a:ext uri="{FF2B5EF4-FFF2-40B4-BE49-F238E27FC236}">
              <a16:creationId xmlns:a16="http://schemas.microsoft.com/office/drawing/2014/main" xmlns=""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29" name="Text Box 16">
          <a:extLst>
            <a:ext uri="{FF2B5EF4-FFF2-40B4-BE49-F238E27FC236}">
              <a16:creationId xmlns:a16="http://schemas.microsoft.com/office/drawing/2014/main" xmlns=""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0" name="Text Box 17">
          <a:extLst>
            <a:ext uri="{FF2B5EF4-FFF2-40B4-BE49-F238E27FC236}">
              <a16:creationId xmlns:a16="http://schemas.microsoft.com/office/drawing/2014/main" xmlns=""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1" name="Text Box 18">
          <a:extLst>
            <a:ext uri="{FF2B5EF4-FFF2-40B4-BE49-F238E27FC236}">
              <a16:creationId xmlns:a16="http://schemas.microsoft.com/office/drawing/2014/main" xmlns=""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32" name="Text Box 19">
          <a:extLst>
            <a:ext uri="{FF2B5EF4-FFF2-40B4-BE49-F238E27FC236}">
              <a16:creationId xmlns:a16="http://schemas.microsoft.com/office/drawing/2014/main" xmlns=""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3" name="Text Box 16">
          <a:extLst>
            <a:ext uri="{FF2B5EF4-FFF2-40B4-BE49-F238E27FC236}">
              <a16:creationId xmlns:a16="http://schemas.microsoft.com/office/drawing/2014/main" xmlns=""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4" name="Text Box 17">
          <a:extLst>
            <a:ext uri="{FF2B5EF4-FFF2-40B4-BE49-F238E27FC236}">
              <a16:creationId xmlns:a16="http://schemas.microsoft.com/office/drawing/2014/main" xmlns=""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5" name="Text Box 18">
          <a:extLst>
            <a:ext uri="{FF2B5EF4-FFF2-40B4-BE49-F238E27FC236}">
              <a16:creationId xmlns:a16="http://schemas.microsoft.com/office/drawing/2014/main" xmlns=""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36" name="Text Box 19">
          <a:extLst>
            <a:ext uri="{FF2B5EF4-FFF2-40B4-BE49-F238E27FC236}">
              <a16:creationId xmlns:a16="http://schemas.microsoft.com/office/drawing/2014/main" xmlns=""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7" name="Text Box 16">
          <a:extLst>
            <a:ext uri="{FF2B5EF4-FFF2-40B4-BE49-F238E27FC236}">
              <a16:creationId xmlns:a16="http://schemas.microsoft.com/office/drawing/2014/main" xmlns=""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8" name="Text Box 17">
          <a:extLst>
            <a:ext uri="{FF2B5EF4-FFF2-40B4-BE49-F238E27FC236}">
              <a16:creationId xmlns:a16="http://schemas.microsoft.com/office/drawing/2014/main" xmlns=""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39" name="Text Box 18">
          <a:extLst>
            <a:ext uri="{FF2B5EF4-FFF2-40B4-BE49-F238E27FC236}">
              <a16:creationId xmlns:a16="http://schemas.microsoft.com/office/drawing/2014/main" xmlns=""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0</xdr:rowOff>
    </xdr:from>
    <xdr:ext cx="95250" cy="171450"/>
    <xdr:sp macro="" textlink="">
      <xdr:nvSpPr>
        <xdr:cNvPr id="2540" name="Text Box 19">
          <a:extLst>
            <a:ext uri="{FF2B5EF4-FFF2-40B4-BE49-F238E27FC236}">
              <a16:creationId xmlns:a16="http://schemas.microsoft.com/office/drawing/2014/main" xmlns=""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41" name="Text Box 15">
          <a:extLst>
            <a:ext uri="{FF2B5EF4-FFF2-40B4-BE49-F238E27FC236}">
              <a16:creationId xmlns:a16="http://schemas.microsoft.com/office/drawing/2014/main" xmlns=""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2" name="Text Box 16">
          <a:extLst>
            <a:ext uri="{FF2B5EF4-FFF2-40B4-BE49-F238E27FC236}">
              <a16:creationId xmlns:a16="http://schemas.microsoft.com/office/drawing/2014/main" xmlns=""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3" name="Text Box 17">
          <a:extLst>
            <a:ext uri="{FF2B5EF4-FFF2-40B4-BE49-F238E27FC236}">
              <a16:creationId xmlns:a16="http://schemas.microsoft.com/office/drawing/2014/main" xmlns=""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4" name="Text Box 18">
          <a:extLst>
            <a:ext uri="{FF2B5EF4-FFF2-40B4-BE49-F238E27FC236}">
              <a16:creationId xmlns:a16="http://schemas.microsoft.com/office/drawing/2014/main" xmlns=""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45" name="Text Box 19">
          <a:extLst>
            <a:ext uri="{FF2B5EF4-FFF2-40B4-BE49-F238E27FC236}">
              <a16:creationId xmlns:a16="http://schemas.microsoft.com/office/drawing/2014/main" xmlns=""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35</xdr:row>
      <xdr:rowOff>504825</xdr:rowOff>
    </xdr:from>
    <xdr:ext cx="95250" cy="442269"/>
    <xdr:sp macro="" textlink="">
      <xdr:nvSpPr>
        <xdr:cNvPr id="2546" name="Text Box 15">
          <a:extLst>
            <a:ext uri="{FF2B5EF4-FFF2-40B4-BE49-F238E27FC236}">
              <a16:creationId xmlns:a16="http://schemas.microsoft.com/office/drawing/2014/main" xmlns=""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7" name="Text Box 16">
          <a:extLst>
            <a:ext uri="{FF2B5EF4-FFF2-40B4-BE49-F238E27FC236}">
              <a16:creationId xmlns:a16="http://schemas.microsoft.com/office/drawing/2014/main" xmlns=""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8" name="Text Box 17">
          <a:extLst>
            <a:ext uri="{FF2B5EF4-FFF2-40B4-BE49-F238E27FC236}">
              <a16:creationId xmlns:a16="http://schemas.microsoft.com/office/drawing/2014/main" xmlns=""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49" name="Text Box 18">
          <a:extLst>
            <a:ext uri="{FF2B5EF4-FFF2-40B4-BE49-F238E27FC236}">
              <a16:creationId xmlns:a16="http://schemas.microsoft.com/office/drawing/2014/main" xmlns=""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0" name="Text Box 16">
          <a:extLst>
            <a:ext uri="{FF2B5EF4-FFF2-40B4-BE49-F238E27FC236}">
              <a16:creationId xmlns:a16="http://schemas.microsoft.com/office/drawing/2014/main" xmlns=""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1" name="Text Box 17">
          <a:extLst>
            <a:ext uri="{FF2B5EF4-FFF2-40B4-BE49-F238E27FC236}">
              <a16:creationId xmlns:a16="http://schemas.microsoft.com/office/drawing/2014/main" xmlns=""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2" name="Text Box 18">
          <a:extLst>
            <a:ext uri="{FF2B5EF4-FFF2-40B4-BE49-F238E27FC236}">
              <a16:creationId xmlns:a16="http://schemas.microsoft.com/office/drawing/2014/main" xmlns=""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3" name="Text Box 19">
          <a:extLst>
            <a:ext uri="{FF2B5EF4-FFF2-40B4-BE49-F238E27FC236}">
              <a16:creationId xmlns:a16="http://schemas.microsoft.com/office/drawing/2014/main" xmlns=""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4" name="Text Box 16">
          <a:extLst>
            <a:ext uri="{FF2B5EF4-FFF2-40B4-BE49-F238E27FC236}">
              <a16:creationId xmlns:a16="http://schemas.microsoft.com/office/drawing/2014/main" xmlns=""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5" name="Text Box 17">
          <a:extLst>
            <a:ext uri="{FF2B5EF4-FFF2-40B4-BE49-F238E27FC236}">
              <a16:creationId xmlns:a16="http://schemas.microsoft.com/office/drawing/2014/main" xmlns=""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56" name="Text Box 18">
          <a:extLst>
            <a:ext uri="{FF2B5EF4-FFF2-40B4-BE49-F238E27FC236}">
              <a16:creationId xmlns:a16="http://schemas.microsoft.com/office/drawing/2014/main" xmlns=""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57" name="Text Box 15">
          <a:extLst>
            <a:ext uri="{FF2B5EF4-FFF2-40B4-BE49-F238E27FC236}">
              <a16:creationId xmlns:a16="http://schemas.microsoft.com/office/drawing/2014/main" xmlns=""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58" name="Text Box 16">
          <a:extLst>
            <a:ext uri="{FF2B5EF4-FFF2-40B4-BE49-F238E27FC236}">
              <a16:creationId xmlns:a16="http://schemas.microsoft.com/office/drawing/2014/main" xmlns=""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59" name="Text Box 17">
          <a:extLst>
            <a:ext uri="{FF2B5EF4-FFF2-40B4-BE49-F238E27FC236}">
              <a16:creationId xmlns:a16="http://schemas.microsoft.com/office/drawing/2014/main" xmlns=""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60" name="Text Box 18">
          <a:extLst>
            <a:ext uri="{FF2B5EF4-FFF2-40B4-BE49-F238E27FC236}">
              <a16:creationId xmlns:a16="http://schemas.microsoft.com/office/drawing/2014/main" xmlns=""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61" name="Text Box 19">
          <a:extLst>
            <a:ext uri="{FF2B5EF4-FFF2-40B4-BE49-F238E27FC236}">
              <a16:creationId xmlns:a16="http://schemas.microsoft.com/office/drawing/2014/main" xmlns=""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2" name="Text Box 16">
          <a:extLst>
            <a:ext uri="{FF2B5EF4-FFF2-40B4-BE49-F238E27FC236}">
              <a16:creationId xmlns:a16="http://schemas.microsoft.com/office/drawing/2014/main" xmlns=""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3" name="Text Box 17">
          <a:extLst>
            <a:ext uri="{FF2B5EF4-FFF2-40B4-BE49-F238E27FC236}">
              <a16:creationId xmlns:a16="http://schemas.microsoft.com/office/drawing/2014/main" xmlns=""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4" name="Text Box 18">
          <a:extLst>
            <a:ext uri="{FF2B5EF4-FFF2-40B4-BE49-F238E27FC236}">
              <a16:creationId xmlns:a16="http://schemas.microsoft.com/office/drawing/2014/main" xmlns=""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65" name="Text Box 19">
          <a:extLst>
            <a:ext uri="{FF2B5EF4-FFF2-40B4-BE49-F238E27FC236}">
              <a16:creationId xmlns:a16="http://schemas.microsoft.com/office/drawing/2014/main" xmlns=""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6" name="Text Box 16">
          <a:extLst>
            <a:ext uri="{FF2B5EF4-FFF2-40B4-BE49-F238E27FC236}">
              <a16:creationId xmlns:a16="http://schemas.microsoft.com/office/drawing/2014/main" xmlns=""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7" name="Text Box 17">
          <a:extLst>
            <a:ext uri="{FF2B5EF4-FFF2-40B4-BE49-F238E27FC236}">
              <a16:creationId xmlns:a16="http://schemas.microsoft.com/office/drawing/2014/main" xmlns=""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8" name="Text Box 18">
          <a:extLst>
            <a:ext uri="{FF2B5EF4-FFF2-40B4-BE49-F238E27FC236}">
              <a16:creationId xmlns:a16="http://schemas.microsoft.com/office/drawing/2014/main" xmlns=""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69" name="Text Box 19">
          <a:extLst>
            <a:ext uri="{FF2B5EF4-FFF2-40B4-BE49-F238E27FC236}">
              <a16:creationId xmlns:a16="http://schemas.microsoft.com/office/drawing/2014/main" xmlns=""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35</xdr:row>
      <xdr:rowOff>504825</xdr:rowOff>
    </xdr:from>
    <xdr:ext cx="95250" cy="444014"/>
    <xdr:sp macro="" textlink="">
      <xdr:nvSpPr>
        <xdr:cNvPr id="2570" name="Text Box 15">
          <a:extLst>
            <a:ext uri="{FF2B5EF4-FFF2-40B4-BE49-F238E27FC236}">
              <a16:creationId xmlns:a16="http://schemas.microsoft.com/office/drawing/2014/main" xmlns=""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1" name="Text Box 16">
          <a:extLst>
            <a:ext uri="{FF2B5EF4-FFF2-40B4-BE49-F238E27FC236}">
              <a16:creationId xmlns:a16="http://schemas.microsoft.com/office/drawing/2014/main" xmlns=""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2" name="Text Box 17">
          <a:extLst>
            <a:ext uri="{FF2B5EF4-FFF2-40B4-BE49-F238E27FC236}">
              <a16:creationId xmlns:a16="http://schemas.microsoft.com/office/drawing/2014/main" xmlns=""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3" name="Text Box 18">
          <a:extLst>
            <a:ext uri="{FF2B5EF4-FFF2-40B4-BE49-F238E27FC236}">
              <a16:creationId xmlns:a16="http://schemas.microsoft.com/office/drawing/2014/main" xmlns=""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0</xdr:rowOff>
    </xdr:from>
    <xdr:ext cx="95250" cy="171450"/>
    <xdr:sp macro="" textlink="">
      <xdr:nvSpPr>
        <xdr:cNvPr id="2574" name="Text Box 19">
          <a:extLst>
            <a:ext uri="{FF2B5EF4-FFF2-40B4-BE49-F238E27FC236}">
              <a16:creationId xmlns:a16="http://schemas.microsoft.com/office/drawing/2014/main" xmlns=""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75" name="Text Box 16">
          <a:extLst>
            <a:ext uri="{FF2B5EF4-FFF2-40B4-BE49-F238E27FC236}">
              <a16:creationId xmlns:a16="http://schemas.microsoft.com/office/drawing/2014/main" xmlns=""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0</xdr:rowOff>
    </xdr:from>
    <xdr:ext cx="95250" cy="171450"/>
    <xdr:sp macro="" textlink="">
      <xdr:nvSpPr>
        <xdr:cNvPr id="2576" name="Text Box 17">
          <a:extLst>
            <a:ext uri="{FF2B5EF4-FFF2-40B4-BE49-F238E27FC236}">
              <a16:creationId xmlns:a16="http://schemas.microsoft.com/office/drawing/2014/main" xmlns=""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37</xdr:row>
      <xdr:rowOff>15875</xdr:rowOff>
    </xdr:from>
    <xdr:ext cx="95250" cy="171450"/>
    <xdr:sp macro="" textlink="">
      <xdr:nvSpPr>
        <xdr:cNvPr id="2577" name="Text Box 18">
          <a:extLst>
            <a:ext uri="{FF2B5EF4-FFF2-40B4-BE49-F238E27FC236}">
              <a16:creationId xmlns:a16="http://schemas.microsoft.com/office/drawing/2014/main" xmlns=""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78" name="Text Box 16">
          <a:extLst>
            <a:ext uri="{FF2B5EF4-FFF2-40B4-BE49-F238E27FC236}">
              <a16:creationId xmlns:a16="http://schemas.microsoft.com/office/drawing/2014/main" xmlns=""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79" name="Text Box 17">
          <a:extLst>
            <a:ext uri="{FF2B5EF4-FFF2-40B4-BE49-F238E27FC236}">
              <a16:creationId xmlns:a16="http://schemas.microsoft.com/office/drawing/2014/main" xmlns=""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0" name="Text Box 18">
          <a:extLst>
            <a:ext uri="{FF2B5EF4-FFF2-40B4-BE49-F238E27FC236}">
              <a16:creationId xmlns:a16="http://schemas.microsoft.com/office/drawing/2014/main" xmlns=""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1" name="Text Box 19">
          <a:extLst>
            <a:ext uri="{FF2B5EF4-FFF2-40B4-BE49-F238E27FC236}">
              <a16:creationId xmlns:a16="http://schemas.microsoft.com/office/drawing/2014/main" xmlns=""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37</xdr:row>
      <xdr:rowOff>0</xdr:rowOff>
    </xdr:from>
    <xdr:ext cx="95250" cy="171450"/>
    <xdr:sp macro="" textlink="">
      <xdr:nvSpPr>
        <xdr:cNvPr id="2582" name="Text Box 16">
          <a:extLst>
            <a:ext uri="{FF2B5EF4-FFF2-40B4-BE49-F238E27FC236}">
              <a16:creationId xmlns:a16="http://schemas.microsoft.com/office/drawing/2014/main" xmlns=""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83" name="Text Box 15">
          <a:extLst>
            <a:ext uri="{FF2B5EF4-FFF2-40B4-BE49-F238E27FC236}">
              <a16:creationId xmlns:a16="http://schemas.microsoft.com/office/drawing/2014/main" xmlns=""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8496"/>
    <xdr:sp macro="" textlink="">
      <xdr:nvSpPr>
        <xdr:cNvPr id="2584" name="Text Box 15">
          <a:extLst>
            <a:ext uri="{FF2B5EF4-FFF2-40B4-BE49-F238E27FC236}">
              <a16:creationId xmlns:a16="http://schemas.microsoft.com/office/drawing/2014/main" xmlns=""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2585" name="Text Box 15">
          <a:extLst>
            <a:ext uri="{FF2B5EF4-FFF2-40B4-BE49-F238E27FC236}">
              <a16:creationId xmlns:a16="http://schemas.microsoft.com/office/drawing/2014/main" xmlns=""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2586" name="Text Box 15">
          <a:extLst>
            <a:ext uri="{FF2B5EF4-FFF2-40B4-BE49-F238E27FC236}">
              <a16:creationId xmlns:a16="http://schemas.microsoft.com/office/drawing/2014/main" xmlns=""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2587" name="Text Box 15">
          <a:extLst>
            <a:ext uri="{FF2B5EF4-FFF2-40B4-BE49-F238E27FC236}">
              <a16:creationId xmlns:a16="http://schemas.microsoft.com/office/drawing/2014/main" xmlns=""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2588" name="Text Box 15">
          <a:extLst>
            <a:ext uri="{FF2B5EF4-FFF2-40B4-BE49-F238E27FC236}">
              <a16:creationId xmlns:a16="http://schemas.microsoft.com/office/drawing/2014/main" xmlns=""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37</xdr:row>
      <xdr:rowOff>170392</xdr:rowOff>
    </xdr:from>
    <xdr:ext cx="95250" cy="213632"/>
    <xdr:sp macro="" textlink="">
      <xdr:nvSpPr>
        <xdr:cNvPr id="2589" name="Text Box 15">
          <a:extLst>
            <a:ext uri="{FF2B5EF4-FFF2-40B4-BE49-F238E27FC236}">
              <a16:creationId xmlns:a16="http://schemas.microsoft.com/office/drawing/2014/main" xmlns=""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0" name="Text Box 16">
          <a:extLst>
            <a:ext uri="{FF2B5EF4-FFF2-40B4-BE49-F238E27FC236}">
              <a16:creationId xmlns:a16="http://schemas.microsoft.com/office/drawing/2014/main" xmlns=""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1" name="Text Box 17">
          <a:extLst>
            <a:ext uri="{FF2B5EF4-FFF2-40B4-BE49-F238E27FC236}">
              <a16:creationId xmlns:a16="http://schemas.microsoft.com/office/drawing/2014/main" xmlns=""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2" name="Text Box 18">
          <a:extLst>
            <a:ext uri="{FF2B5EF4-FFF2-40B4-BE49-F238E27FC236}">
              <a16:creationId xmlns:a16="http://schemas.microsoft.com/office/drawing/2014/main" xmlns=""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593" name="Text Box 19">
          <a:extLst>
            <a:ext uri="{FF2B5EF4-FFF2-40B4-BE49-F238E27FC236}">
              <a16:creationId xmlns:a16="http://schemas.microsoft.com/office/drawing/2014/main" xmlns=""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4" name="Text Box 16">
          <a:extLst>
            <a:ext uri="{FF2B5EF4-FFF2-40B4-BE49-F238E27FC236}">
              <a16:creationId xmlns:a16="http://schemas.microsoft.com/office/drawing/2014/main" xmlns=""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5" name="Text Box 17">
          <a:extLst>
            <a:ext uri="{FF2B5EF4-FFF2-40B4-BE49-F238E27FC236}">
              <a16:creationId xmlns:a16="http://schemas.microsoft.com/office/drawing/2014/main" xmlns=""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6" name="Text Box 18">
          <a:extLst>
            <a:ext uri="{FF2B5EF4-FFF2-40B4-BE49-F238E27FC236}">
              <a16:creationId xmlns:a16="http://schemas.microsoft.com/office/drawing/2014/main" xmlns=""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597" name="Text Box 19">
          <a:extLst>
            <a:ext uri="{FF2B5EF4-FFF2-40B4-BE49-F238E27FC236}">
              <a16:creationId xmlns:a16="http://schemas.microsoft.com/office/drawing/2014/main" xmlns=""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598" name="Text Box 16">
          <a:extLst>
            <a:ext uri="{FF2B5EF4-FFF2-40B4-BE49-F238E27FC236}">
              <a16:creationId xmlns:a16="http://schemas.microsoft.com/office/drawing/2014/main" xmlns=""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599" name="Text Box 17">
          <a:extLst>
            <a:ext uri="{FF2B5EF4-FFF2-40B4-BE49-F238E27FC236}">
              <a16:creationId xmlns:a16="http://schemas.microsoft.com/office/drawing/2014/main" xmlns=""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00" name="Text Box 18">
          <a:extLst>
            <a:ext uri="{FF2B5EF4-FFF2-40B4-BE49-F238E27FC236}">
              <a16:creationId xmlns:a16="http://schemas.microsoft.com/office/drawing/2014/main" xmlns=""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01" name="Text Box 19">
          <a:extLst>
            <a:ext uri="{FF2B5EF4-FFF2-40B4-BE49-F238E27FC236}">
              <a16:creationId xmlns:a16="http://schemas.microsoft.com/office/drawing/2014/main" xmlns=""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02" name="Text Box 15">
          <a:extLst>
            <a:ext uri="{FF2B5EF4-FFF2-40B4-BE49-F238E27FC236}">
              <a16:creationId xmlns:a16="http://schemas.microsoft.com/office/drawing/2014/main" xmlns=""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3" name="Text Box 16">
          <a:extLst>
            <a:ext uri="{FF2B5EF4-FFF2-40B4-BE49-F238E27FC236}">
              <a16:creationId xmlns:a16="http://schemas.microsoft.com/office/drawing/2014/main" xmlns=""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4" name="Text Box 17">
          <a:extLst>
            <a:ext uri="{FF2B5EF4-FFF2-40B4-BE49-F238E27FC236}">
              <a16:creationId xmlns:a16="http://schemas.microsoft.com/office/drawing/2014/main" xmlns=""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5" name="Text Box 18">
          <a:extLst>
            <a:ext uri="{FF2B5EF4-FFF2-40B4-BE49-F238E27FC236}">
              <a16:creationId xmlns:a16="http://schemas.microsoft.com/office/drawing/2014/main" xmlns=""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06" name="Text Box 19">
          <a:extLst>
            <a:ext uri="{FF2B5EF4-FFF2-40B4-BE49-F238E27FC236}">
              <a16:creationId xmlns:a16="http://schemas.microsoft.com/office/drawing/2014/main" xmlns=""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7" name="Text Box 16">
          <a:extLst>
            <a:ext uri="{FF2B5EF4-FFF2-40B4-BE49-F238E27FC236}">
              <a16:creationId xmlns:a16="http://schemas.microsoft.com/office/drawing/2014/main" xmlns=""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8" name="Text Box 17">
          <a:extLst>
            <a:ext uri="{FF2B5EF4-FFF2-40B4-BE49-F238E27FC236}">
              <a16:creationId xmlns:a16="http://schemas.microsoft.com/office/drawing/2014/main" xmlns=""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09" name="Text Box 18">
          <a:extLst>
            <a:ext uri="{FF2B5EF4-FFF2-40B4-BE49-F238E27FC236}">
              <a16:creationId xmlns:a16="http://schemas.microsoft.com/office/drawing/2014/main" xmlns=""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0" name="Text Box 16">
          <a:extLst>
            <a:ext uri="{FF2B5EF4-FFF2-40B4-BE49-F238E27FC236}">
              <a16:creationId xmlns:a16="http://schemas.microsoft.com/office/drawing/2014/main" xmlns=""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1" name="Text Box 17">
          <a:extLst>
            <a:ext uri="{FF2B5EF4-FFF2-40B4-BE49-F238E27FC236}">
              <a16:creationId xmlns:a16="http://schemas.microsoft.com/office/drawing/2014/main" xmlns=""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2" name="Text Box 18">
          <a:extLst>
            <a:ext uri="{FF2B5EF4-FFF2-40B4-BE49-F238E27FC236}">
              <a16:creationId xmlns:a16="http://schemas.microsoft.com/office/drawing/2014/main" xmlns=""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3" name="Text Box 19">
          <a:extLst>
            <a:ext uri="{FF2B5EF4-FFF2-40B4-BE49-F238E27FC236}">
              <a16:creationId xmlns:a16="http://schemas.microsoft.com/office/drawing/2014/main" xmlns=""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4" name="Text Box 16">
          <a:extLst>
            <a:ext uri="{FF2B5EF4-FFF2-40B4-BE49-F238E27FC236}">
              <a16:creationId xmlns:a16="http://schemas.microsoft.com/office/drawing/2014/main" xmlns=""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5" name="Text Box 17">
          <a:extLst>
            <a:ext uri="{FF2B5EF4-FFF2-40B4-BE49-F238E27FC236}">
              <a16:creationId xmlns:a16="http://schemas.microsoft.com/office/drawing/2014/main" xmlns=""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6" name="Text Box 18">
          <a:extLst>
            <a:ext uri="{FF2B5EF4-FFF2-40B4-BE49-F238E27FC236}">
              <a16:creationId xmlns:a16="http://schemas.microsoft.com/office/drawing/2014/main" xmlns=""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17" name="Text Box 19">
          <a:extLst>
            <a:ext uri="{FF2B5EF4-FFF2-40B4-BE49-F238E27FC236}">
              <a16:creationId xmlns:a16="http://schemas.microsoft.com/office/drawing/2014/main" xmlns=""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56743"/>
    <xdr:sp macro="" textlink="">
      <xdr:nvSpPr>
        <xdr:cNvPr id="2618" name="Text Box 15">
          <a:extLst>
            <a:ext uri="{FF2B5EF4-FFF2-40B4-BE49-F238E27FC236}">
              <a16:creationId xmlns:a16="http://schemas.microsoft.com/office/drawing/2014/main" xmlns=""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2619" name="Text Box 15">
          <a:extLst>
            <a:ext uri="{FF2B5EF4-FFF2-40B4-BE49-F238E27FC236}">
              <a16:creationId xmlns:a16="http://schemas.microsoft.com/office/drawing/2014/main" xmlns=""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37</xdr:row>
      <xdr:rowOff>504825</xdr:rowOff>
    </xdr:from>
    <xdr:ext cx="95250" cy="442269"/>
    <xdr:sp macro="" textlink="">
      <xdr:nvSpPr>
        <xdr:cNvPr id="2620" name="Text Box 15">
          <a:extLst>
            <a:ext uri="{FF2B5EF4-FFF2-40B4-BE49-F238E27FC236}">
              <a16:creationId xmlns:a16="http://schemas.microsoft.com/office/drawing/2014/main" xmlns=""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213632"/>
    <xdr:sp macro="" textlink="">
      <xdr:nvSpPr>
        <xdr:cNvPr id="2621" name="Text Box 15">
          <a:extLst>
            <a:ext uri="{FF2B5EF4-FFF2-40B4-BE49-F238E27FC236}">
              <a16:creationId xmlns:a16="http://schemas.microsoft.com/office/drawing/2014/main" xmlns=""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331"/>
    <xdr:sp macro="" textlink="">
      <xdr:nvSpPr>
        <xdr:cNvPr id="2622" name="Text Box 15">
          <a:extLst>
            <a:ext uri="{FF2B5EF4-FFF2-40B4-BE49-F238E27FC236}">
              <a16:creationId xmlns:a16="http://schemas.microsoft.com/office/drawing/2014/main" xmlns=""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213632"/>
    <xdr:sp macro="" textlink="">
      <xdr:nvSpPr>
        <xdr:cNvPr id="2623" name="Text Box 15">
          <a:extLst>
            <a:ext uri="{FF2B5EF4-FFF2-40B4-BE49-F238E27FC236}">
              <a16:creationId xmlns:a16="http://schemas.microsoft.com/office/drawing/2014/main" xmlns=""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4" name="Text Box 16">
          <a:extLst>
            <a:ext uri="{FF2B5EF4-FFF2-40B4-BE49-F238E27FC236}">
              <a16:creationId xmlns:a16="http://schemas.microsoft.com/office/drawing/2014/main" xmlns=""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5" name="Text Box 17">
          <a:extLst>
            <a:ext uri="{FF2B5EF4-FFF2-40B4-BE49-F238E27FC236}">
              <a16:creationId xmlns:a16="http://schemas.microsoft.com/office/drawing/2014/main" xmlns=""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6" name="Text Box 18">
          <a:extLst>
            <a:ext uri="{FF2B5EF4-FFF2-40B4-BE49-F238E27FC236}">
              <a16:creationId xmlns:a16="http://schemas.microsoft.com/office/drawing/2014/main" xmlns=""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27" name="Text Box 19">
          <a:extLst>
            <a:ext uri="{FF2B5EF4-FFF2-40B4-BE49-F238E27FC236}">
              <a16:creationId xmlns:a16="http://schemas.microsoft.com/office/drawing/2014/main" xmlns=""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28" name="Text Box 16">
          <a:extLst>
            <a:ext uri="{FF2B5EF4-FFF2-40B4-BE49-F238E27FC236}">
              <a16:creationId xmlns:a16="http://schemas.microsoft.com/office/drawing/2014/main" xmlns=""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29" name="Text Box 17">
          <a:extLst>
            <a:ext uri="{FF2B5EF4-FFF2-40B4-BE49-F238E27FC236}">
              <a16:creationId xmlns:a16="http://schemas.microsoft.com/office/drawing/2014/main" xmlns=""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30" name="Text Box 18">
          <a:extLst>
            <a:ext uri="{FF2B5EF4-FFF2-40B4-BE49-F238E27FC236}">
              <a16:creationId xmlns:a16="http://schemas.microsoft.com/office/drawing/2014/main" xmlns=""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31" name="Text Box 19">
          <a:extLst>
            <a:ext uri="{FF2B5EF4-FFF2-40B4-BE49-F238E27FC236}">
              <a16:creationId xmlns:a16="http://schemas.microsoft.com/office/drawing/2014/main" xmlns=""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2" name="Text Box 16">
          <a:extLst>
            <a:ext uri="{FF2B5EF4-FFF2-40B4-BE49-F238E27FC236}">
              <a16:creationId xmlns:a16="http://schemas.microsoft.com/office/drawing/2014/main" xmlns=""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3" name="Text Box 17">
          <a:extLst>
            <a:ext uri="{FF2B5EF4-FFF2-40B4-BE49-F238E27FC236}">
              <a16:creationId xmlns:a16="http://schemas.microsoft.com/office/drawing/2014/main" xmlns=""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4" name="Text Box 18">
          <a:extLst>
            <a:ext uri="{FF2B5EF4-FFF2-40B4-BE49-F238E27FC236}">
              <a16:creationId xmlns:a16="http://schemas.microsoft.com/office/drawing/2014/main" xmlns=""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0</xdr:rowOff>
    </xdr:from>
    <xdr:ext cx="95250" cy="171450"/>
    <xdr:sp macro="" textlink="">
      <xdr:nvSpPr>
        <xdr:cNvPr id="2635" name="Text Box 19">
          <a:extLst>
            <a:ext uri="{FF2B5EF4-FFF2-40B4-BE49-F238E27FC236}">
              <a16:creationId xmlns:a16="http://schemas.microsoft.com/office/drawing/2014/main" xmlns=""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36" name="Text Box 15">
          <a:extLst>
            <a:ext uri="{FF2B5EF4-FFF2-40B4-BE49-F238E27FC236}">
              <a16:creationId xmlns:a16="http://schemas.microsoft.com/office/drawing/2014/main" xmlns=""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7" name="Text Box 16">
          <a:extLst>
            <a:ext uri="{FF2B5EF4-FFF2-40B4-BE49-F238E27FC236}">
              <a16:creationId xmlns:a16="http://schemas.microsoft.com/office/drawing/2014/main" xmlns=""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8" name="Text Box 17">
          <a:extLst>
            <a:ext uri="{FF2B5EF4-FFF2-40B4-BE49-F238E27FC236}">
              <a16:creationId xmlns:a16="http://schemas.microsoft.com/office/drawing/2014/main" xmlns=""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39" name="Text Box 18">
          <a:extLst>
            <a:ext uri="{FF2B5EF4-FFF2-40B4-BE49-F238E27FC236}">
              <a16:creationId xmlns:a16="http://schemas.microsoft.com/office/drawing/2014/main" xmlns=""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40" name="Text Box 19">
          <a:extLst>
            <a:ext uri="{FF2B5EF4-FFF2-40B4-BE49-F238E27FC236}">
              <a16:creationId xmlns:a16="http://schemas.microsoft.com/office/drawing/2014/main" xmlns=""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39</xdr:row>
      <xdr:rowOff>504825</xdr:rowOff>
    </xdr:from>
    <xdr:ext cx="95250" cy="442269"/>
    <xdr:sp macro="" textlink="">
      <xdr:nvSpPr>
        <xdr:cNvPr id="2641" name="Text Box 15">
          <a:extLst>
            <a:ext uri="{FF2B5EF4-FFF2-40B4-BE49-F238E27FC236}">
              <a16:creationId xmlns:a16="http://schemas.microsoft.com/office/drawing/2014/main" xmlns=""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2" name="Text Box 16">
          <a:extLst>
            <a:ext uri="{FF2B5EF4-FFF2-40B4-BE49-F238E27FC236}">
              <a16:creationId xmlns:a16="http://schemas.microsoft.com/office/drawing/2014/main" xmlns=""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3" name="Text Box 17">
          <a:extLst>
            <a:ext uri="{FF2B5EF4-FFF2-40B4-BE49-F238E27FC236}">
              <a16:creationId xmlns:a16="http://schemas.microsoft.com/office/drawing/2014/main" xmlns=""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44" name="Text Box 18">
          <a:extLst>
            <a:ext uri="{FF2B5EF4-FFF2-40B4-BE49-F238E27FC236}">
              <a16:creationId xmlns:a16="http://schemas.microsoft.com/office/drawing/2014/main" xmlns=""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5" name="Text Box 16">
          <a:extLst>
            <a:ext uri="{FF2B5EF4-FFF2-40B4-BE49-F238E27FC236}">
              <a16:creationId xmlns:a16="http://schemas.microsoft.com/office/drawing/2014/main" xmlns=""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6" name="Text Box 17">
          <a:extLst>
            <a:ext uri="{FF2B5EF4-FFF2-40B4-BE49-F238E27FC236}">
              <a16:creationId xmlns:a16="http://schemas.microsoft.com/office/drawing/2014/main" xmlns=""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7" name="Text Box 18">
          <a:extLst>
            <a:ext uri="{FF2B5EF4-FFF2-40B4-BE49-F238E27FC236}">
              <a16:creationId xmlns:a16="http://schemas.microsoft.com/office/drawing/2014/main" xmlns=""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8" name="Text Box 19">
          <a:extLst>
            <a:ext uri="{FF2B5EF4-FFF2-40B4-BE49-F238E27FC236}">
              <a16:creationId xmlns:a16="http://schemas.microsoft.com/office/drawing/2014/main" xmlns=""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49" name="Text Box 16">
          <a:extLst>
            <a:ext uri="{FF2B5EF4-FFF2-40B4-BE49-F238E27FC236}">
              <a16:creationId xmlns:a16="http://schemas.microsoft.com/office/drawing/2014/main" xmlns=""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50" name="Text Box 17">
          <a:extLst>
            <a:ext uri="{FF2B5EF4-FFF2-40B4-BE49-F238E27FC236}">
              <a16:creationId xmlns:a16="http://schemas.microsoft.com/office/drawing/2014/main" xmlns=""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51" name="Text Box 18">
          <a:extLst>
            <a:ext uri="{FF2B5EF4-FFF2-40B4-BE49-F238E27FC236}">
              <a16:creationId xmlns:a16="http://schemas.microsoft.com/office/drawing/2014/main" xmlns=""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52" name="Text Box 15">
          <a:extLst>
            <a:ext uri="{FF2B5EF4-FFF2-40B4-BE49-F238E27FC236}">
              <a16:creationId xmlns:a16="http://schemas.microsoft.com/office/drawing/2014/main" xmlns=""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3" name="Text Box 16">
          <a:extLst>
            <a:ext uri="{FF2B5EF4-FFF2-40B4-BE49-F238E27FC236}">
              <a16:creationId xmlns:a16="http://schemas.microsoft.com/office/drawing/2014/main" xmlns=""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4" name="Text Box 17">
          <a:extLst>
            <a:ext uri="{FF2B5EF4-FFF2-40B4-BE49-F238E27FC236}">
              <a16:creationId xmlns:a16="http://schemas.microsoft.com/office/drawing/2014/main" xmlns=""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5" name="Text Box 18">
          <a:extLst>
            <a:ext uri="{FF2B5EF4-FFF2-40B4-BE49-F238E27FC236}">
              <a16:creationId xmlns:a16="http://schemas.microsoft.com/office/drawing/2014/main" xmlns=""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56" name="Text Box 19">
          <a:extLst>
            <a:ext uri="{FF2B5EF4-FFF2-40B4-BE49-F238E27FC236}">
              <a16:creationId xmlns:a16="http://schemas.microsoft.com/office/drawing/2014/main" xmlns=""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7" name="Text Box 16">
          <a:extLst>
            <a:ext uri="{FF2B5EF4-FFF2-40B4-BE49-F238E27FC236}">
              <a16:creationId xmlns:a16="http://schemas.microsoft.com/office/drawing/2014/main" xmlns=""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8" name="Text Box 17">
          <a:extLst>
            <a:ext uri="{FF2B5EF4-FFF2-40B4-BE49-F238E27FC236}">
              <a16:creationId xmlns:a16="http://schemas.microsoft.com/office/drawing/2014/main" xmlns=""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59" name="Text Box 18">
          <a:extLst>
            <a:ext uri="{FF2B5EF4-FFF2-40B4-BE49-F238E27FC236}">
              <a16:creationId xmlns:a16="http://schemas.microsoft.com/office/drawing/2014/main" xmlns=""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60" name="Text Box 19">
          <a:extLst>
            <a:ext uri="{FF2B5EF4-FFF2-40B4-BE49-F238E27FC236}">
              <a16:creationId xmlns:a16="http://schemas.microsoft.com/office/drawing/2014/main" xmlns=""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1" name="Text Box 16">
          <a:extLst>
            <a:ext uri="{FF2B5EF4-FFF2-40B4-BE49-F238E27FC236}">
              <a16:creationId xmlns:a16="http://schemas.microsoft.com/office/drawing/2014/main" xmlns=""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2" name="Text Box 17">
          <a:extLst>
            <a:ext uri="{FF2B5EF4-FFF2-40B4-BE49-F238E27FC236}">
              <a16:creationId xmlns:a16="http://schemas.microsoft.com/office/drawing/2014/main" xmlns=""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3" name="Text Box 18">
          <a:extLst>
            <a:ext uri="{FF2B5EF4-FFF2-40B4-BE49-F238E27FC236}">
              <a16:creationId xmlns:a16="http://schemas.microsoft.com/office/drawing/2014/main" xmlns=""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64" name="Text Box 19">
          <a:extLst>
            <a:ext uri="{FF2B5EF4-FFF2-40B4-BE49-F238E27FC236}">
              <a16:creationId xmlns:a16="http://schemas.microsoft.com/office/drawing/2014/main" xmlns=""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39</xdr:row>
      <xdr:rowOff>504825</xdr:rowOff>
    </xdr:from>
    <xdr:ext cx="95250" cy="444014"/>
    <xdr:sp macro="" textlink="">
      <xdr:nvSpPr>
        <xdr:cNvPr id="2665" name="Text Box 15">
          <a:extLst>
            <a:ext uri="{FF2B5EF4-FFF2-40B4-BE49-F238E27FC236}">
              <a16:creationId xmlns:a16="http://schemas.microsoft.com/office/drawing/2014/main" xmlns=""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6" name="Text Box 16">
          <a:extLst>
            <a:ext uri="{FF2B5EF4-FFF2-40B4-BE49-F238E27FC236}">
              <a16:creationId xmlns:a16="http://schemas.microsoft.com/office/drawing/2014/main" xmlns=""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7" name="Text Box 17">
          <a:extLst>
            <a:ext uri="{FF2B5EF4-FFF2-40B4-BE49-F238E27FC236}">
              <a16:creationId xmlns:a16="http://schemas.microsoft.com/office/drawing/2014/main" xmlns=""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8" name="Text Box 18">
          <a:extLst>
            <a:ext uri="{FF2B5EF4-FFF2-40B4-BE49-F238E27FC236}">
              <a16:creationId xmlns:a16="http://schemas.microsoft.com/office/drawing/2014/main" xmlns=""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0</xdr:rowOff>
    </xdr:from>
    <xdr:ext cx="95250" cy="171450"/>
    <xdr:sp macro="" textlink="">
      <xdr:nvSpPr>
        <xdr:cNvPr id="2669" name="Text Box 19">
          <a:extLst>
            <a:ext uri="{FF2B5EF4-FFF2-40B4-BE49-F238E27FC236}">
              <a16:creationId xmlns:a16="http://schemas.microsoft.com/office/drawing/2014/main" xmlns=""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70" name="Text Box 16">
          <a:extLst>
            <a:ext uri="{FF2B5EF4-FFF2-40B4-BE49-F238E27FC236}">
              <a16:creationId xmlns:a16="http://schemas.microsoft.com/office/drawing/2014/main" xmlns=""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0</xdr:rowOff>
    </xdr:from>
    <xdr:ext cx="95250" cy="171450"/>
    <xdr:sp macro="" textlink="">
      <xdr:nvSpPr>
        <xdr:cNvPr id="2671" name="Text Box 17">
          <a:extLst>
            <a:ext uri="{FF2B5EF4-FFF2-40B4-BE49-F238E27FC236}">
              <a16:creationId xmlns:a16="http://schemas.microsoft.com/office/drawing/2014/main" xmlns=""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41</xdr:row>
      <xdr:rowOff>15875</xdr:rowOff>
    </xdr:from>
    <xdr:ext cx="95250" cy="171450"/>
    <xdr:sp macro="" textlink="">
      <xdr:nvSpPr>
        <xdr:cNvPr id="2672" name="Text Box 18">
          <a:extLst>
            <a:ext uri="{FF2B5EF4-FFF2-40B4-BE49-F238E27FC236}">
              <a16:creationId xmlns:a16="http://schemas.microsoft.com/office/drawing/2014/main" xmlns=""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3" name="Text Box 16">
          <a:extLst>
            <a:ext uri="{FF2B5EF4-FFF2-40B4-BE49-F238E27FC236}">
              <a16:creationId xmlns:a16="http://schemas.microsoft.com/office/drawing/2014/main" xmlns=""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4" name="Text Box 17">
          <a:extLst>
            <a:ext uri="{FF2B5EF4-FFF2-40B4-BE49-F238E27FC236}">
              <a16:creationId xmlns:a16="http://schemas.microsoft.com/office/drawing/2014/main" xmlns=""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5" name="Text Box 18">
          <a:extLst>
            <a:ext uri="{FF2B5EF4-FFF2-40B4-BE49-F238E27FC236}">
              <a16:creationId xmlns:a16="http://schemas.microsoft.com/office/drawing/2014/main" xmlns=""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6" name="Text Box 19">
          <a:extLst>
            <a:ext uri="{FF2B5EF4-FFF2-40B4-BE49-F238E27FC236}">
              <a16:creationId xmlns:a16="http://schemas.microsoft.com/office/drawing/2014/main" xmlns=""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41</xdr:row>
      <xdr:rowOff>0</xdr:rowOff>
    </xdr:from>
    <xdr:ext cx="95250" cy="171450"/>
    <xdr:sp macro="" textlink="">
      <xdr:nvSpPr>
        <xdr:cNvPr id="2677" name="Text Box 16">
          <a:extLst>
            <a:ext uri="{FF2B5EF4-FFF2-40B4-BE49-F238E27FC236}">
              <a16:creationId xmlns:a16="http://schemas.microsoft.com/office/drawing/2014/main" xmlns=""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78" name="Text Box 15">
          <a:extLst>
            <a:ext uri="{FF2B5EF4-FFF2-40B4-BE49-F238E27FC236}">
              <a16:creationId xmlns:a16="http://schemas.microsoft.com/office/drawing/2014/main" xmlns=""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8496"/>
    <xdr:sp macro="" textlink="">
      <xdr:nvSpPr>
        <xdr:cNvPr id="2679" name="Text Box 15">
          <a:extLst>
            <a:ext uri="{FF2B5EF4-FFF2-40B4-BE49-F238E27FC236}">
              <a16:creationId xmlns:a16="http://schemas.microsoft.com/office/drawing/2014/main" xmlns=""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2680" name="Text Box 15">
          <a:extLst>
            <a:ext uri="{FF2B5EF4-FFF2-40B4-BE49-F238E27FC236}">
              <a16:creationId xmlns:a16="http://schemas.microsoft.com/office/drawing/2014/main" xmlns=""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2681" name="Text Box 15">
          <a:extLst>
            <a:ext uri="{FF2B5EF4-FFF2-40B4-BE49-F238E27FC236}">
              <a16:creationId xmlns:a16="http://schemas.microsoft.com/office/drawing/2014/main" xmlns=""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2682" name="Text Box 15">
          <a:extLst>
            <a:ext uri="{FF2B5EF4-FFF2-40B4-BE49-F238E27FC236}">
              <a16:creationId xmlns:a16="http://schemas.microsoft.com/office/drawing/2014/main" xmlns=""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2683" name="Text Box 15">
          <a:extLst>
            <a:ext uri="{FF2B5EF4-FFF2-40B4-BE49-F238E27FC236}">
              <a16:creationId xmlns:a16="http://schemas.microsoft.com/office/drawing/2014/main" xmlns=""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41</xdr:row>
      <xdr:rowOff>170392</xdr:rowOff>
    </xdr:from>
    <xdr:ext cx="95250" cy="213632"/>
    <xdr:sp macro="" textlink="">
      <xdr:nvSpPr>
        <xdr:cNvPr id="2684" name="Text Box 15">
          <a:extLst>
            <a:ext uri="{FF2B5EF4-FFF2-40B4-BE49-F238E27FC236}">
              <a16:creationId xmlns:a16="http://schemas.microsoft.com/office/drawing/2014/main" xmlns=""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5" name="Text Box 16">
          <a:extLst>
            <a:ext uri="{FF2B5EF4-FFF2-40B4-BE49-F238E27FC236}">
              <a16:creationId xmlns:a16="http://schemas.microsoft.com/office/drawing/2014/main" xmlns=""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6" name="Text Box 17">
          <a:extLst>
            <a:ext uri="{FF2B5EF4-FFF2-40B4-BE49-F238E27FC236}">
              <a16:creationId xmlns:a16="http://schemas.microsoft.com/office/drawing/2014/main" xmlns=""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7" name="Text Box 18">
          <a:extLst>
            <a:ext uri="{FF2B5EF4-FFF2-40B4-BE49-F238E27FC236}">
              <a16:creationId xmlns:a16="http://schemas.microsoft.com/office/drawing/2014/main" xmlns=""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88" name="Text Box 19">
          <a:extLst>
            <a:ext uri="{FF2B5EF4-FFF2-40B4-BE49-F238E27FC236}">
              <a16:creationId xmlns:a16="http://schemas.microsoft.com/office/drawing/2014/main" xmlns=""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89" name="Text Box 16">
          <a:extLst>
            <a:ext uri="{FF2B5EF4-FFF2-40B4-BE49-F238E27FC236}">
              <a16:creationId xmlns:a16="http://schemas.microsoft.com/office/drawing/2014/main" xmlns=""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0" name="Text Box 17">
          <a:extLst>
            <a:ext uri="{FF2B5EF4-FFF2-40B4-BE49-F238E27FC236}">
              <a16:creationId xmlns:a16="http://schemas.microsoft.com/office/drawing/2014/main" xmlns=""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1" name="Text Box 18">
          <a:extLst>
            <a:ext uri="{FF2B5EF4-FFF2-40B4-BE49-F238E27FC236}">
              <a16:creationId xmlns:a16="http://schemas.microsoft.com/office/drawing/2014/main" xmlns=""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692" name="Text Box 19">
          <a:extLst>
            <a:ext uri="{FF2B5EF4-FFF2-40B4-BE49-F238E27FC236}">
              <a16:creationId xmlns:a16="http://schemas.microsoft.com/office/drawing/2014/main" xmlns=""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3" name="Text Box 16">
          <a:extLst>
            <a:ext uri="{FF2B5EF4-FFF2-40B4-BE49-F238E27FC236}">
              <a16:creationId xmlns:a16="http://schemas.microsoft.com/office/drawing/2014/main" xmlns=""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4" name="Text Box 17">
          <a:extLst>
            <a:ext uri="{FF2B5EF4-FFF2-40B4-BE49-F238E27FC236}">
              <a16:creationId xmlns:a16="http://schemas.microsoft.com/office/drawing/2014/main" xmlns=""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5" name="Text Box 18">
          <a:extLst>
            <a:ext uri="{FF2B5EF4-FFF2-40B4-BE49-F238E27FC236}">
              <a16:creationId xmlns:a16="http://schemas.microsoft.com/office/drawing/2014/main" xmlns=""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696" name="Text Box 19">
          <a:extLst>
            <a:ext uri="{FF2B5EF4-FFF2-40B4-BE49-F238E27FC236}">
              <a16:creationId xmlns:a16="http://schemas.microsoft.com/office/drawing/2014/main" xmlns=""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697" name="Text Box 15">
          <a:extLst>
            <a:ext uri="{FF2B5EF4-FFF2-40B4-BE49-F238E27FC236}">
              <a16:creationId xmlns:a16="http://schemas.microsoft.com/office/drawing/2014/main" xmlns=""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98" name="Text Box 16">
          <a:extLst>
            <a:ext uri="{FF2B5EF4-FFF2-40B4-BE49-F238E27FC236}">
              <a16:creationId xmlns:a16="http://schemas.microsoft.com/office/drawing/2014/main" xmlns=""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699" name="Text Box 17">
          <a:extLst>
            <a:ext uri="{FF2B5EF4-FFF2-40B4-BE49-F238E27FC236}">
              <a16:creationId xmlns:a16="http://schemas.microsoft.com/office/drawing/2014/main" xmlns=""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00" name="Text Box 18">
          <a:extLst>
            <a:ext uri="{FF2B5EF4-FFF2-40B4-BE49-F238E27FC236}">
              <a16:creationId xmlns:a16="http://schemas.microsoft.com/office/drawing/2014/main" xmlns=""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01" name="Text Box 19">
          <a:extLst>
            <a:ext uri="{FF2B5EF4-FFF2-40B4-BE49-F238E27FC236}">
              <a16:creationId xmlns:a16="http://schemas.microsoft.com/office/drawing/2014/main" xmlns=""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2" name="Text Box 16">
          <a:extLst>
            <a:ext uri="{FF2B5EF4-FFF2-40B4-BE49-F238E27FC236}">
              <a16:creationId xmlns:a16="http://schemas.microsoft.com/office/drawing/2014/main" xmlns=""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3" name="Text Box 17">
          <a:extLst>
            <a:ext uri="{FF2B5EF4-FFF2-40B4-BE49-F238E27FC236}">
              <a16:creationId xmlns:a16="http://schemas.microsoft.com/office/drawing/2014/main" xmlns=""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04" name="Text Box 18">
          <a:extLst>
            <a:ext uri="{FF2B5EF4-FFF2-40B4-BE49-F238E27FC236}">
              <a16:creationId xmlns:a16="http://schemas.microsoft.com/office/drawing/2014/main" xmlns=""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5" name="Text Box 16">
          <a:extLst>
            <a:ext uri="{FF2B5EF4-FFF2-40B4-BE49-F238E27FC236}">
              <a16:creationId xmlns:a16="http://schemas.microsoft.com/office/drawing/2014/main" xmlns=""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6" name="Text Box 17">
          <a:extLst>
            <a:ext uri="{FF2B5EF4-FFF2-40B4-BE49-F238E27FC236}">
              <a16:creationId xmlns:a16="http://schemas.microsoft.com/office/drawing/2014/main" xmlns=""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7" name="Text Box 18">
          <a:extLst>
            <a:ext uri="{FF2B5EF4-FFF2-40B4-BE49-F238E27FC236}">
              <a16:creationId xmlns:a16="http://schemas.microsoft.com/office/drawing/2014/main" xmlns=""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8" name="Text Box 19">
          <a:extLst>
            <a:ext uri="{FF2B5EF4-FFF2-40B4-BE49-F238E27FC236}">
              <a16:creationId xmlns:a16="http://schemas.microsoft.com/office/drawing/2014/main" xmlns=""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09" name="Text Box 16">
          <a:extLst>
            <a:ext uri="{FF2B5EF4-FFF2-40B4-BE49-F238E27FC236}">
              <a16:creationId xmlns:a16="http://schemas.microsoft.com/office/drawing/2014/main" xmlns=""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0" name="Text Box 17">
          <a:extLst>
            <a:ext uri="{FF2B5EF4-FFF2-40B4-BE49-F238E27FC236}">
              <a16:creationId xmlns:a16="http://schemas.microsoft.com/office/drawing/2014/main" xmlns=""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1" name="Text Box 18">
          <a:extLst>
            <a:ext uri="{FF2B5EF4-FFF2-40B4-BE49-F238E27FC236}">
              <a16:creationId xmlns:a16="http://schemas.microsoft.com/office/drawing/2014/main" xmlns=""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12" name="Text Box 19">
          <a:extLst>
            <a:ext uri="{FF2B5EF4-FFF2-40B4-BE49-F238E27FC236}">
              <a16:creationId xmlns:a16="http://schemas.microsoft.com/office/drawing/2014/main" xmlns=""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56743"/>
    <xdr:sp macro="" textlink="">
      <xdr:nvSpPr>
        <xdr:cNvPr id="2713" name="Text Box 15">
          <a:extLst>
            <a:ext uri="{FF2B5EF4-FFF2-40B4-BE49-F238E27FC236}">
              <a16:creationId xmlns:a16="http://schemas.microsoft.com/office/drawing/2014/main" xmlns=""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2714" name="Text Box 15">
          <a:extLst>
            <a:ext uri="{FF2B5EF4-FFF2-40B4-BE49-F238E27FC236}">
              <a16:creationId xmlns:a16="http://schemas.microsoft.com/office/drawing/2014/main" xmlns=""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41</xdr:row>
      <xdr:rowOff>504825</xdr:rowOff>
    </xdr:from>
    <xdr:ext cx="95250" cy="442269"/>
    <xdr:sp macro="" textlink="">
      <xdr:nvSpPr>
        <xdr:cNvPr id="2715" name="Text Box 15">
          <a:extLst>
            <a:ext uri="{FF2B5EF4-FFF2-40B4-BE49-F238E27FC236}">
              <a16:creationId xmlns:a16="http://schemas.microsoft.com/office/drawing/2014/main" xmlns=""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213632"/>
    <xdr:sp macro="" textlink="">
      <xdr:nvSpPr>
        <xdr:cNvPr id="2716" name="Text Box 15">
          <a:extLst>
            <a:ext uri="{FF2B5EF4-FFF2-40B4-BE49-F238E27FC236}">
              <a16:creationId xmlns:a16="http://schemas.microsoft.com/office/drawing/2014/main" xmlns=""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331"/>
    <xdr:sp macro="" textlink="">
      <xdr:nvSpPr>
        <xdr:cNvPr id="2717" name="Text Box 15">
          <a:extLst>
            <a:ext uri="{FF2B5EF4-FFF2-40B4-BE49-F238E27FC236}">
              <a16:creationId xmlns:a16="http://schemas.microsoft.com/office/drawing/2014/main" xmlns=""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213632"/>
    <xdr:sp macro="" textlink="">
      <xdr:nvSpPr>
        <xdr:cNvPr id="2718" name="Text Box 15">
          <a:extLst>
            <a:ext uri="{FF2B5EF4-FFF2-40B4-BE49-F238E27FC236}">
              <a16:creationId xmlns:a16="http://schemas.microsoft.com/office/drawing/2014/main" xmlns=""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19" name="Text Box 16">
          <a:extLst>
            <a:ext uri="{FF2B5EF4-FFF2-40B4-BE49-F238E27FC236}">
              <a16:creationId xmlns:a16="http://schemas.microsoft.com/office/drawing/2014/main" xmlns=""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0" name="Text Box 17">
          <a:extLst>
            <a:ext uri="{FF2B5EF4-FFF2-40B4-BE49-F238E27FC236}">
              <a16:creationId xmlns:a16="http://schemas.microsoft.com/office/drawing/2014/main" xmlns=""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1" name="Text Box 18">
          <a:extLst>
            <a:ext uri="{FF2B5EF4-FFF2-40B4-BE49-F238E27FC236}">
              <a16:creationId xmlns:a16="http://schemas.microsoft.com/office/drawing/2014/main" xmlns=""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22" name="Text Box 19">
          <a:extLst>
            <a:ext uri="{FF2B5EF4-FFF2-40B4-BE49-F238E27FC236}">
              <a16:creationId xmlns:a16="http://schemas.microsoft.com/office/drawing/2014/main" xmlns=""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3" name="Text Box 16">
          <a:extLst>
            <a:ext uri="{FF2B5EF4-FFF2-40B4-BE49-F238E27FC236}">
              <a16:creationId xmlns:a16="http://schemas.microsoft.com/office/drawing/2014/main" xmlns=""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4" name="Text Box 17">
          <a:extLst>
            <a:ext uri="{FF2B5EF4-FFF2-40B4-BE49-F238E27FC236}">
              <a16:creationId xmlns:a16="http://schemas.microsoft.com/office/drawing/2014/main" xmlns=""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5" name="Text Box 18">
          <a:extLst>
            <a:ext uri="{FF2B5EF4-FFF2-40B4-BE49-F238E27FC236}">
              <a16:creationId xmlns:a16="http://schemas.microsoft.com/office/drawing/2014/main" xmlns=""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26" name="Text Box 19">
          <a:extLst>
            <a:ext uri="{FF2B5EF4-FFF2-40B4-BE49-F238E27FC236}">
              <a16:creationId xmlns:a16="http://schemas.microsoft.com/office/drawing/2014/main" xmlns=""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7" name="Text Box 16">
          <a:extLst>
            <a:ext uri="{FF2B5EF4-FFF2-40B4-BE49-F238E27FC236}">
              <a16:creationId xmlns:a16="http://schemas.microsoft.com/office/drawing/2014/main" xmlns=""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8" name="Text Box 17">
          <a:extLst>
            <a:ext uri="{FF2B5EF4-FFF2-40B4-BE49-F238E27FC236}">
              <a16:creationId xmlns:a16="http://schemas.microsoft.com/office/drawing/2014/main" xmlns=""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29" name="Text Box 18">
          <a:extLst>
            <a:ext uri="{FF2B5EF4-FFF2-40B4-BE49-F238E27FC236}">
              <a16:creationId xmlns:a16="http://schemas.microsoft.com/office/drawing/2014/main" xmlns=""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0</xdr:rowOff>
    </xdr:from>
    <xdr:ext cx="95250" cy="171450"/>
    <xdr:sp macro="" textlink="">
      <xdr:nvSpPr>
        <xdr:cNvPr id="2730" name="Text Box 19">
          <a:extLst>
            <a:ext uri="{FF2B5EF4-FFF2-40B4-BE49-F238E27FC236}">
              <a16:creationId xmlns:a16="http://schemas.microsoft.com/office/drawing/2014/main" xmlns=""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731" name="Text Box 15">
          <a:extLst>
            <a:ext uri="{FF2B5EF4-FFF2-40B4-BE49-F238E27FC236}">
              <a16:creationId xmlns:a16="http://schemas.microsoft.com/office/drawing/2014/main" xmlns=""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2" name="Text Box 16">
          <a:extLst>
            <a:ext uri="{FF2B5EF4-FFF2-40B4-BE49-F238E27FC236}">
              <a16:creationId xmlns:a16="http://schemas.microsoft.com/office/drawing/2014/main" xmlns=""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3" name="Text Box 17">
          <a:extLst>
            <a:ext uri="{FF2B5EF4-FFF2-40B4-BE49-F238E27FC236}">
              <a16:creationId xmlns:a16="http://schemas.microsoft.com/office/drawing/2014/main" xmlns=""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4" name="Text Box 18">
          <a:extLst>
            <a:ext uri="{FF2B5EF4-FFF2-40B4-BE49-F238E27FC236}">
              <a16:creationId xmlns:a16="http://schemas.microsoft.com/office/drawing/2014/main" xmlns=""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35" name="Text Box 19">
          <a:extLst>
            <a:ext uri="{FF2B5EF4-FFF2-40B4-BE49-F238E27FC236}">
              <a16:creationId xmlns:a16="http://schemas.microsoft.com/office/drawing/2014/main" xmlns=""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43</xdr:row>
      <xdr:rowOff>504825</xdr:rowOff>
    </xdr:from>
    <xdr:ext cx="95250" cy="442269"/>
    <xdr:sp macro="" textlink="">
      <xdr:nvSpPr>
        <xdr:cNvPr id="2736" name="Text Box 15">
          <a:extLst>
            <a:ext uri="{FF2B5EF4-FFF2-40B4-BE49-F238E27FC236}">
              <a16:creationId xmlns:a16="http://schemas.microsoft.com/office/drawing/2014/main" xmlns=""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7" name="Text Box 16">
          <a:extLst>
            <a:ext uri="{FF2B5EF4-FFF2-40B4-BE49-F238E27FC236}">
              <a16:creationId xmlns:a16="http://schemas.microsoft.com/office/drawing/2014/main" xmlns=""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8" name="Text Box 17">
          <a:extLst>
            <a:ext uri="{FF2B5EF4-FFF2-40B4-BE49-F238E27FC236}">
              <a16:creationId xmlns:a16="http://schemas.microsoft.com/office/drawing/2014/main" xmlns=""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39" name="Text Box 18">
          <a:extLst>
            <a:ext uri="{FF2B5EF4-FFF2-40B4-BE49-F238E27FC236}">
              <a16:creationId xmlns:a16="http://schemas.microsoft.com/office/drawing/2014/main" xmlns=""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0" name="Text Box 16">
          <a:extLst>
            <a:ext uri="{FF2B5EF4-FFF2-40B4-BE49-F238E27FC236}">
              <a16:creationId xmlns:a16="http://schemas.microsoft.com/office/drawing/2014/main" xmlns=""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1" name="Text Box 17">
          <a:extLst>
            <a:ext uri="{FF2B5EF4-FFF2-40B4-BE49-F238E27FC236}">
              <a16:creationId xmlns:a16="http://schemas.microsoft.com/office/drawing/2014/main" xmlns=""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2" name="Text Box 18">
          <a:extLst>
            <a:ext uri="{FF2B5EF4-FFF2-40B4-BE49-F238E27FC236}">
              <a16:creationId xmlns:a16="http://schemas.microsoft.com/office/drawing/2014/main" xmlns=""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3" name="Text Box 19">
          <a:extLst>
            <a:ext uri="{FF2B5EF4-FFF2-40B4-BE49-F238E27FC236}">
              <a16:creationId xmlns:a16="http://schemas.microsoft.com/office/drawing/2014/main" xmlns=""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4" name="Text Box 16">
          <a:extLst>
            <a:ext uri="{FF2B5EF4-FFF2-40B4-BE49-F238E27FC236}">
              <a16:creationId xmlns:a16="http://schemas.microsoft.com/office/drawing/2014/main" xmlns=""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5" name="Text Box 17">
          <a:extLst>
            <a:ext uri="{FF2B5EF4-FFF2-40B4-BE49-F238E27FC236}">
              <a16:creationId xmlns:a16="http://schemas.microsoft.com/office/drawing/2014/main" xmlns=""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46" name="Text Box 18">
          <a:extLst>
            <a:ext uri="{FF2B5EF4-FFF2-40B4-BE49-F238E27FC236}">
              <a16:creationId xmlns:a16="http://schemas.microsoft.com/office/drawing/2014/main" xmlns=""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47" name="Text Box 15">
          <a:extLst>
            <a:ext uri="{FF2B5EF4-FFF2-40B4-BE49-F238E27FC236}">
              <a16:creationId xmlns:a16="http://schemas.microsoft.com/office/drawing/2014/main" xmlns=""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48" name="Text Box 16">
          <a:extLst>
            <a:ext uri="{FF2B5EF4-FFF2-40B4-BE49-F238E27FC236}">
              <a16:creationId xmlns:a16="http://schemas.microsoft.com/office/drawing/2014/main" xmlns=""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49" name="Text Box 17">
          <a:extLst>
            <a:ext uri="{FF2B5EF4-FFF2-40B4-BE49-F238E27FC236}">
              <a16:creationId xmlns:a16="http://schemas.microsoft.com/office/drawing/2014/main" xmlns=""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50" name="Text Box 18">
          <a:extLst>
            <a:ext uri="{FF2B5EF4-FFF2-40B4-BE49-F238E27FC236}">
              <a16:creationId xmlns:a16="http://schemas.microsoft.com/office/drawing/2014/main" xmlns=""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51" name="Text Box 19">
          <a:extLst>
            <a:ext uri="{FF2B5EF4-FFF2-40B4-BE49-F238E27FC236}">
              <a16:creationId xmlns:a16="http://schemas.microsoft.com/office/drawing/2014/main" xmlns=""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2" name="Text Box 16">
          <a:extLst>
            <a:ext uri="{FF2B5EF4-FFF2-40B4-BE49-F238E27FC236}">
              <a16:creationId xmlns:a16="http://schemas.microsoft.com/office/drawing/2014/main" xmlns=""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3" name="Text Box 17">
          <a:extLst>
            <a:ext uri="{FF2B5EF4-FFF2-40B4-BE49-F238E27FC236}">
              <a16:creationId xmlns:a16="http://schemas.microsoft.com/office/drawing/2014/main" xmlns=""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4" name="Text Box 18">
          <a:extLst>
            <a:ext uri="{FF2B5EF4-FFF2-40B4-BE49-F238E27FC236}">
              <a16:creationId xmlns:a16="http://schemas.microsoft.com/office/drawing/2014/main" xmlns=""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55" name="Text Box 19">
          <a:extLst>
            <a:ext uri="{FF2B5EF4-FFF2-40B4-BE49-F238E27FC236}">
              <a16:creationId xmlns:a16="http://schemas.microsoft.com/office/drawing/2014/main" xmlns=""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6" name="Text Box 16">
          <a:extLst>
            <a:ext uri="{FF2B5EF4-FFF2-40B4-BE49-F238E27FC236}">
              <a16:creationId xmlns:a16="http://schemas.microsoft.com/office/drawing/2014/main" xmlns=""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7" name="Text Box 17">
          <a:extLst>
            <a:ext uri="{FF2B5EF4-FFF2-40B4-BE49-F238E27FC236}">
              <a16:creationId xmlns:a16="http://schemas.microsoft.com/office/drawing/2014/main" xmlns=""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8" name="Text Box 18">
          <a:extLst>
            <a:ext uri="{FF2B5EF4-FFF2-40B4-BE49-F238E27FC236}">
              <a16:creationId xmlns:a16="http://schemas.microsoft.com/office/drawing/2014/main" xmlns=""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59" name="Text Box 19">
          <a:extLst>
            <a:ext uri="{FF2B5EF4-FFF2-40B4-BE49-F238E27FC236}">
              <a16:creationId xmlns:a16="http://schemas.microsoft.com/office/drawing/2014/main" xmlns=""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43</xdr:row>
      <xdr:rowOff>504825</xdr:rowOff>
    </xdr:from>
    <xdr:ext cx="95250" cy="444014"/>
    <xdr:sp macro="" textlink="">
      <xdr:nvSpPr>
        <xdr:cNvPr id="2760" name="Text Box 15">
          <a:extLst>
            <a:ext uri="{FF2B5EF4-FFF2-40B4-BE49-F238E27FC236}">
              <a16:creationId xmlns:a16="http://schemas.microsoft.com/office/drawing/2014/main" xmlns=""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1" name="Text Box 16">
          <a:extLst>
            <a:ext uri="{FF2B5EF4-FFF2-40B4-BE49-F238E27FC236}">
              <a16:creationId xmlns:a16="http://schemas.microsoft.com/office/drawing/2014/main" xmlns=""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2" name="Text Box 17">
          <a:extLst>
            <a:ext uri="{FF2B5EF4-FFF2-40B4-BE49-F238E27FC236}">
              <a16:creationId xmlns:a16="http://schemas.microsoft.com/office/drawing/2014/main" xmlns=""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3" name="Text Box 18">
          <a:extLst>
            <a:ext uri="{FF2B5EF4-FFF2-40B4-BE49-F238E27FC236}">
              <a16:creationId xmlns:a16="http://schemas.microsoft.com/office/drawing/2014/main" xmlns=""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0</xdr:rowOff>
    </xdr:from>
    <xdr:ext cx="95250" cy="171450"/>
    <xdr:sp macro="" textlink="">
      <xdr:nvSpPr>
        <xdr:cNvPr id="2764" name="Text Box 19">
          <a:extLst>
            <a:ext uri="{FF2B5EF4-FFF2-40B4-BE49-F238E27FC236}">
              <a16:creationId xmlns:a16="http://schemas.microsoft.com/office/drawing/2014/main" xmlns=""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65" name="Text Box 16">
          <a:extLst>
            <a:ext uri="{FF2B5EF4-FFF2-40B4-BE49-F238E27FC236}">
              <a16:creationId xmlns:a16="http://schemas.microsoft.com/office/drawing/2014/main" xmlns=""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0</xdr:rowOff>
    </xdr:from>
    <xdr:ext cx="95250" cy="171450"/>
    <xdr:sp macro="" textlink="">
      <xdr:nvSpPr>
        <xdr:cNvPr id="2766" name="Text Box 17">
          <a:extLst>
            <a:ext uri="{FF2B5EF4-FFF2-40B4-BE49-F238E27FC236}">
              <a16:creationId xmlns:a16="http://schemas.microsoft.com/office/drawing/2014/main" xmlns=""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45</xdr:row>
      <xdr:rowOff>15875</xdr:rowOff>
    </xdr:from>
    <xdr:ext cx="95250" cy="171450"/>
    <xdr:sp macro="" textlink="">
      <xdr:nvSpPr>
        <xdr:cNvPr id="2767" name="Text Box 18">
          <a:extLst>
            <a:ext uri="{FF2B5EF4-FFF2-40B4-BE49-F238E27FC236}">
              <a16:creationId xmlns:a16="http://schemas.microsoft.com/office/drawing/2014/main" xmlns=""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68" name="Text Box 16">
          <a:extLst>
            <a:ext uri="{FF2B5EF4-FFF2-40B4-BE49-F238E27FC236}">
              <a16:creationId xmlns:a16="http://schemas.microsoft.com/office/drawing/2014/main" xmlns=""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69" name="Text Box 17">
          <a:extLst>
            <a:ext uri="{FF2B5EF4-FFF2-40B4-BE49-F238E27FC236}">
              <a16:creationId xmlns:a16="http://schemas.microsoft.com/office/drawing/2014/main" xmlns=""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0" name="Text Box 18">
          <a:extLst>
            <a:ext uri="{FF2B5EF4-FFF2-40B4-BE49-F238E27FC236}">
              <a16:creationId xmlns:a16="http://schemas.microsoft.com/office/drawing/2014/main" xmlns=""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1" name="Text Box 19">
          <a:extLst>
            <a:ext uri="{FF2B5EF4-FFF2-40B4-BE49-F238E27FC236}">
              <a16:creationId xmlns:a16="http://schemas.microsoft.com/office/drawing/2014/main" xmlns=""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45</xdr:row>
      <xdr:rowOff>0</xdr:rowOff>
    </xdr:from>
    <xdr:ext cx="95250" cy="171450"/>
    <xdr:sp macro="" textlink="">
      <xdr:nvSpPr>
        <xdr:cNvPr id="2772" name="Text Box 16">
          <a:extLst>
            <a:ext uri="{FF2B5EF4-FFF2-40B4-BE49-F238E27FC236}">
              <a16:creationId xmlns:a16="http://schemas.microsoft.com/office/drawing/2014/main" xmlns=""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73" name="Text Box 15">
          <a:extLst>
            <a:ext uri="{FF2B5EF4-FFF2-40B4-BE49-F238E27FC236}">
              <a16:creationId xmlns:a16="http://schemas.microsoft.com/office/drawing/2014/main" xmlns=""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8496"/>
    <xdr:sp macro="" textlink="">
      <xdr:nvSpPr>
        <xdr:cNvPr id="2774" name="Text Box 15">
          <a:extLst>
            <a:ext uri="{FF2B5EF4-FFF2-40B4-BE49-F238E27FC236}">
              <a16:creationId xmlns:a16="http://schemas.microsoft.com/office/drawing/2014/main" xmlns=""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2775" name="Text Box 15">
          <a:extLst>
            <a:ext uri="{FF2B5EF4-FFF2-40B4-BE49-F238E27FC236}">
              <a16:creationId xmlns:a16="http://schemas.microsoft.com/office/drawing/2014/main" xmlns=""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504825</xdr:rowOff>
    </xdr:from>
    <xdr:ext cx="95250" cy="442269"/>
    <xdr:sp macro="" textlink="">
      <xdr:nvSpPr>
        <xdr:cNvPr id="2776" name="Text Box 15">
          <a:extLst>
            <a:ext uri="{FF2B5EF4-FFF2-40B4-BE49-F238E27FC236}">
              <a16:creationId xmlns:a16="http://schemas.microsoft.com/office/drawing/2014/main" xmlns=""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213632"/>
    <xdr:sp macro="" textlink="">
      <xdr:nvSpPr>
        <xdr:cNvPr id="2777" name="Text Box 15">
          <a:extLst>
            <a:ext uri="{FF2B5EF4-FFF2-40B4-BE49-F238E27FC236}">
              <a16:creationId xmlns:a16="http://schemas.microsoft.com/office/drawing/2014/main" xmlns=""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331"/>
    <xdr:sp macro="" textlink="">
      <xdr:nvSpPr>
        <xdr:cNvPr id="2778" name="Text Box 15">
          <a:extLst>
            <a:ext uri="{FF2B5EF4-FFF2-40B4-BE49-F238E27FC236}">
              <a16:creationId xmlns:a16="http://schemas.microsoft.com/office/drawing/2014/main" xmlns=""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45</xdr:row>
      <xdr:rowOff>170392</xdr:rowOff>
    </xdr:from>
    <xdr:ext cx="95250" cy="213632"/>
    <xdr:sp macro="" textlink="">
      <xdr:nvSpPr>
        <xdr:cNvPr id="2779" name="Text Box 15">
          <a:extLst>
            <a:ext uri="{FF2B5EF4-FFF2-40B4-BE49-F238E27FC236}">
              <a16:creationId xmlns:a16="http://schemas.microsoft.com/office/drawing/2014/main" xmlns=""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0" name="Text Box 16">
          <a:extLst>
            <a:ext uri="{FF2B5EF4-FFF2-40B4-BE49-F238E27FC236}">
              <a16:creationId xmlns:a16="http://schemas.microsoft.com/office/drawing/2014/main" xmlns=""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1" name="Text Box 17">
          <a:extLst>
            <a:ext uri="{FF2B5EF4-FFF2-40B4-BE49-F238E27FC236}">
              <a16:creationId xmlns:a16="http://schemas.microsoft.com/office/drawing/2014/main" xmlns=""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2" name="Text Box 18">
          <a:extLst>
            <a:ext uri="{FF2B5EF4-FFF2-40B4-BE49-F238E27FC236}">
              <a16:creationId xmlns:a16="http://schemas.microsoft.com/office/drawing/2014/main" xmlns=""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83" name="Text Box 19">
          <a:extLst>
            <a:ext uri="{FF2B5EF4-FFF2-40B4-BE49-F238E27FC236}">
              <a16:creationId xmlns:a16="http://schemas.microsoft.com/office/drawing/2014/main" xmlns=""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4" name="Text Box 16">
          <a:extLst>
            <a:ext uri="{FF2B5EF4-FFF2-40B4-BE49-F238E27FC236}">
              <a16:creationId xmlns:a16="http://schemas.microsoft.com/office/drawing/2014/main" xmlns=""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5" name="Text Box 17">
          <a:extLst>
            <a:ext uri="{FF2B5EF4-FFF2-40B4-BE49-F238E27FC236}">
              <a16:creationId xmlns:a16="http://schemas.microsoft.com/office/drawing/2014/main" xmlns=""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6" name="Text Box 18">
          <a:extLst>
            <a:ext uri="{FF2B5EF4-FFF2-40B4-BE49-F238E27FC236}">
              <a16:creationId xmlns:a16="http://schemas.microsoft.com/office/drawing/2014/main" xmlns=""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87" name="Text Box 19">
          <a:extLst>
            <a:ext uri="{FF2B5EF4-FFF2-40B4-BE49-F238E27FC236}">
              <a16:creationId xmlns:a16="http://schemas.microsoft.com/office/drawing/2014/main" xmlns=""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88" name="Text Box 16">
          <a:extLst>
            <a:ext uri="{FF2B5EF4-FFF2-40B4-BE49-F238E27FC236}">
              <a16:creationId xmlns:a16="http://schemas.microsoft.com/office/drawing/2014/main" xmlns=""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89" name="Text Box 17">
          <a:extLst>
            <a:ext uri="{FF2B5EF4-FFF2-40B4-BE49-F238E27FC236}">
              <a16:creationId xmlns:a16="http://schemas.microsoft.com/office/drawing/2014/main" xmlns=""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90" name="Text Box 18">
          <a:extLst>
            <a:ext uri="{FF2B5EF4-FFF2-40B4-BE49-F238E27FC236}">
              <a16:creationId xmlns:a16="http://schemas.microsoft.com/office/drawing/2014/main" xmlns=""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791" name="Text Box 19">
          <a:extLst>
            <a:ext uri="{FF2B5EF4-FFF2-40B4-BE49-F238E27FC236}">
              <a16:creationId xmlns:a16="http://schemas.microsoft.com/office/drawing/2014/main" xmlns=""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792" name="Text Box 15">
          <a:extLst>
            <a:ext uri="{FF2B5EF4-FFF2-40B4-BE49-F238E27FC236}">
              <a16:creationId xmlns:a16="http://schemas.microsoft.com/office/drawing/2014/main" xmlns=""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3" name="Text Box 16">
          <a:extLst>
            <a:ext uri="{FF2B5EF4-FFF2-40B4-BE49-F238E27FC236}">
              <a16:creationId xmlns:a16="http://schemas.microsoft.com/office/drawing/2014/main" xmlns=""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4" name="Text Box 17">
          <a:extLst>
            <a:ext uri="{FF2B5EF4-FFF2-40B4-BE49-F238E27FC236}">
              <a16:creationId xmlns:a16="http://schemas.microsoft.com/office/drawing/2014/main" xmlns=""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5" name="Text Box 18">
          <a:extLst>
            <a:ext uri="{FF2B5EF4-FFF2-40B4-BE49-F238E27FC236}">
              <a16:creationId xmlns:a16="http://schemas.microsoft.com/office/drawing/2014/main" xmlns=""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796" name="Text Box 19">
          <a:extLst>
            <a:ext uri="{FF2B5EF4-FFF2-40B4-BE49-F238E27FC236}">
              <a16:creationId xmlns:a16="http://schemas.microsoft.com/office/drawing/2014/main" xmlns=""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7" name="Text Box 16">
          <a:extLst>
            <a:ext uri="{FF2B5EF4-FFF2-40B4-BE49-F238E27FC236}">
              <a16:creationId xmlns:a16="http://schemas.microsoft.com/office/drawing/2014/main" xmlns=""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8" name="Text Box 17">
          <a:extLst>
            <a:ext uri="{FF2B5EF4-FFF2-40B4-BE49-F238E27FC236}">
              <a16:creationId xmlns:a16="http://schemas.microsoft.com/office/drawing/2014/main" xmlns=""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799" name="Text Box 18">
          <a:extLst>
            <a:ext uri="{FF2B5EF4-FFF2-40B4-BE49-F238E27FC236}">
              <a16:creationId xmlns:a16="http://schemas.microsoft.com/office/drawing/2014/main" xmlns=""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0" name="Text Box 16">
          <a:extLst>
            <a:ext uri="{FF2B5EF4-FFF2-40B4-BE49-F238E27FC236}">
              <a16:creationId xmlns:a16="http://schemas.microsoft.com/office/drawing/2014/main" xmlns=""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1" name="Text Box 17">
          <a:extLst>
            <a:ext uri="{FF2B5EF4-FFF2-40B4-BE49-F238E27FC236}">
              <a16:creationId xmlns:a16="http://schemas.microsoft.com/office/drawing/2014/main" xmlns=""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2" name="Text Box 18">
          <a:extLst>
            <a:ext uri="{FF2B5EF4-FFF2-40B4-BE49-F238E27FC236}">
              <a16:creationId xmlns:a16="http://schemas.microsoft.com/office/drawing/2014/main" xmlns=""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3" name="Text Box 19">
          <a:extLst>
            <a:ext uri="{FF2B5EF4-FFF2-40B4-BE49-F238E27FC236}">
              <a16:creationId xmlns:a16="http://schemas.microsoft.com/office/drawing/2014/main" xmlns=""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4" name="Text Box 16">
          <a:extLst>
            <a:ext uri="{FF2B5EF4-FFF2-40B4-BE49-F238E27FC236}">
              <a16:creationId xmlns:a16="http://schemas.microsoft.com/office/drawing/2014/main" xmlns=""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5" name="Text Box 17">
          <a:extLst>
            <a:ext uri="{FF2B5EF4-FFF2-40B4-BE49-F238E27FC236}">
              <a16:creationId xmlns:a16="http://schemas.microsoft.com/office/drawing/2014/main" xmlns=""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6" name="Text Box 18">
          <a:extLst>
            <a:ext uri="{FF2B5EF4-FFF2-40B4-BE49-F238E27FC236}">
              <a16:creationId xmlns:a16="http://schemas.microsoft.com/office/drawing/2014/main" xmlns=""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07" name="Text Box 19">
          <a:extLst>
            <a:ext uri="{FF2B5EF4-FFF2-40B4-BE49-F238E27FC236}">
              <a16:creationId xmlns:a16="http://schemas.microsoft.com/office/drawing/2014/main" xmlns=""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56743"/>
    <xdr:sp macro="" textlink="">
      <xdr:nvSpPr>
        <xdr:cNvPr id="2808" name="Text Box 15">
          <a:extLst>
            <a:ext uri="{FF2B5EF4-FFF2-40B4-BE49-F238E27FC236}">
              <a16:creationId xmlns:a16="http://schemas.microsoft.com/office/drawing/2014/main" xmlns=""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2809" name="Text Box 15">
          <a:extLst>
            <a:ext uri="{FF2B5EF4-FFF2-40B4-BE49-F238E27FC236}">
              <a16:creationId xmlns:a16="http://schemas.microsoft.com/office/drawing/2014/main" xmlns=""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45</xdr:row>
      <xdr:rowOff>504825</xdr:rowOff>
    </xdr:from>
    <xdr:ext cx="95250" cy="442269"/>
    <xdr:sp macro="" textlink="">
      <xdr:nvSpPr>
        <xdr:cNvPr id="2810" name="Text Box 15">
          <a:extLst>
            <a:ext uri="{FF2B5EF4-FFF2-40B4-BE49-F238E27FC236}">
              <a16:creationId xmlns:a16="http://schemas.microsoft.com/office/drawing/2014/main" xmlns=""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213632"/>
    <xdr:sp macro="" textlink="">
      <xdr:nvSpPr>
        <xdr:cNvPr id="2811" name="Text Box 15">
          <a:extLst>
            <a:ext uri="{FF2B5EF4-FFF2-40B4-BE49-F238E27FC236}">
              <a16:creationId xmlns:a16="http://schemas.microsoft.com/office/drawing/2014/main" xmlns=""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331"/>
    <xdr:sp macro="" textlink="">
      <xdr:nvSpPr>
        <xdr:cNvPr id="2812" name="Text Box 15">
          <a:extLst>
            <a:ext uri="{FF2B5EF4-FFF2-40B4-BE49-F238E27FC236}">
              <a16:creationId xmlns:a16="http://schemas.microsoft.com/office/drawing/2014/main" xmlns=""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213632"/>
    <xdr:sp macro="" textlink="">
      <xdr:nvSpPr>
        <xdr:cNvPr id="2813" name="Text Box 15">
          <a:extLst>
            <a:ext uri="{FF2B5EF4-FFF2-40B4-BE49-F238E27FC236}">
              <a16:creationId xmlns:a16="http://schemas.microsoft.com/office/drawing/2014/main" xmlns=""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4" name="Text Box 16">
          <a:extLst>
            <a:ext uri="{FF2B5EF4-FFF2-40B4-BE49-F238E27FC236}">
              <a16:creationId xmlns:a16="http://schemas.microsoft.com/office/drawing/2014/main" xmlns=""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5" name="Text Box 17">
          <a:extLst>
            <a:ext uri="{FF2B5EF4-FFF2-40B4-BE49-F238E27FC236}">
              <a16:creationId xmlns:a16="http://schemas.microsoft.com/office/drawing/2014/main" xmlns=""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6" name="Text Box 18">
          <a:extLst>
            <a:ext uri="{FF2B5EF4-FFF2-40B4-BE49-F238E27FC236}">
              <a16:creationId xmlns:a16="http://schemas.microsoft.com/office/drawing/2014/main" xmlns=""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17" name="Text Box 19">
          <a:extLst>
            <a:ext uri="{FF2B5EF4-FFF2-40B4-BE49-F238E27FC236}">
              <a16:creationId xmlns:a16="http://schemas.microsoft.com/office/drawing/2014/main" xmlns=""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18" name="Text Box 16">
          <a:extLst>
            <a:ext uri="{FF2B5EF4-FFF2-40B4-BE49-F238E27FC236}">
              <a16:creationId xmlns:a16="http://schemas.microsoft.com/office/drawing/2014/main" xmlns=""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19" name="Text Box 17">
          <a:extLst>
            <a:ext uri="{FF2B5EF4-FFF2-40B4-BE49-F238E27FC236}">
              <a16:creationId xmlns:a16="http://schemas.microsoft.com/office/drawing/2014/main" xmlns=""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20" name="Text Box 18">
          <a:extLst>
            <a:ext uri="{FF2B5EF4-FFF2-40B4-BE49-F238E27FC236}">
              <a16:creationId xmlns:a16="http://schemas.microsoft.com/office/drawing/2014/main" xmlns=""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21" name="Text Box 19">
          <a:extLst>
            <a:ext uri="{FF2B5EF4-FFF2-40B4-BE49-F238E27FC236}">
              <a16:creationId xmlns:a16="http://schemas.microsoft.com/office/drawing/2014/main" xmlns=""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2" name="Text Box 16">
          <a:extLst>
            <a:ext uri="{FF2B5EF4-FFF2-40B4-BE49-F238E27FC236}">
              <a16:creationId xmlns:a16="http://schemas.microsoft.com/office/drawing/2014/main" xmlns=""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3" name="Text Box 17">
          <a:extLst>
            <a:ext uri="{FF2B5EF4-FFF2-40B4-BE49-F238E27FC236}">
              <a16:creationId xmlns:a16="http://schemas.microsoft.com/office/drawing/2014/main" xmlns=""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4" name="Text Box 18">
          <a:extLst>
            <a:ext uri="{FF2B5EF4-FFF2-40B4-BE49-F238E27FC236}">
              <a16:creationId xmlns:a16="http://schemas.microsoft.com/office/drawing/2014/main" xmlns=""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0</xdr:rowOff>
    </xdr:from>
    <xdr:ext cx="95250" cy="171450"/>
    <xdr:sp macro="" textlink="">
      <xdr:nvSpPr>
        <xdr:cNvPr id="2825" name="Text Box 19">
          <a:extLst>
            <a:ext uri="{FF2B5EF4-FFF2-40B4-BE49-F238E27FC236}">
              <a16:creationId xmlns:a16="http://schemas.microsoft.com/office/drawing/2014/main" xmlns=""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826" name="Text Box 15">
          <a:extLst>
            <a:ext uri="{FF2B5EF4-FFF2-40B4-BE49-F238E27FC236}">
              <a16:creationId xmlns:a16="http://schemas.microsoft.com/office/drawing/2014/main" xmlns=""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7" name="Text Box 16">
          <a:extLst>
            <a:ext uri="{FF2B5EF4-FFF2-40B4-BE49-F238E27FC236}">
              <a16:creationId xmlns:a16="http://schemas.microsoft.com/office/drawing/2014/main" xmlns=""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8" name="Text Box 17">
          <a:extLst>
            <a:ext uri="{FF2B5EF4-FFF2-40B4-BE49-F238E27FC236}">
              <a16:creationId xmlns:a16="http://schemas.microsoft.com/office/drawing/2014/main" xmlns=""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29" name="Text Box 18">
          <a:extLst>
            <a:ext uri="{FF2B5EF4-FFF2-40B4-BE49-F238E27FC236}">
              <a16:creationId xmlns:a16="http://schemas.microsoft.com/office/drawing/2014/main" xmlns=""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30" name="Text Box 19">
          <a:extLst>
            <a:ext uri="{FF2B5EF4-FFF2-40B4-BE49-F238E27FC236}">
              <a16:creationId xmlns:a16="http://schemas.microsoft.com/office/drawing/2014/main" xmlns=""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47</xdr:row>
      <xdr:rowOff>504825</xdr:rowOff>
    </xdr:from>
    <xdr:ext cx="95250" cy="442269"/>
    <xdr:sp macro="" textlink="">
      <xdr:nvSpPr>
        <xdr:cNvPr id="2831" name="Text Box 15">
          <a:extLst>
            <a:ext uri="{FF2B5EF4-FFF2-40B4-BE49-F238E27FC236}">
              <a16:creationId xmlns:a16="http://schemas.microsoft.com/office/drawing/2014/main" xmlns=""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2" name="Text Box 16">
          <a:extLst>
            <a:ext uri="{FF2B5EF4-FFF2-40B4-BE49-F238E27FC236}">
              <a16:creationId xmlns:a16="http://schemas.microsoft.com/office/drawing/2014/main" xmlns=""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3" name="Text Box 17">
          <a:extLst>
            <a:ext uri="{FF2B5EF4-FFF2-40B4-BE49-F238E27FC236}">
              <a16:creationId xmlns:a16="http://schemas.microsoft.com/office/drawing/2014/main" xmlns=""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34" name="Text Box 18">
          <a:extLst>
            <a:ext uri="{FF2B5EF4-FFF2-40B4-BE49-F238E27FC236}">
              <a16:creationId xmlns:a16="http://schemas.microsoft.com/office/drawing/2014/main" xmlns=""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5" name="Text Box 16">
          <a:extLst>
            <a:ext uri="{FF2B5EF4-FFF2-40B4-BE49-F238E27FC236}">
              <a16:creationId xmlns:a16="http://schemas.microsoft.com/office/drawing/2014/main" xmlns=""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6" name="Text Box 17">
          <a:extLst>
            <a:ext uri="{FF2B5EF4-FFF2-40B4-BE49-F238E27FC236}">
              <a16:creationId xmlns:a16="http://schemas.microsoft.com/office/drawing/2014/main" xmlns=""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7" name="Text Box 18">
          <a:extLst>
            <a:ext uri="{FF2B5EF4-FFF2-40B4-BE49-F238E27FC236}">
              <a16:creationId xmlns:a16="http://schemas.microsoft.com/office/drawing/2014/main" xmlns=""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8" name="Text Box 19">
          <a:extLst>
            <a:ext uri="{FF2B5EF4-FFF2-40B4-BE49-F238E27FC236}">
              <a16:creationId xmlns:a16="http://schemas.microsoft.com/office/drawing/2014/main" xmlns=""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39" name="Text Box 16">
          <a:extLst>
            <a:ext uri="{FF2B5EF4-FFF2-40B4-BE49-F238E27FC236}">
              <a16:creationId xmlns:a16="http://schemas.microsoft.com/office/drawing/2014/main" xmlns=""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40" name="Text Box 17">
          <a:extLst>
            <a:ext uri="{FF2B5EF4-FFF2-40B4-BE49-F238E27FC236}">
              <a16:creationId xmlns:a16="http://schemas.microsoft.com/office/drawing/2014/main" xmlns=""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41" name="Text Box 18">
          <a:extLst>
            <a:ext uri="{FF2B5EF4-FFF2-40B4-BE49-F238E27FC236}">
              <a16:creationId xmlns:a16="http://schemas.microsoft.com/office/drawing/2014/main" xmlns=""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42" name="Text Box 15">
          <a:extLst>
            <a:ext uri="{FF2B5EF4-FFF2-40B4-BE49-F238E27FC236}">
              <a16:creationId xmlns:a16="http://schemas.microsoft.com/office/drawing/2014/main" xmlns=""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3" name="Text Box 16">
          <a:extLst>
            <a:ext uri="{FF2B5EF4-FFF2-40B4-BE49-F238E27FC236}">
              <a16:creationId xmlns:a16="http://schemas.microsoft.com/office/drawing/2014/main" xmlns=""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4" name="Text Box 17">
          <a:extLst>
            <a:ext uri="{FF2B5EF4-FFF2-40B4-BE49-F238E27FC236}">
              <a16:creationId xmlns:a16="http://schemas.microsoft.com/office/drawing/2014/main" xmlns=""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5" name="Text Box 18">
          <a:extLst>
            <a:ext uri="{FF2B5EF4-FFF2-40B4-BE49-F238E27FC236}">
              <a16:creationId xmlns:a16="http://schemas.microsoft.com/office/drawing/2014/main" xmlns=""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46" name="Text Box 19">
          <a:extLst>
            <a:ext uri="{FF2B5EF4-FFF2-40B4-BE49-F238E27FC236}">
              <a16:creationId xmlns:a16="http://schemas.microsoft.com/office/drawing/2014/main" xmlns=""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7" name="Text Box 16">
          <a:extLst>
            <a:ext uri="{FF2B5EF4-FFF2-40B4-BE49-F238E27FC236}">
              <a16:creationId xmlns:a16="http://schemas.microsoft.com/office/drawing/2014/main" xmlns=""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8" name="Text Box 17">
          <a:extLst>
            <a:ext uri="{FF2B5EF4-FFF2-40B4-BE49-F238E27FC236}">
              <a16:creationId xmlns:a16="http://schemas.microsoft.com/office/drawing/2014/main" xmlns=""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49" name="Text Box 18">
          <a:extLst>
            <a:ext uri="{FF2B5EF4-FFF2-40B4-BE49-F238E27FC236}">
              <a16:creationId xmlns:a16="http://schemas.microsoft.com/office/drawing/2014/main" xmlns=""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50" name="Text Box 19">
          <a:extLst>
            <a:ext uri="{FF2B5EF4-FFF2-40B4-BE49-F238E27FC236}">
              <a16:creationId xmlns:a16="http://schemas.microsoft.com/office/drawing/2014/main" xmlns=""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1" name="Text Box 16">
          <a:extLst>
            <a:ext uri="{FF2B5EF4-FFF2-40B4-BE49-F238E27FC236}">
              <a16:creationId xmlns:a16="http://schemas.microsoft.com/office/drawing/2014/main" xmlns=""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2" name="Text Box 17">
          <a:extLst>
            <a:ext uri="{FF2B5EF4-FFF2-40B4-BE49-F238E27FC236}">
              <a16:creationId xmlns:a16="http://schemas.microsoft.com/office/drawing/2014/main" xmlns=""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3" name="Text Box 18">
          <a:extLst>
            <a:ext uri="{FF2B5EF4-FFF2-40B4-BE49-F238E27FC236}">
              <a16:creationId xmlns:a16="http://schemas.microsoft.com/office/drawing/2014/main" xmlns=""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54" name="Text Box 19">
          <a:extLst>
            <a:ext uri="{FF2B5EF4-FFF2-40B4-BE49-F238E27FC236}">
              <a16:creationId xmlns:a16="http://schemas.microsoft.com/office/drawing/2014/main" xmlns=""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47</xdr:row>
      <xdr:rowOff>504825</xdr:rowOff>
    </xdr:from>
    <xdr:ext cx="95250" cy="444014"/>
    <xdr:sp macro="" textlink="">
      <xdr:nvSpPr>
        <xdr:cNvPr id="2855" name="Text Box 15">
          <a:extLst>
            <a:ext uri="{FF2B5EF4-FFF2-40B4-BE49-F238E27FC236}">
              <a16:creationId xmlns:a16="http://schemas.microsoft.com/office/drawing/2014/main" xmlns=""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6" name="Text Box 16">
          <a:extLst>
            <a:ext uri="{FF2B5EF4-FFF2-40B4-BE49-F238E27FC236}">
              <a16:creationId xmlns:a16="http://schemas.microsoft.com/office/drawing/2014/main" xmlns=""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7" name="Text Box 17">
          <a:extLst>
            <a:ext uri="{FF2B5EF4-FFF2-40B4-BE49-F238E27FC236}">
              <a16:creationId xmlns:a16="http://schemas.microsoft.com/office/drawing/2014/main" xmlns=""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8" name="Text Box 18">
          <a:extLst>
            <a:ext uri="{FF2B5EF4-FFF2-40B4-BE49-F238E27FC236}">
              <a16:creationId xmlns:a16="http://schemas.microsoft.com/office/drawing/2014/main" xmlns=""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0</xdr:rowOff>
    </xdr:from>
    <xdr:ext cx="95250" cy="171450"/>
    <xdr:sp macro="" textlink="">
      <xdr:nvSpPr>
        <xdr:cNvPr id="2859" name="Text Box 19">
          <a:extLst>
            <a:ext uri="{FF2B5EF4-FFF2-40B4-BE49-F238E27FC236}">
              <a16:creationId xmlns:a16="http://schemas.microsoft.com/office/drawing/2014/main" xmlns=""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60" name="Text Box 16">
          <a:extLst>
            <a:ext uri="{FF2B5EF4-FFF2-40B4-BE49-F238E27FC236}">
              <a16:creationId xmlns:a16="http://schemas.microsoft.com/office/drawing/2014/main" xmlns=""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0</xdr:rowOff>
    </xdr:from>
    <xdr:ext cx="95250" cy="171450"/>
    <xdr:sp macro="" textlink="">
      <xdr:nvSpPr>
        <xdr:cNvPr id="2861" name="Text Box 17">
          <a:extLst>
            <a:ext uri="{FF2B5EF4-FFF2-40B4-BE49-F238E27FC236}">
              <a16:creationId xmlns:a16="http://schemas.microsoft.com/office/drawing/2014/main" xmlns=""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49</xdr:row>
      <xdr:rowOff>15875</xdr:rowOff>
    </xdr:from>
    <xdr:ext cx="95250" cy="171450"/>
    <xdr:sp macro="" textlink="">
      <xdr:nvSpPr>
        <xdr:cNvPr id="2862" name="Text Box 18">
          <a:extLst>
            <a:ext uri="{FF2B5EF4-FFF2-40B4-BE49-F238E27FC236}">
              <a16:creationId xmlns:a16="http://schemas.microsoft.com/office/drawing/2014/main" xmlns=""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3" name="Text Box 16">
          <a:extLst>
            <a:ext uri="{FF2B5EF4-FFF2-40B4-BE49-F238E27FC236}">
              <a16:creationId xmlns:a16="http://schemas.microsoft.com/office/drawing/2014/main" xmlns=""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4" name="Text Box 17">
          <a:extLst>
            <a:ext uri="{FF2B5EF4-FFF2-40B4-BE49-F238E27FC236}">
              <a16:creationId xmlns:a16="http://schemas.microsoft.com/office/drawing/2014/main" xmlns=""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5" name="Text Box 18">
          <a:extLst>
            <a:ext uri="{FF2B5EF4-FFF2-40B4-BE49-F238E27FC236}">
              <a16:creationId xmlns:a16="http://schemas.microsoft.com/office/drawing/2014/main" xmlns=""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6" name="Text Box 19">
          <a:extLst>
            <a:ext uri="{FF2B5EF4-FFF2-40B4-BE49-F238E27FC236}">
              <a16:creationId xmlns:a16="http://schemas.microsoft.com/office/drawing/2014/main" xmlns=""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49</xdr:row>
      <xdr:rowOff>0</xdr:rowOff>
    </xdr:from>
    <xdr:ext cx="95250" cy="171450"/>
    <xdr:sp macro="" textlink="">
      <xdr:nvSpPr>
        <xdr:cNvPr id="2867" name="Text Box 16">
          <a:extLst>
            <a:ext uri="{FF2B5EF4-FFF2-40B4-BE49-F238E27FC236}">
              <a16:creationId xmlns:a16="http://schemas.microsoft.com/office/drawing/2014/main" xmlns=""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68" name="Text Box 15">
          <a:extLst>
            <a:ext uri="{FF2B5EF4-FFF2-40B4-BE49-F238E27FC236}">
              <a16:creationId xmlns:a16="http://schemas.microsoft.com/office/drawing/2014/main" xmlns=""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8496"/>
    <xdr:sp macro="" textlink="">
      <xdr:nvSpPr>
        <xdr:cNvPr id="2869" name="Text Box 15">
          <a:extLst>
            <a:ext uri="{FF2B5EF4-FFF2-40B4-BE49-F238E27FC236}">
              <a16:creationId xmlns:a16="http://schemas.microsoft.com/office/drawing/2014/main" xmlns=""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2870" name="Text Box 15">
          <a:extLst>
            <a:ext uri="{FF2B5EF4-FFF2-40B4-BE49-F238E27FC236}">
              <a16:creationId xmlns:a16="http://schemas.microsoft.com/office/drawing/2014/main" xmlns=""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2871" name="Text Box 15">
          <a:extLst>
            <a:ext uri="{FF2B5EF4-FFF2-40B4-BE49-F238E27FC236}">
              <a16:creationId xmlns:a16="http://schemas.microsoft.com/office/drawing/2014/main" xmlns=""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2872" name="Text Box 15">
          <a:extLst>
            <a:ext uri="{FF2B5EF4-FFF2-40B4-BE49-F238E27FC236}">
              <a16:creationId xmlns:a16="http://schemas.microsoft.com/office/drawing/2014/main" xmlns=""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2873" name="Text Box 15">
          <a:extLst>
            <a:ext uri="{FF2B5EF4-FFF2-40B4-BE49-F238E27FC236}">
              <a16:creationId xmlns:a16="http://schemas.microsoft.com/office/drawing/2014/main" xmlns=""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49</xdr:row>
      <xdr:rowOff>170392</xdr:rowOff>
    </xdr:from>
    <xdr:ext cx="95250" cy="213632"/>
    <xdr:sp macro="" textlink="">
      <xdr:nvSpPr>
        <xdr:cNvPr id="2874" name="Text Box 15">
          <a:extLst>
            <a:ext uri="{FF2B5EF4-FFF2-40B4-BE49-F238E27FC236}">
              <a16:creationId xmlns:a16="http://schemas.microsoft.com/office/drawing/2014/main" xmlns=""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5" name="Text Box 16">
          <a:extLst>
            <a:ext uri="{FF2B5EF4-FFF2-40B4-BE49-F238E27FC236}">
              <a16:creationId xmlns:a16="http://schemas.microsoft.com/office/drawing/2014/main" xmlns=""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6" name="Text Box 17">
          <a:extLst>
            <a:ext uri="{FF2B5EF4-FFF2-40B4-BE49-F238E27FC236}">
              <a16:creationId xmlns:a16="http://schemas.microsoft.com/office/drawing/2014/main" xmlns=""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7" name="Text Box 18">
          <a:extLst>
            <a:ext uri="{FF2B5EF4-FFF2-40B4-BE49-F238E27FC236}">
              <a16:creationId xmlns:a16="http://schemas.microsoft.com/office/drawing/2014/main" xmlns=""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78" name="Text Box 19">
          <a:extLst>
            <a:ext uri="{FF2B5EF4-FFF2-40B4-BE49-F238E27FC236}">
              <a16:creationId xmlns:a16="http://schemas.microsoft.com/office/drawing/2014/main" xmlns=""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79" name="Text Box 16">
          <a:extLst>
            <a:ext uri="{FF2B5EF4-FFF2-40B4-BE49-F238E27FC236}">
              <a16:creationId xmlns:a16="http://schemas.microsoft.com/office/drawing/2014/main" xmlns=""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0" name="Text Box 17">
          <a:extLst>
            <a:ext uri="{FF2B5EF4-FFF2-40B4-BE49-F238E27FC236}">
              <a16:creationId xmlns:a16="http://schemas.microsoft.com/office/drawing/2014/main" xmlns=""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1" name="Text Box 18">
          <a:extLst>
            <a:ext uri="{FF2B5EF4-FFF2-40B4-BE49-F238E27FC236}">
              <a16:creationId xmlns:a16="http://schemas.microsoft.com/office/drawing/2014/main" xmlns=""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82" name="Text Box 19">
          <a:extLst>
            <a:ext uri="{FF2B5EF4-FFF2-40B4-BE49-F238E27FC236}">
              <a16:creationId xmlns:a16="http://schemas.microsoft.com/office/drawing/2014/main" xmlns=""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3" name="Text Box 16">
          <a:extLst>
            <a:ext uri="{FF2B5EF4-FFF2-40B4-BE49-F238E27FC236}">
              <a16:creationId xmlns:a16="http://schemas.microsoft.com/office/drawing/2014/main" xmlns=""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4" name="Text Box 17">
          <a:extLst>
            <a:ext uri="{FF2B5EF4-FFF2-40B4-BE49-F238E27FC236}">
              <a16:creationId xmlns:a16="http://schemas.microsoft.com/office/drawing/2014/main" xmlns=""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5" name="Text Box 18">
          <a:extLst>
            <a:ext uri="{FF2B5EF4-FFF2-40B4-BE49-F238E27FC236}">
              <a16:creationId xmlns:a16="http://schemas.microsoft.com/office/drawing/2014/main" xmlns=""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886" name="Text Box 19">
          <a:extLst>
            <a:ext uri="{FF2B5EF4-FFF2-40B4-BE49-F238E27FC236}">
              <a16:creationId xmlns:a16="http://schemas.microsoft.com/office/drawing/2014/main" xmlns=""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887" name="Text Box 15">
          <a:extLst>
            <a:ext uri="{FF2B5EF4-FFF2-40B4-BE49-F238E27FC236}">
              <a16:creationId xmlns:a16="http://schemas.microsoft.com/office/drawing/2014/main" xmlns=""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88" name="Text Box 16">
          <a:extLst>
            <a:ext uri="{FF2B5EF4-FFF2-40B4-BE49-F238E27FC236}">
              <a16:creationId xmlns:a16="http://schemas.microsoft.com/office/drawing/2014/main" xmlns=""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89" name="Text Box 17">
          <a:extLst>
            <a:ext uri="{FF2B5EF4-FFF2-40B4-BE49-F238E27FC236}">
              <a16:creationId xmlns:a16="http://schemas.microsoft.com/office/drawing/2014/main" xmlns=""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90" name="Text Box 18">
          <a:extLst>
            <a:ext uri="{FF2B5EF4-FFF2-40B4-BE49-F238E27FC236}">
              <a16:creationId xmlns:a16="http://schemas.microsoft.com/office/drawing/2014/main" xmlns=""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891" name="Text Box 19">
          <a:extLst>
            <a:ext uri="{FF2B5EF4-FFF2-40B4-BE49-F238E27FC236}">
              <a16:creationId xmlns:a16="http://schemas.microsoft.com/office/drawing/2014/main" xmlns=""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2" name="Text Box 16">
          <a:extLst>
            <a:ext uri="{FF2B5EF4-FFF2-40B4-BE49-F238E27FC236}">
              <a16:creationId xmlns:a16="http://schemas.microsoft.com/office/drawing/2014/main" xmlns=""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3" name="Text Box 17">
          <a:extLst>
            <a:ext uri="{FF2B5EF4-FFF2-40B4-BE49-F238E27FC236}">
              <a16:creationId xmlns:a16="http://schemas.microsoft.com/office/drawing/2014/main" xmlns=""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894" name="Text Box 18">
          <a:extLst>
            <a:ext uri="{FF2B5EF4-FFF2-40B4-BE49-F238E27FC236}">
              <a16:creationId xmlns:a16="http://schemas.microsoft.com/office/drawing/2014/main" xmlns=""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5" name="Text Box 16">
          <a:extLst>
            <a:ext uri="{FF2B5EF4-FFF2-40B4-BE49-F238E27FC236}">
              <a16:creationId xmlns:a16="http://schemas.microsoft.com/office/drawing/2014/main" xmlns=""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6" name="Text Box 17">
          <a:extLst>
            <a:ext uri="{FF2B5EF4-FFF2-40B4-BE49-F238E27FC236}">
              <a16:creationId xmlns:a16="http://schemas.microsoft.com/office/drawing/2014/main" xmlns=""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7" name="Text Box 18">
          <a:extLst>
            <a:ext uri="{FF2B5EF4-FFF2-40B4-BE49-F238E27FC236}">
              <a16:creationId xmlns:a16="http://schemas.microsoft.com/office/drawing/2014/main" xmlns=""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8" name="Text Box 19">
          <a:extLst>
            <a:ext uri="{FF2B5EF4-FFF2-40B4-BE49-F238E27FC236}">
              <a16:creationId xmlns:a16="http://schemas.microsoft.com/office/drawing/2014/main" xmlns=""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899" name="Text Box 16">
          <a:extLst>
            <a:ext uri="{FF2B5EF4-FFF2-40B4-BE49-F238E27FC236}">
              <a16:creationId xmlns:a16="http://schemas.microsoft.com/office/drawing/2014/main" xmlns=""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0" name="Text Box 17">
          <a:extLst>
            <a:ext uri="{FF2B5EF4-FFF2-40B4-BE49-F238E27FC236}">
              <a16:creationId xmlns:a16="http://schemas.microsoft.com/office/drawing/2014/main" xmlns=""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1" name="Text Box 18">
          <a:extLst>
            <a:ext uri="{FF2B5EF4-FFF2-40B4-BE49-F238E27FC236}">
              <a16:creationId xmlns:a16="http://schemas.microsoft.com/office/drawing/2014/main" xmlns=""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02" name="Text Box 19">
          <a:extLst>
            <a:ext uri="{FF2B5EF4-FFF2-40B4-BE49-F238E27FC236}">
              <a16:creationId xmlns:a16="http://schemas.microsoft.com/office/drawing/2014/main" xmlns=""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56743"/>
    <xdr:sp macro="" textlink="">
      <xdr:nvSpPr>
        <xdr:cNvPr id="2903" name="Text Box 15">
          <a:extLst>
            <a:ext uri="{FF2B5EF4-FFF2-40B4-BE49-F238E27FC236}">
              <a16:creationId xmlns:a16="http://schemas.microsoft.com/office/drawing/2014/main" xmlns=""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2904" name="Text Box 15">
          <a:extLst>
            <a:ext uri="{FF2B5EF4-FFF2-40B4-BE49-F238E27FC236}">
              <a16:creationId xmlns:a16="http://schemas.microsoft.com/office/drawing/2014/main" xmlns=""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49</xdr:row>
      <xdr:rowOff>504825</xdr:rowOff>
    </xdr:from>
    <xdr:ext cx="95250" cy="442269"/>
    <xdr:sp macro="" textlink="">
      <xdr:nvSpPr>
        <xdr:cNvPr id="2905" name="Text Box 15">
          <a:extLst>
            <a:ext uri="{FF2B5EF4-FFF2-40B4-BE49-F238E27FC236}">
              <a16:creationId xmlns:a16="http://schemas.microsoft.com/office/drawing/2014/main" xmlns=""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213632"/>
    <xdr:sp macro="" textlink="">
      <xdr:nvSpPr>
        <xdr:cNvPr id="2906" name="Text Box 15">
          <a:extLst>
            <a:ext uri="{FF2B5EF4-FFF2-40B4-BE49-F238E27FC236}">
              <a16:creationId xmlns:a16="http://schemas.microsoft.com/office/drawing/2014/main" xmlns=""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331"/>
    <xdr:sp macro="" textlink="">
      <xdr:nvSpPr>
        <xdr:cNvPr id="2907" name="Text Box 15">
          <a:extLst>
            <a:ext uri="{FF2B5EF4-FFF2-40B4-BE49-F238E27FC236}">
              <a16:creationId xmlns:a16="http://schemas.microsoft.com/office/drawing/2014/main" xmlns=""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213632"/>
    <xdr:sp macro="" textlink="">
      <xdr:nvSpPr>
        <xdr:cNvPr id="2908" name="Text Box 15">
          <a:extLst>
            <a:ext uri="{FF2B5EF4-FFF2-40B4-BE49-F238E27FC236}">
              <a16:creationId xmlns:a16="http://schemas.microsoft.com/office/drawing/2014/main" xmlns=""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09" name="Text Box 16">
          <a:extLst>
            <a:ext uri="{FF2B5EF4-FFF2-40B4-BE49-F238E27FC236}">
              <a16:creationId xmlns:a16="http://schemas.microsoft.com/office/drawing/2014/main" xmlns=""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0" name="Text Box 17">
          <a:extLst>
            <a:ext uri="{FF2B5EF4-FFF2-40B4-BE49-F238E27FC236}">
              <a16:creationId xmlns:a16="http://schemas.microsoft.com/office/drawing/2014/main" xmlns=""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1" name="Text Box 18">
          <a:extLst>
            <a:ext uri="{FF2B5EF4-FFF2-40B4-BE49-F238E27FC236}">
              <a16:creationId xmlns:a16="http://schemas.microsoft.com/office/drawing/2014/main" xmlns=""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12" name="Text Box 19">
          <a:extLst>
            <a:ext uri="{FF2B5EF4-FFF2-40B4-BE49-F238E27FC236}">
              <a16:creationId xmlns:a16="http://schemas.microsoft.com/office/drawing/2014/main" xmlns=""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3" name="Text Box 16">
          <a:extLst>
            <a:ext uri="{FF2B5EF4-FFF2-40B4-BE49-F238E27FC236}">
              <a16:creationId xmlns:a16="http://schemas.microsoft.com/office/drawing/2014/main" xmlns=""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4" name="Text Box 17">
          <a:extLst>
            <a:ext uri="{FF2B5EF4-FFF2-40B4-BE49-F238E27FC236}">
              <a16:creationId xmlns:a16="http://schemas.microsoft.com/office/drawing/2014/main" xmlns=""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5" name="Text Box 18">
          <a:extLst>
            <a:ext uri="{FF2B5EF4-FFF2-40B4-BE49-F238E27FC236}">
              <a16:creationId xmlns:a16="http://schemas.microsoft.com/office/drawing/2014/main" xmlns=""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16" name="Text Box 19">
          <a:extLst>
            <a:ext uri="{FF2B5EF4-FFF2-40B4-BE49-F238E27FC236}">
              <a16:creationId xmlns:a16="http://schemas.microsoft.com/office/drawing/2014/main" xmlns=""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7" name="Text Box 16">
          <a:extLst>
            <a:ext uri="{FF2B5EF4-FFF2-40B4-BE49-F238E27FC236}">
              <a16:creationId xmlns:a16="http://schemas.microsoft.com/office/drawing/2014/main" xmlns=""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8" name="Text Box 17">
          <a:extLst>
            <a:ext uri="{FF2B5EF4-FFF2-40B4-BE49-F238E27FC236}">
              <a16:creationId xmlns:a16="http://schemas.microsoft.com/office/drawing/2014/main" xmlns=""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19" name="Text Box 18">
          <a:extLst>
            <a:ext uri="{FF2B5EF4-FFF2-40B4-BE49-F238E27FC236}">
              <a16:creationId xmlns:a16="http://schemas.microsoft.com/office/drawing/2014/main" xmlns=""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0</xdr:rowOff>
    </xdr:from>
    <xdr:ext cx="95250" cy="171450"/>
    <xdr:sp macro="" textlink="">
      <xdr:nvSpPr>
        <xdr:cNvPr id="2920" name="Text Box 19">
          <a:extLst>
            <a:ext uri="{FF2B5EF4-FFF2-40B4-BE49-F238E27FC236}">
              <a16:creationId xmlns:a16="http://schemas.microsoft.com/office/drawing/2014/main" xmlns=""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921" name="Text Box 15">
          <a:extLst>
            <a:ext uri="{FF2B5EF4-FFF2-40B4-BE49-F238E27FC236}">
              <a16:creationId xmlns:a16="http://schemas.microsoft.com/office/drawing/2014/main" xmlns=""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2" name="Text Box 16">
          <a:extLst>
            <a:ext uri="{FF2B5EF4-FFF2-40B4-BE49-F238E27FC236}">
              <a16:creationId xmlns:a16="http://schemas.microsoft.com/office/drawing/2014/main" xmlns=""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3" name="Text Box 17">
          <a:extLst>
            <a:ext uri="{FF2B5EF4-FFF2-40B4-BE49-F238E27FC236}">
              <a16:creationId xmlns:a16="http://schemas.microsoft.com/office/drawing/2014/main" xmlns=""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4" name="Text Box 18">
          <a:extLst>
            <a:ext uri="{FF2B5EF4-FFF2-40B4-BE49-F238E27FC236}">
              <a16:creationId xmlns:a16="http://schemas.microsoft.com/office/drawing/2014/main" xmlns=""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25" name="Text Box 19">
          <a:extLst>
            <a:ext uri="{FF2B5EF4-FFF2-40B4-BE49-F238E27FC236}">
              <a16:creationId xmlns:a16="http://schemas.microsoft.com/office/drawing/2014/main" xmlns=""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51</xdr:row>
      <xdr:rowOff>504825</xdr:rowOff>
    </xdr:from>
    <xdr:ext cx="95250" cy="442269"/>
    <xdr:sp macro="" textlink="">
      <xdr:nvSpPr>
        <xdr:cNvPr id="2926" name="Text Box 15">
          <a:extLst>
            <a:ext uri="{FF2B5EF4-FFF2-40B4-BE49-F238E27FC236}">
              <a16:creationId xmlns:a16="http://schemas.microsoft.com/office/drawing/2014/main" xmlns=""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7" name="Text Box 16">
          <a:extLst>
            <a:ext uri="{FF2B5EF4-FFF2-40B4-BE49-F238E27FC236}">
              <a16:creationId xmlns:a16="http://schemas.microsoft.com/office/drawing/2014/main" xmlns=""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8" name="Text Box 17">
          <a:extLst>
            <a:ext uri="{FF2B5EF4-FFF2-40B4-BE49-F238E27FC236}">
              <a16:creationId xmlns:a16="http://schemas.microsoft.com/office/drawing/2014/main" xmlns=""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29" name="Text Box 18">
          <a:extLst>
            <a:ext uri="{FF2B5EF4-FFF2-40B4-BE49-F238E27FC236}">
              <a16:creationId xmlns:a16="http://schemas.microsoft.com/office/drawing/2014/main" xmlns=""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0" name="Text Box 16">
          <a:extLst>
            <a:ext uri="{FF2B5EF4-FFF2-40B4-BE49-F238E27FC236}">
              <a16:creationId xmlns:a16="http://schemas.microsoft.com/office/drawing/2014/main" xmlns=""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1" name="Text Box 17">
          <a:extLst>
            <a:ext uri="{FF2B5EF4-FFF2-40B4-BE49-F238E27FC236}">
              <a16:creationId xmlns:a16="http://schemas.microsoft.com/office/drawing/2014/main" xmlns=""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2" name="Text Box 18">
          <a:extLst>
            <a:ext uri="{FF2B5EF4-FFF2-40B4-BE49-F238E27FC236}">
              <a16:creationId xmlns:a16="http://schemas.microsoft.com/office/drawing/2014/main" xmlns=""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3" name="Text Box 19">
          <a:extLst>
            <a:ext uri="{FF2B5EF4-FFF2-40B4-BE49-F238E27FC236}">
              <a16:creationId xmlns:a16="http://schemas.microsoft.com/office/drawing/2014/main" xmlns=""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4" name="Text Box 16">
          <a:extLst>
            <a:ext uri="{FF2B5EF4-FFF2-40B4-BE49-F238E27FC236}">
              <a16:creationId xmlns:a16="http://schemas.microsoft.com/office/drawing/2014/main" xmlns=""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5" name="Text Box 17">
          <a:extLst>
            <a:ext uri="{FF2B5EF4-FFF2-40B4-BE49-F238E27FC236}">
              <a16:creationId xmlns:a16="http://schemas.microsoft.com/office/drawing/2014/main" xmlns=""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36" name="Text Box 18">
          <a:extLst>
            <a:ext uri="{FF2B5EF4-FFF2-40B4-BE49-F238E27FC236}">
              <a16:creationId xmlns:a16="http://schemas.microsoft.com/office/drawing/2014/main" xmlns=""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37" name="Text Box 15">
          <a:extLst>
            <a:ext uri="{FF2B5EF4-FFF2-40B4-BE49-F238E27FC236}">
              <a16:creationId xmlns:a16="http://schemas.microsoft.com/office/drawing/2014/main" xmlns=""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38" name="Text Box 16">
          <a:extLst>
            <a:ext uri="{FF2B5EF4-FFF2-40B4-BE49-F238E27FC236}">
              <a16:creationId xmlns:a16="http://schemas.microsoft.com/office/drawing/2014/main" xmlns=""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39" name="Text Box 17">
          <a:extLst>
            <a:ext uri="{FF2B5EF4-FFF2-40B4-BE49-F238E27FC236}">
              <a16:creationId xmlns:a16="http://schemas.microsoft.com/office/drawing/2014/main" xmlns=""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40" name="Text Box 18">
          <a:extLst>
            <a:ext uri="{FF2B5EF4-FFF2-40B4-BE49-F238E27FC236}">
              <a16:creationId xmlns:a16="http://schemas.microsoft.com/office/drawing/2014/main" xmlns=""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41" name="Text Box 19">
          <a:extLst>
            <a:ext uri="{FF2B5EF4-FFF2-40B4-BE49-F238E27FC236}">
              <a16:creationId xmlns:a16="http://schemas.microsoft.com/office/drawing/2014/main" xmlns=""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2" name="Text Box 16">
          <a:extLst>
            <a:ext uri="{FF2B5EF4-FFF2-40B4-BE49-F238E27FC236}">
              <a16:creationId xmlns:a16="http://schemas.microsoft.com/office/drawing/2014/main" xmlns=""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3" name="Text Box 17">
          <a:extLst>
            <a:ext uri="{FF2B5EF4-FFF2-40B4-BE49-F238E27FC236}">
              <a16:creationId xmlns:a16="http://schemas.microsoft.com/office/drawing/2014/main" xmlns=""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4" name="Text Box 18">
          <a:extLst>
            <a:ext uri="{FF2B5EF4-FFF2-40B4-BE49-F238E27FC236}">
              <a16:creationId xmlns:a16="http://schemas.microsoft.com/office/drawing/2014/main" xmlns=""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45" name="Text Box 19">
          <a:extLst>
            <a:ext uri="{FF2B5EF4-FFF2-40B4-BE49-F238E27FC236}">
              <a16:creationId xmlns:a16="http://schemas.microsoft.com/office/drawing/2014/main" xmlns=""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6" name="Text Box 16">
          <a:extLst>
            <a:ext uri="{FF2B5EF4-FFF2-40B4-BE49-F238E27FC236}">
              <a16:creationId xmlns:a16="http://schemas.microsoft.com/office/drawing/2014/main" xmlns=""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7" name="Text Box 17">
          <a:extLst>
            <a:ext uri="{FF2B5EF4-FFF2-40B4-BE49-F238E27FC236}">
              <a16:creationId xmlns:a16="http://schemas.microsoft.com/office/drawing/2014/main" xmlns=""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8" name="Text Box 18">
          <a:extLst>
            <a:ext uri="{FF2B5EF4-FFF2-40B4-BE49-F238E27FC236}">
              <a16:creationId xmlns:a16="http://schemas.microsoft.com/office/drawing/2014/main" xmlns=""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49" name="Text Box 19">
          <a:extLst>
            <a:ext uri="{FF2B5EF4-FFF2-40B4-BE49-F238E27FC236}">
              <a16:creationId xmlns:a16="http://schemas.microsoft.com/office/drawing/2014/main" xmlns=""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51</xdr:row>
      <xdr:rowOff>504825</xdr:rowOff>
    </xdr:from>
    <xdr:ext cx="95250" cy="444014"/>
    <xdr:sp macro="" textlink="">
      <xdr:nvSpPr>
        <xdr:cNvPr id="2950" name="Text Box 15">
          <a:extLst>
            <a:ext uri="{FF2B5EF4-FFF2-40B4-BE49-F238E27FC236}">
              <a16:creationId xmlns:a16="http://schemas.microsoft.com/office/drawing/2014/main" xmlns=""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1" name="Text Box 16">
          <a:extLst>
            <a:ext uri="{FF2B5EF4-FFF2-40B4-BE49-F238E27FC236}">
              <a16:creationId xmlns:a16="http://schemas.microsoft.com/office/drawing/2014/main" xmlns=""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2" name="Text Box 17">
          <a:extLst>
            <a:ext uri="{FF2B5EF4-FFF2-40B4-BE49-F238E27FC236}">
              <a16:creationId xmlns:a16="http://schemas.microsoft.com/office/drawing/2014/main" xmlns=""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3" name="Text Box 18">
          <a:extLst>
            <a:ext uri="{FF2B5EF4-FFF2-40B4-BE49-F238E27FC236}">
              <a16:creationId xmlns:a16="http://schemas.microsoft.com/office/drawing/2014/main" xmlns=""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0</xdr:rowOff>
    </xdr:from>
    <xdr:ext cx="95250" cy="171450"/>
    <xdr:sp macro="" textlink="">
      <xdr:nvSpPr>
        <xdr:cNvPr id="2954" name="Text Box 19">
          <a:extLst>
            <a:ext uri="{FF2B5EF4-FFF2-40B4-BE49-F238E27FC236}">
              <a16:creationId xmlns:a16="http://schemas.microsoft.com/office/drawing/2014/main" xmlns=""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55" name="Text Box 16">
          <a:extLst>
            <a:ext uri="{FF2B5EF4-FFF2-40B4-BE49-F238E27FC236}">
              <a16:creationId xmlns:a16="http://schemas.microsoft.com/office/drawing/2014/main" xmlns=""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0</xdr:rowOff>
    </xdr:from>
    <xdr:ext cx="95250" cy="171450"/>
    <xdr:sp macro="" textlink="">
      <xdr:nvSpPr>
        <xdr:cNvPr id="2956" name="Text Box 17">
          <a:extLst>
            <a:ext uri="{FF2B5EF4-FFF2-40B4-BE49-F238E27FC236}">
              <a16:creationId xmlns:a16="http://schemas.microsoft.com/office/drawing/2014/main" xmlns=""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53</xdr:row>
      <xdr:rowOff>15875</xdr:rowOff>
    </xdr:from>
    <xdr:ext cx="95250" cy="171450"/>
    <xdr:sp macro="" textlink="">
      <xdr:nvSpPr>
        <xdr:cNvPr id="2957" name="Text Box 18">
          <a:extLst>
            <a:ext uri="{FF2B5EF4-FFF2-40B4-BE49-F238E27FC236}">
              <a16:creationId xmlns:a16="http://schemas.microsoft.com/office/drawing/2014/main" xmlns=""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58" name="Text Box 16">
          <a:extLst>
            <a:ext uri="{FF2B5EF4-FFF2-40B4-BE49-F238E27FC236}">
              <a16:creationId xmlns:a16="http://schemas.microsoft.com/office/drawing/2014/main" xmlns=""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59" name="Text Box 17">
          <a:extLst>
            <a:ext uri="{FF2B5EF4-FFF2-40B4-BE49-F238E27FC236}">
              <a16:creationId xmlns:a16="http://schemas.microsoft.com/office/drawing/2014/main" xmlns=""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0" name="Text Box 18">
          <a:extLst>
            <a:ext uri="{FF2B5EF4-FFF2-40B4-BE49-F238E27FC236}">
              <a16:creationId xmlns:a16="http://schemas.microsoft.com/office/drawing/2014/main" xmlns=""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1" name="Text Box 19">
          <a:extLst>
            <a:ext uri="{FF2B5EF4-FFF2-40B4-BE49-F238E27FC236}">
              <a16:creationId xmlns:a16="http://schemas.microsoft.com/office/drawing/2014/main" xmlns=""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53</xdr:row>
      <xdr:rowOff>0</xdr:rowOff>
    </xdr:from>
    <xdr:ext cx="95250" cy="171450"/>
    <xdr:sp macro="" textlink="">
      <xdr:nvSpPr>
        <xdr:cNvPr id="2962" name="Text Box 16">
          <a:extLst>
            <a:ext uri="{FF2B5EF4-FFF2-40B4-BE49-F238E27FC236}">
              <a16:creationId xmlns:a16="http://schemas.microsoft.com/office/drawing/2014/main" xmlns=""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63" name="Text Box 15">
          <a:extLst>
            <a:ext uri="{FF2B5EF4-FFF2-40B4-BE49-F238E27FC236}">
              <a16:creationId xmlns:a16="http://schemas.microsoft.com/office/drawing/2014/main" xmlns=""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8496"/>
    <xdr:sp macro="" textlink="">
      <xdr:nvSpPr>
        <xdr:cNvPr id="2964" name="Text Box 15">
          <a:extLst>
            <a:ext uri="{FF2B5EF4-FFF2-40B4-BE49-F238E27FC236}">
              <a16:creationId xmlns:a16="http://schemas.microsoft.com/office/drawing/2014/main" xmlns=""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2965" name="Text Box 15">
          <a:extLst>
            <a:ext uri="{FF2B5EF4-FFF2-40B4-BE49-F238E27FC236}">
              <a16:creationId xmlns:a16="http://schemas.microsoft.com/office/drawing/2014/main" xmlns=""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2966" name="Text Box 15">
          <a:extLst>
            <a:ext uri="{FF2B5EF4-FFF2-40B4-BE49-F238E27FC236}">
              <a16:creationId xmlns:a16="http://schemas.microsoft.com/office/drawing/2014/main" xmlns=""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2967" name="Text Box 15">
          <a:extLst>
            <a:ext uri="{FF2B5EF4-FFF2-40B4-BE49-F238E27FC236}">
              <a16:creationId xmlns:a16="http://schemas.microsoft.com/office/drawing/2014/main" xmlns=""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2968" name="Text Box 15">
          <a:extLst>
            <a:ext uri="{FF2B5EF4-FFF2-40B4-BE49-F238E27FC236}">
              <a16:creationId xmlns:a16="http://schemas.microsoft.com/office/drawing/2014/main" xmlns=""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53</xdr:row>
      <xdr:rowOff>170392</xdr:rowOff>
    </xdr:from>
    <xdr:ext cx="95250" cy="213632"/>
    <xdr:sp macro="" textlink="">
      <xdr:nvSpPr>
        <xdr:cNvPr id="2969" name="Text Box 15">
          <a:extLst>
            <a:ext uri="{FF2B5EF4-FFF2-40B4-BE49-F238E27FC236}">
              <a16:creationId xmlns:a16="http://schemas.microsoft.com/office/drawing/2014/main" xmlns=""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0" name="Text Box 16">
          <a:extLst>
            <a:ext uri="{FF2B5EF4-FFF2-40B4-BE49-F238E27FC236}">
              <a16:creationId xmlns:a16="http://schemas.microsoft.com/office/drawing/2014/main" xmlns=""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1" name="Text Box 17">
          <a:extLst>
            <a:ext uri="{FF2B5EF4-FFF2-40B4-BE49-F238E27FC236}">
              <a16:creationId xmlns:a16="http://schemas.microsoft.com/office/drawing/2014/main" xmlns=""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2" name="Text Box 18">
          <a:extLst>
            <a:ext uri="{FF2B5EF4-FFF2-40B4-BE49-F238E27FC236}">
              <a16:creationId xmlns:a16="http://schemas.microsoft.com/office/drawing/2014/main" xmlns=""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73" name="Text Box 19">
          <a:extLst>
            <a:ext uri="{FF2B5EF4-FFF2-40B4-BE49-F238E27FC236}">
              <a16:creationId xmlns:a16="http://schemas.microsoft.com/office/drawing/2014/main" xmlns=""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4" name="Text Box 16">
          <a:extLst>
            <a:ext uri="{FF2B5EF4-FFF2-40B4-BE49-F238E27FC236}">
              <a16:creationId xmlns:a16="http://schemas.microsoft.com/office/drawing/2014/main" xmlns=""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5" name="Text Box 17">
          <a:extLst>
            <a:ext uri="{FF2B5EF4-FFF2-40B4-BE49-F238E27FC236}">
              <a16:creationId xmlns:a16="http://schemas.microsoft.com/office/drawing/2014/main" xmlns=""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6" name="Text Box 18">
          <a:extLst>
            <a:ext uri="{FF2B5EF4-FFF2-40B4-BE49-F238E27FC236}">
              <a16:creationId xmlns:a16="http://schemas.microsoft.com/office/drawing/2014/main" xmlns=""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77" name="Text Box 19">
          <a:extLst>
            <a:ext uri="{FF2B5EF4-FFF2-40B4-BE49-F238E27FC236}">
              <a16:creationId xmlns:a16="http://schemas.microsoft.com/office/drawing/2014/main" xmlns=""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78" name="Text Box 16">
          <a:extLst>
            <a:ext uri="{FF2B5EF4-FFF2-40B4-BE49-F238E27FC236}">
              <a16:creationId xmlns:a16="http://schemas.microsoft.com/office/drawing/2014/main" xmlns=""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79" name="Text Box 17">
          <a:extLst>
            <a:ext uri="{FF2B5EF4-FFF2-40B4-BE49-F238E27FC236}">
              <a16:creationId xmlns:a16="http://schemas.microsoft.com/office/drawing/2014/main" xmlns=""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80" name="Text Box 18">
          <a:extLst>
            <a:ext uri="{FF2B5EF4-FFF2-40B4-BE49-F238E27FC236}">
              <a16:creationId xmlns:a16="http://schemas.microsoft.com/office/drawing/2014/main" xmlns=""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2981" name="Text Box 19">
          <a:extLst>
            <a:ext uri="{FF2B5EF4-FFF2-40B4-BE49-F238E27FC236}">
              <a16:creationId xmlns:a16="http://schemas.microsoft.com/office/drawing/2014/main" xmlns=""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2982" name="Text Box 15">
          <a:extLst>
            <a:ext uri="{FF2B5EF4-FFF2-40B4-BE49-F238E27FC236}">
              <a16:creationId xmlns:a16="http://schemas.microsoft.com/office/drawing/2014/main" xmlns=""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3" name="Text Box 16">
          <a:extLst>
            <a:ext uri="{FF2B5EF4-FFF2-40B4-BE49-F238E27FC236}">
              <a16:creationId xmlns:a16="http://schemas.microsoft.com/office/drawing/2014/main" xmlns=""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4" name="Text Box 17">
          <a:extLst>
            <a:ext uri="{FF2B5EF4-FFF2-40B4-BE49-F238E27FC236}">
              <a16:creationId xmlns:a16="http://schemas.microsoft.com/office/drawing/2014/main" xmlns=""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5" name="Text Box 18">
          <a:extLst>
            <a:ext uri="{FF2B5EF4-FFF2-40B4-BE49-F238E27FC236}">
              <a16:creationId xmlns:a16="http://schemas.microsoft.com/office/drawing/2014/main" xmlns=""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2986" name="Text Box 19">
          <a:extLst>
            <a:ext uri="{FF2B5EF4-FFF2-40B4-BE49-F238E27FC236}">
              <a16:creationId xmlns:a16="http://schemas.microsoft.com/office/drawing/2014/main" xmlns=""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7" name="Text Box 16">
          <a:extLst>
            <a:ext uri="{FF2B5EF4-FFF2-40B4-BE49-F238E27FC236}">
              <a16:creationId xmlns:a16="http://schemas.microsoft.com/office/drawing/2014/main" xmlns=""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8" name="Text Box 17">
          <a:extLst>
            <a:ext uri="{FF2B5EF4-FFF2-40B4-BE49-F238E27FC236}">
              <a16:creationId xmlns:a16="http://schemas.microsoft.com/office/drawing/2014/main" xmlns=""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2989" name="Text Box 18">
          <a:extLst>
            <a:ext uri="{FF2B5EF4-FFF2-40B4-BE49-F238E27FC236}">
              <a16:creationId xmlns:a16="http://schemas.microsoft.com/office/drawing/2014/main" xmlns=""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0" name="Text Box 16">
          <a:extLst>
            <a:ext uri="{FF2B5EF4-FFF2-40B4-BE49-F238E27FC236}">
              <a16:creationId xmlns:a16="http://schemas.microsoft.com/office/drawing/2014/main" xmlns=""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1" name="Text Box 17">
          <a:extLst>
            <a:ext uri="{FF2B5EF4-FFF2-40B4-BE49-F238E27FC236}">
              <a16:creationId xmlns:a16="http://schemas.microsoft.com/office/drawing/2014/main" xmlns=""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2" name="Text Box 18">
          <a:extLst>
            <a:ext uri="{FF2B5EF4-FFF2-40B4-BE49-F238E27FC236}">
              <a16:creationId xmlns:a16="http://schemas.microsoft.com/office/drawing/2014/main" xmlns=""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3" name="Text Box 19">
          <a:extLst>
            <a:ext uri="{FF2B5EF4-FFF2-40B4-BE49-F238E27FC236}">
              <a16:creationId xmlns:a16="http://schemas.microsoft.com/office/drawing/2014/main" xmlns=""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4" name="Text Box 16">
          <a:extLst>
            <a:ext uri="{FF2B5EF4-FFF2-40B4-BE49-F238E27FC236}">
              <a16:creationId xmlns:a16="http://schemas.microsoft.com/office/drawing/2014/main" xmlns=""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5" name="Text Box 17">
          <a:extLst>
            <a:ext uri="{FF2B5EF4-FFF2-40B4-BE49-F238E27FC236}">
              <a16:creationId xmlns:a16="http://schemas.microsoft.com/office/drawing/2014/main" xmlns=""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6" name="Text Box 18">
          <a:extLst>
            <a:ext uri="{FF2B5EF4-FFF2-40B4-BE49-F238E27FC236}">
              <a16:creationId xmlns:a16="http://schemas.microsoft.com/office/drawing/2014/main" xmlns=""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2997" name="Text Box 19">
          <a:extLst>
            <a:ext uri="{FF2B5EF4-FFF2-40B4-BE49-F238E27FC236}">
              <a16:creationId xmlns:a16="http://schemas.microsoft.com/office/drawing/2014/main" xmlns=""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56743"/>
    <xdr:sp macro="" textlink="">
      <xdr:nvSpPr>
        <xdr:cNvPr id="2998" name="Text Box 15">
          <a:extLst>
            <a:ext uri="{FF2B5EF4-FFF2-40B4-BE49-F238E27FC236}">
              <a16:creationId xmlns:a16="http://schemas.microsoft.com/office/drawing/2014/main" xmlns=""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442269"/>
    <xdr:sp macro="" textlink="">
      <xdr:nvSpPr>
        <xdr:cNvPr id="2999" name="Text Box 15">
          <a:extLst>
            <a:ext uri="{FF2B5EF4-FFF2-40B4-BE49-F238E27FC236}">
              <a16:creationId xmlns:a16="http://schemas.microsoft.com/office/drawing/2014/main" xmlns=""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53</xdr:row>
      <xdr:rowOff>504825</xdr:rowOff>
    </xdr:from>
    <xdr:ext cx="95250" cy="442269"/>
    <xdr:sp macro="" textlink="">
      <xdr:nvSpPr>
        <xdr:cNvPr id="3000" name="Text Box 15">
          <a:extLst>
            <a:ext uri="{FF2B5EF4-FFF2-40B4-BE49-F238E27FC236}">
              <a16:creationId xmlns:a16="http://schemas.microsoft.com/office/drawing/2014/main" xmlns=""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213632"/>
    <xdr:sp macro="" textlink="">
      <xdr:nvSpPr>
        <xdr:cNvPr id="3001" name="Text Box 15">
          <a:extLst>
            <a:ext uri="{FF2B5EF4-FFF2-40B4-BE49-F238E27FC236}">
              <a16:creationId xmlns:a16="http://schemas.microsoft.com/office/drawing/2014/main" xmlns=""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53</xdr:row>
      <xdr:rowOff>504825</xdr:rowOff>
    </xdr:from>
    <xdr:ext cx="95250" cy="444331"/>
    <xdr:sp macro="" textlink="">
      <xdr:nvSpPr>
        <xdr:cNvPr id="3002" name="Text Box 15">
          <a:extLst>
            <a:ext uri="{FF2B5EF4-FFF2-40B4-BE49-F238E27FC236}">
              <a16:creationId xmlns:a16="http://schemas.microsoft.com/office/drawing/2014/main" xmlns=""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53</xdr:row>
      <xdr:rowOff>504825</xdr:rowOff>
    </xdr:from>
    <xdr:ext cx="95250" cy="213632"/>
    <xdr:sp macro="" textlink="">
      <xdr:nvSpPr>
        <xdr:cNvPr id="3003" name="Text Box 15">
          <a:extLst>
            <a:ext uri="{FF2B5EF4-FFF2-40B4-BE49-F238E27FC236}">
              <a16:creationId xmlns:a16="http://schemas.microsoft.com/office/drawing/2014/main" xmlns=""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4" name="Text Box 16">
          <a:extLst>
            <a:ext uri="{FF2B5EF4-FFF2-40B4-BE49-F238E27FC236}">
              <a16:creationId xmlns:a16="http://schemas.microsoft.com/office/drawing/2014/main" xmlns=""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5" name="Text Box 17">
          <a:extLst>
            <a:ext uri="{FF2B5EF4-FFF2-40B4-BE49-F238E27FC236}">
              <a16:creationId xmlns:a16="http://schemas.microsoft.com/office/drawing/2014/main" xmlns=""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6" name="Text Box 18">
          <a:extLst>
            <a:ext uri="{FF2B5EF4-FFF2-40B4-BE49-F238E27FC236}">
              <a16:creationId xmlns:a16="http://schemas.microsoft.com/office/drawing/2014/main" xmlns=""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07" name="Text Box 19">
          <a:extLst>
            <a:ext uri="{FF2B5EF4-FFF2-40B4-BE49-F238E27FC236}">
              <a16:creationId xmlns:a16="http://schemas.microsoft.com/office/drawing/2014/main" xmlns=""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08" name="Text Box 16">
          <a:extLst>
            <a:ext uri="{FF2B5EF4-FFF2-40B4-BE49-F238E27FC236}">
              <a16:creationId xmlns:a16="http://schemas.microsoft.com/office/drawing/2014/main" xmlns=""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09" name="Text Box 17">
          <a:extLst>
            <a:ext uri="{FF2B5EF4-FFF2-40B4-BE49-F238E27FC236}">
              <a16:creationId xmlns:a16="http://schemas.microsoft.com/office/drawing/2014/main" xmlns=""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10" name="Text Box 18">
          <a:extLst>
            <a:ext uri="{FF2B5EF4-FFF2-40B4-BE49-F238E27FC236}">
              <a16:creationId xmlns:a16="http://schemas.microsoft.com/office/drawing/2014/main" xmlns=""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11" name="Text Box 19">
          <a:extLst>
            <a:ext uri="{FF2B5EF4-FFF2-40B4-BE49-F238E27FC236}">
              <a16:creationId xmlns:a16="http://schemas.microsoft.com/office/drawing/2014/main" xmlns=""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2" name="Text Box 16">
          <a:extLst>
            <a:ext uri="{FF2B5EF4-FFF2-40B4-BE49-F238E27FC236}">
              <a16:creationId xmlns:a16="http://schemas.microsoft.com/office/drawing/2014/main" xmlns=""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3" name="Text Box 17">
          <a:extLst>
            <a:ext uri="{FF2B5EF4-FFF2-40B4-BE49-F238E27FC236}">
              <a16:creationId xmlns:a16="http://schemas.microsoft.com/office/drawing/2014/main" xmlns=""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4" name="Text Box 18">
          <a:extLst>
            <a:ext uri="{FF2B5EF4-FFF2-40B4-BE49-F238E27FC236}">
              <a16:creationId xmlns:a16="http://schemas.microsoft.com/office/drawing/2014/main" xmlns=""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0</xdr:rowOff>
    </xdr:from>
    <xdr:ext cx="95250" cy="171450"/>
    <xdr:sp macro="" textlink="">
      <xdr:nvSpPr>
        <xdr:cNvPr id="3015" name="Text Box 19">
          <a:extLst>
            <a:ext uri="{FF2B5EF4-FFF2-40B4-BE49-F238E27FC236}">
              <a16:creationId xmlns:a16="http://schemas.microsoft.com/office/drawing/2014/main" xmlns=""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3016" name="Text Box 15">
          <a:extLst>
            <a:ext uri="{FF2B5EF4-FFF2-40B4-BE49-F238E27FC236}">
              <a16:creationId xmlns:a16="http://schemas.microsoft.com/office/drawing/2014/main" xmlns=""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7" name="Text Box 16">
          <a:extLst>
            <a:ext uri="{FF2B5EF4-FFF2-40B4-BE49-F238E27FC236}">
              <a16:creationId xmlns:a16="http://schemas.microsoft.com/office/drawing/2014/main" xmlns=""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8" name="Text Box 17">
          <a:extLst>
            <a:ext uri="{FF2B5EF4-FFF2-40B4-BE49-F238E27FC236}">
              <a16:creationId xmlns:a16="http://schemas.microsoft.com/office/drawing/2014/main" xmlns=""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19" name="Text Box 18">
          <a:extLst>
            <a:ext uri="{FF2B5EF4-FFF2-40B4-BE49-F238E27FC236}">
              <a16:creationId xmlns:a16="http://schemas.microsoft.com/office/drawing/2014/main" xmlns=""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20" name="Text Box 19">
          <a:extLst>
            <a:ext uri="{FF2B5EF4-FFF2-40B4-BE49-F238E27FC236}">
              <a16:creationId xmlns:a16="http://schemas.microsoft.com/office/drawing/2014/main" xmlns=""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55</xdr:row>
      <xdr:rowOff>504825</xdr:rowOff>
    </xdr:from>
    <xdr:ext cx="95250" cy="442269"/>
    <xdr:sp macro="" textlink="">
      <xdr:nvSpPr>
        <xdr:cNvPr id="3021" name="Text Box 15">
          <a:extLst>
            <a:ext uri="{FF2B5EF4-FFF2-40B4-BE49-F238E27FC236}">
              <a16:creationId xmlns:a16="http://schemas.microsoft.com/office/drawing/2014/main" xmlns=""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2" name="Text Box 16">
          <a:extLst>
            <a:ext uri="{FF2B5EF4-FFF2-40B4-BE49-F238E27FC236}">
              <a16:creationId xmlns:a16="http://schemas.microsoft.com/office/drawing/2014/main" xmlns=""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3" name="Text Box 17">
          <a:extLst>
            <a:ext uri="{FF2B5EF4-FFF2-40B4-BE49-F238E27FC236}">
              <a16:creationId xmlns:a16="http://schemas.microsoft.com/office/drawing/2014/main" xmlns=""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24" name="Text Box 18">
          <a:extLst>
            <a:ext uri="{FF2B5EF4-FFF2-40B4-BE49-F238E27FC236}">
              <a16:creationId xmlns:a16="http://schemas.microsoft.com/office/drawing/2014/main" xmlns=""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5" name="Text Box 16">
          <a:extLst>
            <a:ext uri="{FF2B5EF4-FFF2-40B4-BE49-F238E27FC236}">
              <a16:creationId xmlns:a16="http://schemas.microsoft.com/office/drawing/2014/main" xmlns=""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6" name="Text Box 17">
          <a:extLst>
            <a:ext uri="{FF2B5EF4-FFF2-40B4-BE49-F238E27FC236}">
              <a16:creationId xmlns:a16="http://schemas.microsoft.com/office/drawing/2014/main" xmlns=""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7" name="Text Box 18">
          <a:extLst>
            <a:ext uri="{FF2B5EF4-FFF2-40B4-BE49-F238E27FC236}">
              <a16:creationId xmlns:a16="http://schemas.microsoft.com/office/drawing/2014/main" xmlns=""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8" name="Text Box 19">
          <a:extLst>
            <a:ext uri="{FF2B5EF4-FFF2-40B4-BE49-F238E27FC236}">
              <a16:creationId xmlns:a16="http://schemas.microsoft.com/office/drawing/2014/main" xmlns=""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29" name="Text Box 16">
          <a:extLst>
            <a:ext uri="{FF2B5EF4-FFF2-40B4-BE49-F238E27FC236}">
              <a16:creationId xmlns:a16="http://schemas.microsoft.com/office/drawing/2014/main" xmlns=""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30" name="Text Box 17">
          <a:extLst>
            <a:ext uri="{FF2B5EF4-FFF2-40B4-BE49-F238E27FC236}">
              <a16:creationId xmlns:a16="http://schemas.microsoft.com/office/drawing/2014/main" xmlns=""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31" name="Text Box 18">
          <a:extLst>
            <a:ext uri="{FF2B5EF4-FFF2-40B4-BE49-F238E27FC236}">
              <a16:creationId xmlns:a16="http://schemas.microsoft.com/office/drawing/2014/main" xmlns=""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32" name="Text Box 15">
          <a:extLst>
            <a:ext uri="{FF2B5EF4-FFF2-40B4-BE49-F238E27FC236}">
              <a16:creationId xmlns:a16="http://schemas.microsoft.com/office/drawing/2014/main" xmlns=""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3" name="Text Box 16">
          <a:extLst>
            <a:ext uri="{FF2B5EF4-FFF2-40B4-BE49-F238E27FC236}">
              <a16:creationId xmlns:a16="http://schemas.microsoft.com/office/drawing/2014/main" xmlns=""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4" name="Text Box 17">
          <a:extLst>
            <a:ext uri="{FF2B5EF4-FFF2-40B4-BE49-F238E27FC236}">
              <a16:creationId xmlns:a16="http://schemas.microsoft.com/office/drawing/2014/main" xmlns=""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5" name="Text Box 18">
          <a:extLst>
            <a:ext uri="{FF2B5EF4-FFF2-40B4-BE49-F238E27FC236}">
              <a16:creationId xmlns:a16="http://schemas.microsoft.com/office/drawing/2014/main" xmlns=""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36" name="Text Box 19">
          <a:extLst>
            <a:ext uri="{FF2B5EF4-FFF2-40B4-BE49-F238E27FC236}">
              <a16:creationId xmlns:a16="http://schemas.microsoft.com/office/drawing/2014/main" xmlns=""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7" name="Text Box 16">
          <a:extLst>
            <a:ext uri="{FF2B5EF4-FFF2-40B4-BE49-F238E27FC236}">
              <a16:creationId xmlns:a16="http://schemas.microsoft.com/office/drawing/2014/main" xmlns=""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8" name="Text Box 17">
          <a:extLst>
            <a:ext uri="{FF2B5EF4-FFF2-40B4-BE49-F238E27FC236}">
              <a16:creationId xmlns:a16="http://schemas.microsoft.com/office/drawing/2014/main" xmlns=""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39" name="Text Box 18">
          <a:extLst>
            <a:ext uri="{FF2B5EF4-FFF2-40B4-BE49-F238E27FC236}">
              <a16:creationId xmlns:a16="http://schemas.microsoft.com/office/drawing/2014/main" xmlns=""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40" name="Text Box 19">
          <a:extLst>
            <a:ext uri="{FF2B5EF4-FFF2-40B4-BE49-F238E27FC236}">
              <a16:creationId xmlns:a16="http://schemas.microsoft.com/office/drawing/2014/main" xmlns=""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1" name="Text Box 16">
          <a:extLst>
            <a:ext uri="{FF2B5EF4-FFF2-40B4-BE49-F238E27FC236}">
              <a16:creationId xmlns:a16="http://schemas.microsoft.com/office/drawing/2014/main" xmlns=""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2" name="Text Box 17">
          <a:extLst>
            <a:ext uri="{FF2B5EF4-FFF2-40B4-BE49-F238E27FC236}">
              <a16:creationId xmlns:a16="http://schemas.microsoft.com/office/drawing/2014/main" xmlns=""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3" name="Text Box 18">
          <a:extLst>
            <a:ext uri="{FF2B5EF4-FFF2-40B4-BE49-F238E27FC236}">
              <a16:creationId xmlns:a16="http://schemas.microsoft.com/office/drawing/2014/main" xmlns=""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44" name="Text Box 19">
          <a:extLst>
            <a:ext uri="{FF2B5EF4-FFF2-40B4-BE49-F238E27FC236}">
              <a16:creationId xmlns:a16="http://schemas.microsoft.com/office/drawing/2014/main" xmlns=""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55</xdr:row>
      <xdr:rowOff>504825</xdr:rowOff>
    </xdr:from>
    <xdr:ext cx="95250" cy="444014"/>
    <xdr:sp macro="" textlink="">
      <xdr:nvSpPr>
        <xdr:cNvPr id="3045" name="Text Box 15">
          <a:extLst>
            <a:ext uri="{FF2B5EF4-FFF2-40B4-BE49-F238E27FC236}">
              <a16:creationId xmlns:a16="http://schemas.microsoft.com/office/drawing/2014/main" xmlns=""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6" name="Text Box 16">
          <a:extLst>
            <a:ext uri="{FF2B5EF4-FFF2-40B4-BE49-F238E27FC236}">
              <a16:creationId xmlns:a16="http://schemas.microsoft.com/office/drawing/2014/main" xmlns=""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7" name="Text Box 17">
          <a:extLst>
            <a:ext uri="{FF2B5EF4-FFF2-40B4-BE49-F238E27FC236}">
              <a16:creationId xmlns:a16="http://schemas.microsoft.com/office/drawing/2014/main" xmlns=""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8" name="Text Box 18">
          <a:extLst>
            <a:ext uri="{FF2B5EF4-FFF2-40B4-BE49-F238E27FC236}">
              <a16:creationId xmlns:a16="http://schemas.microsoft.com/office/drawing/2014/main" xmlns=""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0</xdr:rowOff>
    </xdr:from>
    <xdr:ext cx="95250" cy="171450"/>
    <xdr:sp macro="" textlink="">
      <xdr:nvSpPr>
        <xdr:cNvPr id="3049" name="Text Box 19">
          <a:extLst>
            <a:ext uri="{FF2B5EF4-FFF2-40B4-BE49-F238E27FC236}">
              <a16:creationId xmlns:a16="http://schemas.microsoft.com/office/drawing/2014/main" xmlns=""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50" name="Text Box 16">
          <a:extLst>
            <a:ext uri="{FF2B5EF4-FFF2-40B4-BE49-F238E27FC236}">
              <a16:creationId xmlns:a16="http://schemas.microsoft.com/office/drawing/2014/main" xmlns=""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0</xdr:rowOff>
    </xdr:from>
    <xdr:ext cx="95250" cy="171450"/>
    <xdr:sp macro="" textlink="">
      <xdr:nvSpPr>
        <xdr:cNvPr id="3051" name="Text Box 17">
          <a:extLst>
            <a:ext uri="{FF2B5EF4-FFF2-40B4-BE49-F238E27FC236}">
              <a16:creationId xmlns:a16="http://schemas.microsoft.com/office/drawing/2014/main" xmlns=""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57</xdr:row>
      <xdr:rowOff>15875</xdr:rowOff>
    </xdr:from>
    <xdr:ext cx="95250" cy="171450"/>
    <xdr:sp macro="" textlink="">
      <xdr:nvSpPr>
        <xdr:cNvPr id="3052" name="Text Box 18">
          <a:extLst>
            <a:ext uri="{FF2B5EF4-FFF2-40B4-BE49-F238E27FC236}">
              <a16:creationId xmlns:a16="http://schemas.microsoft.com/office/drawing/2014/main" xmlns=""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3" name="Text Box 16">
          <a:extLst>
            <a:ext uri="{FF2B5EF4-FFF2-40B4-BE49-F238E27FC236}">
              <a16:creationId xmlns:a16="http://schemas.microsoft.com/office/drawing/2014/main" xmlns=""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4" name="Text Box 17">
          <a:extLst>
            <a:ext uri="{FF2B5EF4-FFF2-40B4-BE49-F238E27FC236}">
              <a16:creationId xmlns:a16="http://schemas.microsoft.com/office/drawing/2014/main" xmlns=""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5" name="Text Box 18">
          <a:extLst>
            <a:ext uri="{FF2B5EF4-FFF2-40B4-BE49-F238E27FC236}">
              <a16:creationId xmlns:a16="http://schemas.microsoft.com/office/drawing/2014/main" xmlns=""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6" name="Text Box 19">
          <a:extLst>
            <a:ext uri="{FF2B5EF4-FFF2-40B4-BE49-F238E27FC236}">
              <a16:creationId xmlns:a16="http://schemas.microsoft.com/office/drawing/2014/main" xmlns=""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57</xdr:row>
      <xdr:rowOff>0</xdr:rowOff>
    </xdr:from>
    <xdr:ext cx="95250" cy="171450"/>
    <xdr:sp macro="" textlink="">
      <xdr:nvSpPr>
        <xdr:cNvPr id="3057" name="Text Box 16">
          <a:extLst>
            <a:ext uri="{FF2B5EF4-FFF2-40B4-BE49-F238E27FC236}">
              <a16:creationId xmlns:a16="http://schemas.microsoft.com/office/drawing/2014/main" xmlns=""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58" name="Text Box 15">
          <a:extLst>
            <a:ext uri="{FF2B5EF4-FFF2-40B4-BE49-F238E27FC236}">
              <a16:creationId xmlns:a16="http://schemas.microsoft.com/office/drawing/2014/main" xmlns=""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8496"/>
    <xdr:sp macro="" textlink="">
      <xdr:nvSpPr>
        <xdr:cNvPr id="3059" name="Text Box 15">
          <a:extLst>
            <a:ext uri="{FF2B5EF4-FFF2-40B4-BE49-F238E27FC236}">
              <a16:creationId xmlns:a16="http://schemas.microsoft.com/office/drawing/2014/main" xmlns=""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3060" name="Text Box 15">
          <a:extLst>
            <a:ext uri="{FF2B5EF4-FFF2-40B4-BE49-F238E27FC236}">
              <a16:creationId xmlns:a16="http://schemas.microsoft.com/office/drawing/2014/main" xmlns=""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504825</xdr:rowOff>
    </xdr:from>
    <xdr:ext cx="95250" cy="442269"/>
    <xdr:sp macro="" textlink="">
      <xdr:nvSpPr>
        <xdr:cNvPr id="3061" name="Text Box 15">
          <a:extLst>
            <a:ext uri="{FF2B5EF4-FFF2-40B4-BE49-F238E27FC236}">
              <a16:creationId xmlns:a16="http://schemas.microsoft.com/office/drawing/2014/main" xmlns=""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213632"/>
    <xdr:sp macro="" textlink="">
      <xdr:nvSpPr>
        <xdr:cNvPr id="3062" name="Text Box 15">
          <a:extLst>
            <a:ext uri="{FF2B5EF4-FFF2-40B4-BE49-F238E27FC236}">
              <a16:creationId xmlns:a16="http://schemas.microsoft.com/office/drawing/2014/main" xmlns=""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331"/>
    <xdr:sp macro="" textlink="">
      <xdr:nvSpPr>
        <xdr:cNvPr id="3063" name="Text Box 15">
          <a:extLst>
            <a:ext uri="{FF2B5EF4-FFF2-40B4-BE49-F238E27FC236}">
              <a16:creationId xmlns:a16="http://schemas.microsoft.com/office/drawing/2014/main" xmlns=""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57</xdr:row>
      <xdr:rowOff>170392</xdr:rowOff>
    </xdr:from>
    <xdr:ext cx="95250" cy="213632"/>
    <xdr:sp macro="" textlink="">
      <xdr:nvSpPr>
        <xdr:cNvPr id="3064" name="Text Box 15">
          <a:extLst>
            <a:ext uri="{FF2B5EF4-FFF2-40B4-BE49-F238E27FC236}">
              <a16:creationId xmlns:a16="http://schemas.microsoft.com/office/drawing/2014/main" xmlns=""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5" name="Text Box 16">
          <a:extLst>
            <a:ext uri="{FF2B5EF4-FFF2-40B4-BE49-F238E27FC236}">
              <a16:creationId xmlns:a16="http://schemas.microsoft.com/office/drawing/2014/main" xmlns=""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6" name="Text Box 17">
          <a:extLst>
            <a:ext uri="{FF2B5EF4-FFF2-40B4-BE49-F238E27FC236}">
              <a16:creationId xmlns:a16="http://schemas.microsoft.com/office/drawing/2014/main" xmlns=""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7" name="Text Box 18">
          <a:extLst>
            <a:ext uri="{FF2B5EF4-FFF2-40B4-BE49-F238E27FC236}">
              <a16:creationId xmlns:a16="http://schemas.microsoft.com/office/drawing/2014/main" xmlns=""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68" name="Text Box 19">
          <a:extLst>
            <a:ext uri="{FF2B5EF4-FFF2-40B4-BE49-F238E27FC236}">
              <a16:creationId xmlns:a16="http://schemas.microsoft.com/office/drawing/2014/main" xmlns=""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69" name="Text Box 16">
          <a:extLst>
            <a:ext uri="{FF2B5EF4-FFF2-40B4-BE49-F238E27FC236}">
              <a16:creationId xmlns:a16="http://schemas.microsoft.com/office/drawing/2014/main" xmlns=""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0" name="Text Box 17">
          <a:extLst>
            <a:ext uri="{FF2B5EF4-FFF2-40B4-BE49-F238E27FC236}">
              <a16:creationId xmlns:a16="http://schemas.microsoft.com/office/drawing/2014/main" xmlns=""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1" name="Text Box 18">
          <a:extLst>
            <a:ext uri="{FF2B5EF4-FFF2-40B4-BE49-F238E27FC236}">
              <a16:creationId xmlns:a16="http://schemas.microsoft.com/office/drawing/2014/main" xmlns=""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72" name="Text Box 19">
          <a:extLst>
            <a:ext uri="{FF2B5EF4-FFF2-40B4-BE49-F238E27FC236}">
              <a16:creationId xmlns:a16="http://schemas.microsoft.com/office/drawing/2014/main" xmlns=""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3" name="Text Box 16">
          <a:extLst>
            <a:ext uri="{FF2B5EF4-FFF2-40B4-BE49-F238E27FC236}">
              <a16:creationId xmlns:a16="http://schemas.microsoft.com/office/drawing/2014/main" xmlns=""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4" name="Text Box 17">
          <a:extLst>
            <a:ext uri="{FF2B5EF4-FFF2-40B4-BE49-F238E27FC236}">
              <a16:creationId xmlns:a16="http://schemas.microsoft.com/office/drawing/2014/main" xmlns=""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5" name="Text Box 18">
          <a:extLst>
            <a:ext uri="{FF2B5EF4-FFF2-40B4-BE49-F238E27FC236}">
              <a16:creationId xmlns:a16="http://schemas.microsoft.com/office/drawing/2014/main" xmlns=""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076" name="Text Box 19">
          <a:extLst>
            <a:ext uri="{FF2B5EF4-FFF2-40B4-BE49-F238E27FC236}">
              <a16:creationId xmlns:a16="http://schemas.microsoft.com/office/drawing/2014/main" xmlns=""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077" name="Text Box 15">
          <a:extLst>
            <a:ext uri="{FF2B5EF4-FFF2-40B4-BE49-F238E27FC236}">
              <a16:creationId xmlns:a16="http://schemas.microsoft.com/office/drawing/2014/main" xmlns=""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78" name="Text Box 16">
          <a:extLst>
            <a:ext uri="{FF2B5EF4-FFF2-40B4-BE49-F238E27FC236}">
              <a16:creationId xmlns:a16="http://schemas.microsoft.com/office/drawing/2014/main" xmlns=""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79" name="Text Box 17">
          <a:extLst>
            <a:ext uri="{FF2B5EF4-FFF2-40B4-BE49-F238E27FC236}">
              <a16:creationId xmlns:a16="http://schemas.microsoft.com/office/drawing/2014/main" xmlns=""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80" name="Text Box 18">
          <a:extLst>
            <a:ext uri="{FF2B5EF4-FFF2-40B4-BE49-F238E27FC236}">
              <a16:creationId xmlns:a16="http://schemas.microsoft.com/office/drawing/2014/main" xmlns=""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81" name="Text Box 19">
          <a:extLst>
            <a:ext uri="{FF2B5EF4-FFF2-40B4-BE49-F238E27FC236}">
              <a16:creationId xmlns:a16="http://schemas.microsoft.com/office/drawing/2014/main" xmlns=""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2" name="Text Box 16">
          <a:extLst>
            <a:ext uri="{FF2B5EF4-FFF2-40B4-BE49-F238E27FC236}">
              <a16:creationId xmlns:a16="http://schemas.microsoft.com/office/drawing/2014/main" xmlns=""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3" name="Text Box 17">
          <a:extLst>
            <a:ext uri="{FF2B5EF4-FFF2-40B4-BE49-F238E27FC236}">
              <a16:creationId xmlns:a16="http://schemas.microsoft.com/office/drawing/2014/main" xmlns=""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084" name="Text Box 18">
          <a:extLst>
            <a:ext uri="{FF2B5EF4-FFF2-40B4-BE49-F238E27FC236}">
              <a16:creationId xmlns:a16="http://schemas.microsoft.com/office/drawing/2014/main" xmlns=""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5" name="Text Box 16">
          <a:extLst>
            <a:ext uri="{FF2B5EF4-FFF2-40B4-BE49-F238E27FC236}">
              <a16:creationId xmlns:a16="http://schemas.microsoft.com/office/drawing/2014/main" xmlns=""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6" name="Text Box 17">
          <a:extLst>
            <a:ext uri="{FF2B5EF4-FFF2-40B4-BE49-F238E27FC236}">
              <a16:creationId xmlns:a16="http://schemas.microsoft.com/office/drawing/2014/main" xmlns=""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7" name="Text Box 18">
          <a:extLst>
            <a:ext uri="{FF2B5EF4-FFF2-40B4-BE49-F238E27FC236}">
              <a16:creationId xmlns:a16="http://schemas.microsoft.com/office/drawing/2014/main" xmlns=""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8" name="Text Box 19">
          <a:extLst>
            <a:ext uri="{FF2B5EF4-FFF2-40B4-BE49-F238E27FC236}">
              <a16:creationId xmlns:a16="http://schemas.microsoft.com/office/drawing/2014/main" xmlns=""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89" name="Text Box 16">
          <a:extLst>
            <a:ext uri="{FF2B5EF4-FFF2-40B4-BE49-F238E27FC236}">
              <a16:creationId xmlns:a16="http://schemas.microsoft.com/office/drawing/2014/main" xmlns=""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0" name="Text Box 17">
          <a:extLst>
            <a:ext uri="{FF2B5EF4-FFF2-40B4-BE49-F238E27FC236}">
              <a16:creationId xmlns:a16="http://schemas.microsoft.com/office/drawing/2014/main" xmlns=""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1" name="Text Box 18">
          <a:extLst>
            <a:ext uri="{FF2B5EF4-FFF2-40B4-BE49-F238E27FC236}">
              <a16:creationId xmlns:a16="http://schemas.microsoft.com/office/drawing/2014/main" xmlns=""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092" name="Text Box 19">
          <a:extLst>
            <a:ext uri="{FF2B5EF4-FFF2-40B4-BE49-F238E27FC236}">
              <a16:creationId xmlns:a16="http://schemas.microsoft.com/office/drawing/2014/main" xmlns=""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56743"/>
    <xdr:sp macro="" textlink="">
      <xdr:nvSpPr>
        <xdr:cNvPr id="3093" name="Text Box 15">
          <a:extLst>
            <a:ext uri="{FF2B5EF4-FFF2-40B4-BE49-F238E27FC236}">
              <a16:creationId xmlns:a16="http://schemas.microsoft.com/office/drawing/2014/main" xmlns=""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3094" name="Text Box 15">
          <a:extLst>
            <a:ext uri="{FF2B5EF4-FFF2-40B4-BE49-F238E27FC236}">
              <a16:creationId xmlns:a16="http://schemas.microsoft.com/office/drawing/2014/main" xmlns=""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57</xdr:row>
      <xdr:rowOff>504825</xdr:rowOff>
    </xdr:from>
    <xdr:ext cx="95250" cy="442269"/>
    <xdr:sp macro="" textlink="">
      <xdr:nvSpPr>
        <xdr:cNvPr id="3095" name="Text Box 15">
          <a:extLst>
            <a:ext uri="{FF2B5EF4-FFF2-40B4-BE49-F238E27FC236}">
              <a16:creationId xmlns:a16="http://schemas.microsoft.com/office/drawing/2014/main" xmlns=""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213632"/>
    <xdr:sp macro="" textlink="">
      <xdr:nvSpPr>
        <xdr:cNvPr id="3096" name="Text Box 15">
          <a:extLst>
            <a:ext uri="{FF2B5EF4-FFF2-40B4-BE49-F238E27FC236}">
              <a16:creationId xmlns:a16="http://schemas.microsoft.com/office/drawing/2014/main" xmlns=""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331"/>
    <xdr:sp macro="" textlink="">
      <xdr:nvSpPr>
        <xdr:cNvPr id="3097" name="Text Box 15">
          <a:extLst>
            <a:ext uri="{FF2B5EF4-FFF2-40B4-BE49-F238E27FC236}">
              <a16:creationId xmlns:a16="http://schemas.microsoft.com/office/drawing/2014/main" xmlns=""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213632"/>
    <xdr:sp macro="" textlink="">
      <xdr:nvSpPr>
        <xdr:cNvPr id="3098" name="Text Box 15">
          <a:extLst>
            <a:ext uri="{FF2B5EF4-FFF2-40B4-BE49-F238E27FC236}">
              <a16:creationId xmlns:a16="http://schemas.microsoft.com/office/drawing/2014/main" xmlns=""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099" name="Text Box 16">
          <a:extLst>
            <a:ext uri="{FF2B5EF4-FFF2-40B4-BE49-F238E27FC236}">
              <a16:creationId xmlns:a16="http://schemas.microsoft.com/office/drawing/2014/main" xmlns=""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0" name="Text Box 17">
          <a:extLst>
            <a:ext uri="{FF2B5EF4-FFF2-40B4-BE49-F238E27FC236}">
              <a16:creationId xmlns:a16="http://schemas.microsoft.com/office/drawing/2014/main" xmlns=""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1" name="Text Box 18">
          <a:extLst>
            <a:ext uri="{FF2B5EF4-FFF2-40B4-BE49-F238E27FC236}">
              <a16:creationId xmlns:a16="http://schemas.microsoft.com/office/drawing/2014/main" xmlns=""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02" name="Text Box 19">
          <a:extLst>
            <a:ext uri="{FF2B5EF4-FFF2-40B4-BE49-F238E27FC236}">
              <a16:creationId xmlns:a16="http://schemas.microsoft.com/office/drawing/2014/main" xmlns=""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3" name="Text Box 16">
          <a:extLst>
            <a:ext uri="{FF2B5EF4-FFF2-40B4-BE49-F238E27FC236}">
              <a16:creationId xmlns:a16="http://schemas.microsoft.com/office/drawing/2014/main" xmlns=""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4" name="Text Box 17">
          <a:extLst>
            <a:ext uri="{FF2B5EF4-FFF2-40B4-BE49-F238E27FC236}">
              <a16:creationId xmlns:a16="http://schemas.microsoft.com/office/drawing/2014/main" xmlns=""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5" name="Text Box 18">
          <a:extLst>
            <a:ext uri="{FF2B5EF4-FFF2-40B4-BE49-F238E27FC236}">
              <a16:creationId xmlns:a16="http://schemas.microsoft.com/office/drawing/2014/main" xmlns=""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06" name="Text Box 19">
          <a:extLst>
            <a:ext uri="{FF2B5EF4-FFF2-40B4-BE49-F238E27FC236}">
              <a16:creationId xmlns:a16="http://schemas.microsoft.com/office/drawing/2014/main" xmlns=""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7" name="Text Box 16">
          <a:extLst>
            <a:ext uri="{FF2B5EF4-FFF2-40B4-BE49-F238E27FC236}">
              <a16:creationId xmlns:a16="http://schemas.microsoft.com/office/drawing/2014/main" xmlns=""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8" name="Text Box 17">
          <a:extLst>
            <a:ext uri="{FF2B5EF4-FFF2-40B4-BE49-F238E27FC236}">
              <a16:creationId xmlns:a16="http://schemas.microsoft.com/office/drawing/2014/main" xmlns=""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09" name="Text Box 18">
          <a:extLst>
            <a:ext uri="{FF2B5EF4-FFF2-40B4-BE49-F238E27FC236}">
              <a16:creationId xmlns:a16="http://schemas.microsoft.com/office/drawing/2014/main" xmlns=""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0</xdr:rowOff>
    </xdr:from>
    <xdr:ext cx="95250" cy="171450"/>
    <xdr:sp macro="" textlink="">
      <xdr:nvSpPr>
        <xdr:cNvPr id="3110" name="Text Box 19">
          <a:extLst>
            <a:ext uri="{FF2B5EF4-FFF2-40B4-BE49-F238E27FC236}">
              <a16:creationId xmlns:a16="http://schemas.microsoft.com/office/drawing/2014/main" xmlns=""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111" name="Text Box 15">
          <a:extLst>
            <a:ext uri="{FF2B5EF4-FFF2-40B4-BE49-F238E27FC236}">
              <a16:creationId xmlns:a16="http://schemas.microsoft.com/office/drawing/2014/main" xmlns=""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2" name="Text Box 16">
          <a:extLst>
            <a:ext uri="{FF2B5EF4-FFF2-40B4-BE49-F238E27FC236}">
              <a16:creationId xmlns:a16="http://schemas.microsoft.com/office/drawing/2014/main" xmlns=""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3" name="Text Box 17">
          <a:extLst>
            <a:ext uri="{FF2B5EF4-FFF2-40B4-BE49-F238E27FC236}">
              <a16:creationId xmlns:a16="http://schemas.microsoft.com/office/drawing/2014/main" xmlns=""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4" name="Text Box 18">
          <a:extLst>
            <a:ext uri="{FF2B5EF4-FFF2-40B4-BE49-F238E27FC236}">
              <a16:creationId xmlns:a16="http://schemas.microsoft.com/office/drawing/2014/main" xmlns=""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15" name="Text Box 19">
          <a:extLst>
            <a:ext uri="{FF2B5EF4-FFF2-40B4-BE49-F238E27FC236}">
              <a16:creationId xmlns:a16="http://schemas.microsoft.com/office/drawing/2014/main" xmlns=""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59</xdr:row>
      <xdr:rowOff>504825</xdr:rowOff>
    </xdr:from>
    <xdr:ext cx="95250" cy="442269"/>
    <xdr:sp macro="" textlink="">
      <xdr:nvSpPr>
        <xdr:cNvPr id="3116" name="Text Box 15">
          <a:extLst>
            <a:ext uri="{FF2B5EF4-FFF2-40B4-BE49-F238E27FC236}">
              <a16:creationId xmlns:a16="http://schemas.microsoft.com/office/drawing/2014/main" xmlns=""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7" name="Text Box 16">
          <a:extLst>
            <a:ext uri="{FF2B5EF4-FFF2-40B4-BE49-F238E27FC236}">
              <a16:creationId xmlns:a16="http://schemas.microsoft.com/office/drawing/2014/main" xmlns=""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8" name="Text Box 17">
          <a:extLst>
            <a:ext uri="{FF2B5EF4-FFF2-40B4-BE49-F238E27FC236}">
              <a16:creationId xmlns:a16="http://schemas.microsoft.com/office/drawing/2014/main" xmlns=""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19" name="Text Box 18">
          <a:extLst>
            <a:ext uri="{FF2B5EF4-FFF2-40B4-BE49-F238E27FC236}">
              <a16:creationId xmlns:a16="http://schemas.microsoft.com/office/drawing/2014/main" xmlns=""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0" name="Text Box 16">
          <a:extLst>
            <a:ext uri="{FF2B5EF4-FFF2-40B4-BE49-F238E27FC236}">
              <a16:creationId xmlns:a16="http://schemas.microsoft.com/office/drawing/2014/main" xmlns=""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1" name="Text Box 17">
          <a:extLst>
            <a:ext uri="{FF2B5EF4-FFF2-40B4-BE49-F238E27FC236}">
              <a16:creationId xmlns:a16="http://schemas.microsoft.com/office/drawing/2014/main" xmlns=""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2" name="Text Box 18">
          <a:extLst>
            <a:ext uri="{FF2B5EF4-FFF2-40B4-BE49-F238E27FC236}">
              <a16:creationId xmlns:a16="http://schemas.microsoft.com/office/drawing/2014/main" xmlns=""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3" name="Text Box 19">
          <a:extLst>
            <a:ext uri="{FF2B5EF4-FFF2-40B4-BE49-F238E27FC236}">
              <a16:creationId xmlns:a16="http://schemas.microsoft.com/office/drawing/2014/main" xmlns=""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4" name="Text Box 16">
          <a:extLst>
            <a:ext uri="{FF2B5EF4-FFF2-40B4-BE49-F238E27FC236}">
              <a16:creationId xmlns:a16="http://schemas.microsoft.com/office/drawing/2014/main" xmlns=""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5" name="Text Box 17">
          <a:extLst>
            <a:ext uri="{FF2B5EF4-FFF2-40B4-BE49-F238E27FC236}">
              <a16:creationId xmlns:a16="http://schemas.microsoft.com/office/drawing/2014/main" xmlns=""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26" name="Text Box 18">
          <a:extLst>
            <a:ext uri="{FF2B5EF4-FFF2-40B4-BE49-F238E27FC236}">
              <a16:creationId xmlns:a16="http://schemas.microsoft.com/office/drawing/2014/main" xmlns=""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27" name="Text Box 15">
          <a:extLst>
            <a:ext uri="{FF2B5EF4-FFF2-40B4-BE49-F238E27FC236}">
              <a16:creationId xmlns:a16="http://schemas.microsoft.com/office/drawing/2014/main" xmlns=""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28" name="Text Box 16">
          <a:extLst>
            <a:ext uri="{FF2B5EF4-FFF2-40B4-BE49-F238E27FC236}">
              <a16:creationId xmlns:a16="http://schemas.microsoft.com/office/drawing/2014/main" xmlns=""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29" name="Text Box 17">
          <a:extLst>
            <a:ext uri="{FF2B5EF4-FFF2-40B4-BE49-F238E27FC236}">
              <a16:creationId xmlns:a16="http://schemas.microsoft.com/office/drawing/2014/main" xmlns=""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30" name="Text Box 18">
          <a:extLst>
            <a:ext uri="{FF2B5EF4-FFF2-40B4-BE49-F238E27FC236}">
              <a16:creationId xmlns:a16="http://schemas.microsoft.com/office/drawing/2014/main" xmlns=""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31" name="Text Box 19">
          <a:extLst>
            <a:ext uri="{FF2B5EF4-FFF2-40B4-BE49-F238E27FC236}">
              <a16:creationId xmlns:a16="http://schemas.microsoft.com/office/drawing/2014/main" xmlns=""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2" name="Text Box 16">
          <a:extLst>
            <a:ext uri="{FF2B5EF4-FFF2-40B4-BE49-F238E27FC236}">
              <a16:creationId xmlns:a16="http://schemas.microsoft.com/office/drawing/2014/main" xmlns=""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3" name="Text Box 17">
          <a:extLst>
            <a:ext uri="{FF2B5EF4-FFF2-40B4-BE49-F238E27FC236}">
              <a16:creationId xmlns:a16="http://schemas.microsoft.com/office/drawing/2014/main" xmlns=""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4" name="Text Box 18">
          <a:extLst>
            <a:ext uri="{FF2B5EF4-FFF2-40B4-BE49-F238E27FC236}">
              <a16:creationId xmlns:a16="http://schemas.microsoft.com/office/drawing/2014/main" xmlns=""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35" name="Text Box 19">
          <a:extLst>
            <a:ext uri="{FF2B5EF4-FFF2-40B4-BE49-F238E27FC236}">
              <a16:creationId xmlns:a16="http://schemas.microsoft.com/office/drawing/2014/main" xmlns=""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6" name="Text Box 16">
          <a:extLst>
            <a:ext uri="{FF2B5EF4-FFF2-40B4-BE49-F238E27FC236}">
              <a16:creationId xmlns:a16="http://schemas.microsoft.com/office/drawing/2014/main" xmlns=""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7" name="Text Box 17">
          <a:extLst>
            <a:ext uri="{FF2B5EF4-FFF2-40B4-BE49-F238E27FC236}">
              <a16:creationId xmlns:a16="http://schemas.microsoft.com/office/drawing/2014/main" xmlns=""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8" name="Text Box 18">
          <a:extLst>
            <a:ext uri="{FF2B5EF4-FFF2-40B4-BE49-F238E27FC236}">
              <a16:creationId xmlns:a16="http://schemas.microsoft.com/office/drawing/2014/main" xmlns=""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39" name="Text Box 19">
          <a:extLst>
            <a:ext uri="{FF2B5EF4-FFF2-40B4-BE49-F238E27FC236}">
              <a16:creationId xmlns:a16="http://schemas.microsoft.com/office/drawing/2014/main" xmlns=""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59</xdr:row>
      <xdr:rowOff>504825</xdr:rowOff>
    </xdr:from>
    <xdr:ext cx="95250" cy="444014"/>
    <xdr:sp macro="" textlink="">
      <xdr:nvSpPr>
        <xdr:cNvPr id="3140" name="Text Box 15">
          <a:extLst>
            <a:ext uri="{FF2B5EF4-FFF2-40B4-BE49-F238E27FC236}">
              <a16:creationId xmlns:a16="http://schemas.microsoft.com/office/drawing/2014/main" xmlns=""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1" name="Text Box 16">
          <a:extLst>
            <a:ext uri="{FF2B5EF4-FFF2-40B4-BE49-F238E27FC236}">
              <a16:creationId xmlns:a16="http://schemas.microsoft.com/office/drawing/2014/main" xmlns=""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2" name="Text Box 17">
          <a:extLst>
            <a:ext uri="{FF2B5EF4-FFF2-40B4-BE49-F238E27FC236}">
              <a16:creationId xmlns:a16="http://schemas.microsoft.com/office/drawing/2014/main" xmlns=""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3" name="Text Box 18">
          <a:extLst>
            <a:ext uri="{FF2B5EF4-FFF2-40B4-BE49-F238E27FC236}">
              <a16:creationId xmlns:a16="http://schemas.microsoft.com/office/drawing/2014/main" xmlns=""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0</xdr:rowOff>
    </xdr:from>
    <xdr:ext cx="95250" cy="171450"/>
    <xdr:sp macro="" textlink="">
      <xdr:nvSpPr>
        <xdr:cNvPr id="3144" name="Text Box 19">
          <a:extLst>
            <a:ext uri="{FF2B5EF4-FFF2-40B4-BE49-F238E27FC236}">
              <a16:creationId xmlns:a16="http://schemas.microsoft.com/office/drawing/2014/main" xmlns=""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45" name="Text Box 16">
          <a:extLst>
            <a:ext uri="{FF2B5EF4-FFF2-40B4-BE49-F238E27FC236}">
              <a16:creationId xmlns:a16="http://schemas.microsoft.com/office/drawing/2014/main" xmlns=""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0</xdr:rowOff>
    </xdr:from>
    <xdr:ext cx="95250" cy="171450"/>
    <xdr:sp macro="" textlink="">
      <xdr:nvSpPr>
        <xdr:cNvPr id="3146" name="Text Box 17">
          <a:extLst>
            <a:ext uri="{FF2B5EF4-FFF2-40B4-BE49-F238E27FC236}">
              <a16:creationId xmlns:a16="http://schemas.microsoft.com/office/drawing/2014/main" xmlns=""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61</xdr:row>
      <xdr:rowOff>15875</xdr:rowOff>
    </xdr:from>
    <xdr:ext cx="95250" cy="171450"/>
    <xdr:sp macro="" textlink="">
      <xdr:nvSpPr>
        <xdr:cNvPr id="3147" name="Text Box 18">
          <a:extLst>
            <a:ext uri="{FF2B5EF4-FFF2-40B4-BE49-F238E27FC236}">
              <a16:creationId xmlns:a16="http://schemas.microsoft.com/office/drawing/2014/main" xmlns=""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48" name="Text Box 16">
          <a:extLst>
            <a:ext uri="{FF2B5EF4-FFF2-40B4-BE49-F238E27FC236}">
              <a16:creationId xmlns:a16="http://schemas.microsoft.com/office/drawing/2014/main" xmlns=""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49" name="Text Box 17">
          <a:extLst>
            <a:ext uri="{FF2B5EF4-FFF2-40B4-BE49-F238E27FC236}">
              <a16:creationId xmlns:a16="http://schemas.microsoft.com/office/drawing/2014/main" xmlns=""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0" name="Text Box 18">
          <a:extLst>
            <a:ext uri="{FF2B5EF4-FFF2-40B4-BE49-F238E27FC236}">
              <a16:creationId xmlns:a16="http://schemas.microsoft.com/office/drawing/2014/main" xmlns=""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1" name="Text Box 19">
          <a:extLst>
            <a:ext uri="{FF2B5EF4-FFF2-40B4-BE49-F238E27FC236}">
              <a16:creationId xmlns:a16="http://schemas.microsoft.com/office/drawing/2014/main" xmlns=""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61</xdr:row>
      <xdr:rowOff>0</xdr:rowOff>
    </xdr:from>
    <xdr:ext cx="95250" cy="171450"/>
    <xdr:sp macro="" textlink="">
      <xdr:nvSpPr>
        <xdr:cNvPr id="3152" name="Text Box 16">
          <a:extLst>
            <a:ext uri="{FF2B5EF4-FFF2-40B4-BE49-F238E27FC236}">
              <a16:creationId xmlns:a16="http://schemas.microsoft.com/office/drawing/2014/main" xmlns=""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53" name="Text Box 15">
          <a:extLst>
            <a:ext uri="{FF2B5EF4-FFF2-40B4-BE49-F238E27FC236}">
              <a16:creationId xmlns:a16="http://schemas.microsoft.com/office/drawing/2014/main" xmlns=""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8496"/>
    <xdr:sp macro="" textlink="">
      <xdr:nvSpPr>
        <xdr:cNvPr id="3154" name="Text Box 15">
          <a:extLst>
            <a:ext uri="{FF2B5EF4-FFF2-40B4-BE49-F238E27FC236}">
              <a16:creationId xmlns:a16="http://schemas.microsoft.com/office/drawing/2014/main" xmlns=""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3155" name="Text Box 15">
          <a:extLst>
            <a:ext uri="{FF2B5EF4-FFF2-40B4-BE49-F238E27FC236}">
              <a16:creationId xmlns:a16="http://schemas.microsoft.com/office/drawing/2014/main" xmlns=""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3156" name="Text Box 15">
          <a:extLst>
            <a:ext uri="{FF2B5EF4-FFF2-40B4-BE49-F238E27FC236}">
              <a16:creationId xmlns:a16="http://schemas.microsoft.com/office/drawing/2014/main" xmlns=""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3157" name="Text Box 15">
          <a:extLst>
            <a:ext uri="{FF2B5EF4-FFF2-40B4-BE49-F238E27FC236}">
              <a16:creationId xmlns:a16="http://schemas.microsoft.com/office/drawing/2014/main" xmlns=""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3158" name="Text Box 15">
          <a:extLst>
            <a:ext uri="{FF2B5EF4-FFF2-40B4-BE49-F238E27FC236}">
              <a16:creationId xmlns:a16="http://schemas.microsoft.com/office/drawing/2014/main" xmlns=""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61</xdr:row>
      <xdr:rowOff>170392</xdr:rowOff>
    </xdr:from>
    <xdr:ext cx="95250" cy="213632"/>
    <xdr:sp macro="" textlink="">
      <xdr:nvSpPr>
        <xdr:cNvPr id="3159" name="Text Box 15">
          <a:extLst>
            <a:ext uri="{FF2B5EF4-FFF2-40B4-BE49-F238E27FC236}">
              <a16:creationId xmlns:a16="http://schemas.microsoft.com/office/drawing/2014/main" xmlns=""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0" name="Text Box 16">
          <a:extLst>
            <a:ext uri="{FF2B5EF4-FFF2-40B4-BE49-F238E27FC236}">
              <a16:creationId xmlns:a16="http://schemas.microsoft.com/office/drawing/2014/main" xmlns=""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1" name="Text Box 17">
          <a:extLst>
            <a:ext uri="{FF2B5EF4-FFF2-40B4-BE49-F238E27FC236}">
              <a16:creationId xmlns:a16="http://schemas.microsoft.com/office/drawing/2014/main" xmlns=""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2" name="Text Box 18">
          <a:extLst>
            <a:ext uri="{FF2B5EF4-FFF2-40B4-BE49-F238E27FC236}">
              <a16:creationId xmlns:a16="http://schemas.microsoft.com/office/drawing/2014/main" xmlns=""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63" name="Text Box 19">
          <a:extLst>
            <a:ext uri="{FF2B5EF4-FFF2-40B4-BE49-F238E27FC236}">
              <a16:creationId xmlns:a16="http://schemas.microsoft.com/office/drawing/2014/main" xmlns=""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4" name="Text Box 16">
          <a:extLst>
            <a:ext uri="{FF2B5EF4-FFF2-40B4-BE49-F238E27FC236}">
              <a16:creationId xmlns:a16="http://schemas.microsoft.com/office/drawing/2014/main" xmlns=""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5" name="Text Box 17">
          <a:extLst>
            <a:ext uri="{FF2B5EF4-FFF2-40B4-BE49-F238E27FC236}">
              <a16:creationId xmlns:a16="http://schemas.microsoft.com/office/drawing/2014/main" xmlns=""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6" name="Text Box 18">
          <a:extLst>
            <a:ext uri="{FF2B5EF4-FFF2-40B4-BE49-F238E27FC236}">
              <a16:creationId xmlns:a16="http://schemas.microsoft.com/office/drawing/2014/main" xmlns=""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67" name="Text Box 19">
          <a:extLst>
            <a:ext uri="{FF2B5EF4-FFF2-40B4-BE49-F238E27FC236}">
              <a16:creationId xmlns:a16="http://schemas.microsoft.com/office/drawing/2014/main" xmlns=""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68" name="Text Box 16">
          <a:extLst>
            <a:ext uri="{FF2B5EF4-FFF2-40B4-BE49-F238E27FC236}">
              <a16:creationId xmlns:a16="http://schemas.microsoft.com/office/drawing/2014/main" xmlns=""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69" name="Text Box 17">
          <a:extLst>
            <a:ext uri="{FF2B5EF4-FFF2-40B4-BE49-F238E27FC236}">
              <a16:creationId xmlns:a16="http://schemas.microsoft.com/office/drawing/2014/main" xmlns=""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70" name="Text Box 18">
          <a:extLst>
            <a:ext uri="{FF2B5EF4-FFF2-40B4-BE49-F238E27FC236}">
              <a16:creationId xmlns:a16="http://schemas.microsoft.com/office/drawing/2014/main" xmlns=""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171" name="Text Box 19">
          <a:extLst>
            <a:ext uri="{FF2B5EF4-FFF2-40B4-BE49-F238E27FC236}">
              <a16:creationId xmlns:a16="http://schemas.microsoft.com/office/drawing/2014/main" xmlns=""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172" name="Text Box 15">
          <a:extLst>
            <a:ext uri="{FF2B5EF4-FFF2-40B4-BE49-F238E27FC236}">
              <a16:creationId xmlns:a16="http://schemas.microsoft.com/office/drawing/2014/main" xmlns=""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3" name="Text Box 16">
          <a:extLst>
            <a:ext uri="{FF2B5EF4-FFF2-40B4-BE49-F238E27FC236}">
              <a16:creationId xmlns:a16="http://schemas.microsoft.com/office/drawing/2014/main" xmlns=""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4" name="Text Box 17">
          <a:extLst>
            <a:ext uri="{FF2B5EF4-FFF2-40B4-BE49-F238E27FC236}">
              <a16:creationId xmlns:a16="http://schemas.microsoft.com/office/drawing/2014/main" xmlns=""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5" name="Text Box 18">
          <a:extLst>
            <a:ext uri="{FF2B5EF4-FFF2-40B4-BE49-F238E27FC236}">
              <a16:creationId xmlns:a16="http://schemas.microsoft.com/office/drawing/2014/main" xmlns=""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76" name="Text Box 19">
          <a:extLst>
            <a:ext uri="{FF2B5EF4-FFF2-40B4-BE49-F238E27FC236}">
              <a16:creationId xmlns:a16="http://schemas.microsoft.com/office/drawing/2014/main" xmlns=""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7" name="Text Box 16">
          <a:extLst>
            <a:ext uri="{FF2B5EF4-FFF2-40B4-BE49-F238E27FC236}">
              <a16:creationId xmlns:a16="http://schemas.microsoft.com/office/drawing/2014/main" xmlns=""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8" name="Text Box 17">
          <a:extLst>
            <a:ext uri="{FF2B5EF4-FFF2-40B4-BE49-F238E27FC236}">
              <a16:creationId xmlns:a16="http://schemas.microsoft.com/office/drawing/2014/main" xmlns=""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79" name="Text Box 18">
          <a:extLst>
            <a:ext uri="{FF2B5EF4-FFF2-40B4-BE49-F238E27FC236}">
              <a16:creationId xmlns:a16="http://schemas.microsoft.com/office/drawing/2014/main" xmlns=""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0" name="Text Box 16">
          <a:extLst>
            <a:ext uri="{FF2B5EF4-FFF2-40B4-BE49-F238E27FC236}">
              <a16:creationId xmlns:a16="http://schemas.microsoft.com/office/drawing/2014/main" xmlns=""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1" name="Text Box 17">
          <a:extLst>
            <a:ext uri="{FF2B5EF4-FFF2-40B4-BE49-F238E27FC236}">
              <a16:creationId xmlns:a16="http://schemas.microsoft.com/office/drawing/2014/main" xmlns=""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2" name="Text Box 18">
          <a:extLst>
            <a:ext uri="{FF2B5EF4-FFF2-40B4-BE49-F238E27FC236}">
              <a16:creationId xmlns:a16="http://schemas.microsoft.com/office/drawing/2014/main" xmlns=""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3" name="Text Box 19">
          <a:extLst>
            <a:ext uri="{FF2B5EF4-FFF2-40B4-BE49-F238E27FC236}">
              <a16:creationId xmlns:a16="http://schemas.microsoft.com/office/drawing/2014/main" xmlns=""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4" name="Text Box 16">
          <a:extLst>
            <a:ext uri="{FF2B5EF4-FFF2-40B4-BE49-F238E27FC236}">
              <a16:creationId xmlns:a16="http://schemas.microsoft.com/office/drawing/2014/main" xmlns=""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5" name="Text Box 17">
          <a:extLst>
            <a:ext uri="{FF2B5EF4-FFF2-40B4-BE49-F238E27FC236}">
              <a16:creationId xmlns:a16="http://schemas.microsoft.com/office/drawing/2014/main" xmlns=""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6" name="Text Box 18">
          <a:extLst>
            <a:ext uri="{FF2B5EF4-FFF2-40B4-BE49-F238E27FC236}">
              <a16:creationId xmlns:a16="http://schemas.microsoft.com/office/drawing/2014/main" xmlns=""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187" name="Text Box 19">
          <a:extLst>
            <a:ext uri="{FF2B5EF4-FFF2-40B4-BE49-F238E27FC236}">
              <a16:creationId xmlns:a16="http://schemas.microsoft.com/office/drawing/2014/main" xmlns=""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56743"/>
    <xdr:sp macro="" textlink="">
      <xdr:nvSpPr>
        <xdr:cNvPr id="3188" name="Text Box 15">
          <a:extLst>
            <a:ext uri="{FF2B5EF4-FFF2-40B4-BE49-F238E27FC236}">
              <a16:creationId xmlns:a16="http://schemas.microsoft.com/office/drawing/2014/main" xmlns=""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3189" name="Text Box 15">
          <a:extLst>
            <a:ext uri="{FF2B5EF4-FFF2-40B4-BE49-F238E27FC236}">
              <a16:creationId xmlns:a16="http://schemas.microsoft.com/office/drawing/2014/main" xmlns=""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61</xdr:row>
      <xdr:rowOff>504825</xdr:rowOff>
    </xdr:from>
    <xdr:ext cx="95250" cy="442269"/>
    <xdr:sp macro="" textlink="">
      <xdr:nvSpPr>
        <xdr:cNvPr id="3190" name="Text Box 15">
          <a:extLst>
            <a:ext uri="{FF2B5EF4-FFF2-40B4-BE49-F238E27FC236}">
              <a16:creationId xmlns:a16="http://schemas.microsoft.com/office/drawing/2014/main" xmlns=""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213632"/>
    <xdr:sp macro="" textlink="">
      <xdr:nvSpPr>
        <xdr:cNvPr id="3191" name="Text Box 15">
          <a:extLst>
            <a:ext uri="{FF2B5EF4-FFF2-40B4-BE49-F238E27FC236}">
              <a16:creationId xmlns:a16="http://schemas.microsoft.com/office/drawing/2014/main" xmlns=""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331"/>
    <xdr:sp macro="" textlink="">
      <xdr:nvSpPr>
        <xdr:cNvPr id="3192" name="Text Box 15">
          <a:extLst>
            <a:ext uri="{FF2B5EF4-FFF2-40B4-BE49-F238E27FC236}">
              <a16:creationId xmlns:a16="http://schemas.microsoft.com/office/drawing/2014/main" xmlns=""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213632"/>
    <xdr:sp macro="" textlink="">
      <xdr:nvSpPr>
        <xdr:cNvPr id="3193" name="Text Box 15">
          <a:extLst>
            <a:ext uri="{FF2B5EF4-FFF2-40B4-BE49-F238E27FC236}">
              <a16:creationId xmlns:a16="http://schemas.microsoft.com/office/drawing/2014/main" xmlns=""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4" name="Text Box 16">
          <a:extLst>
            <a:ext uri="{FF2B5EF4-FFF2-40B4-BE49-F238E27FC236}">
              <a16:creationId xmlns:a16="http://schemas.microsoft.com/office/drawing/2014/main" xmlns=""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5" name="Text Box 17">
          <a:extLst>
            <a:ext uri="{FF2B5EF4-FFF2-40B4-BE49-F238E27FC236}">
              <a16:creationId xmlns:a16="http://schemas.microsoft.com/office/drawing/2014/main" xmlns=""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6" name="Text Box 18">
          <a:extLst>
            <a:ext uri="{FF2B5EF4-FFF2-40B4-BE49-F238E27FC236}">
              <a16:creationId xmlns:a16="http://schemas.microsoft.com/office/drawing/2014/main" xmlns=""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197" name="Text Box 19">
          <a:extLst>
            <a:ext uri="{FF2B5EF4-FFF2-40B4-BE49-F238E27FC236}">
              <a16:creationId xmlns:a16="http://schemas.microsoft.com/office/drawing/2014/main" xmlns=""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98" name="Text Box 16">
          <a:extLst>
            <a:ext uri="{FF2B5EF4-FFF2-40B4-BE49-F238E27FC236}">
              <a16:creationId xmlns:a16="http://schemas.microsoft.com/office/drawing/2014/main" xmlns=""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199" name="Text Box 17">
          <a:extLst>
            <a:ext uri="{FF2B5EF4-FFF2-40B4-BE49-F238E27FC236}">
              <a16:creationId xmlns:a16="http://schemas.microsoft.com/office/drawing/2014/main" xmlns=""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00" name="Text Box 18">
          <a:extLst>
            <a:ext uri="{FF2B5EF4-FFF2-40B4-BE49-F238E27FC236}">
              <a16:creationId xmlns:a16="http://schemas.microsoft.com/office/drawing/2014/main" xmlns=""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01" name="Text Box 19">
          <a:extLst>
            <a:ext uri="{FF2B5EF4-FFF2-40B4-BE49-F238E27FC236}">
              <a16:creationId xmlns:a16="http://schemas.microsoft.com/office/drawing/2014/main" xmlns=""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2" name="Text Box 16">
          <a:extLst>
            <a:ext uri="{FF2B5EF4-FFF2-40B4-BE49-F238E27FC236}">
              <a16:creationId xmlns:a16="http://schemas.microsoft.com/office/drawing/2014/main" xmlns=""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3" name="Text Box 17">
          <a:extLst>
            <a:ext uri="{FF2B5EF4-FFF2-40B4-BE49-F238E27FC236}">
              <a16:creationId xmlns:a16="http://schemas.microsoft.com/office/drawing/2014/main" xmlns=""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4" name="Text Box 18">
          <a:extLst>
            <a:ext uri="{FF2B5EF4-FFF2-40B4-BE49-F238E27FC236}">
              <a16:creationId xmlns:a16="http://schemas.microsoft.com/office/drawing/2014/main" xmlns=""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0</xdr:rowOff>
    </xdr:from>
    <xdr:ext cx="95250" cy="171450"/>
    <xdr:sp macro="" textlink="">
      <xdr:nvSpPr>
        <xdr:cNvPr id="3205" name="Text Box 19">
          <a:extLst>
            <a:ext uri="{FF2B5EF4-FFF2-40B4-BE49-F238E27FC236}">
              <a16:creationId xmlns:a16="http://schemas.microsoft.com/office/drawing/2014/main" xmlns=""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206" name="Text Box 15">
          <a:extLst>
            <a:ext uri="{FF2B5EF4-FFF2-40B4-BE49-F238E27FC236}">
              <a16:creationId xmlns:a16="http://schemas.microsoft.com/office/drawing/2014/main" xmlns=""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7" name="Text Box 16">
          <a:extLst>
            <a:ext uri="{FF2B5EF4-FFF2-40B4-BE49-F238E27FC236}">
              <a16:creationId xmlns:a16="http://schemas.microsoft.com/office/drawing/2014/main" xmlns=""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8" name="Text Box 17">
          <a:extLst>
            <a:ext uri="{FF2B5EF4-FFF2-40B4-BE49-F238E27FC236}">
              <a16:creationId xmlns:a16="http://schemas.microsoft.com/office/drawing/2014/main" xmlns=""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09" name="Text Box 18">
          <a:extLst>
            <a:ext uri="{FF2B5EF4-FFF2-40B4-BE49-F238E27FC236}">
              <a16:creationId xmlns:a16="http://schemas.microsoft.com/office/drawing/2014/main" xmlns=""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10" name="Text Box 19">
          <a:extLst>
            <a:ext uri="{FF2B5EF4-FFF2-40B4-BE49-F238E27FC236}">
              <a16:creationId xmlns:a16="http://schemas.microsoft.com/office/drawing/2014/main" xmlns=""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63</xdr:row>
      <xdr:rowOff>504825</xdr:rowOff>
    </xdr:from>
    <xdr:ext cx="95250" cy="442269"/>
    <xdr:sp macro="" textlink="">
      <xdr:nvSpPr>
        <xdr:cNvPr id="3211" name="Text Box 15">
          <a:extLst>
            <a:ext uri="{FF2B5EF4-FFF2-40B4-BE49-F238E27FC236}">
              <a16:creationId xmlns:a16="http://schemas.microsoft.com/office/drawing/2014/main" xmlns=""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2" name="Text Box 16">
          <a:extLst>
            <a:ext uri="{FF2B5EF4-FFF2-40B4-BE49-F238E27FC236}">
              <a16:creationId xmlns:a16="http://schemas.microsoft.com/office/drawing/2014/main" xmlns=""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3" name="Text Box 17">
          <a:extLst>
            <a:ext uri="{FF2B5EF4-FFF2-40B4-BE49-F238E27FC236}">
              <a16:creationId xmlns:a16="http://schemas.microsoft.com/office/drawing/2014/main" xmlns=""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14" name="Text Box 18">
          <a:extLst>
            <a:ext uri="{FF2B5EF4-FFF2-40B4-BE49-F238E27FC236}">
              <a16:creationId xmlns:a16="http://schemas.microsoft.com/office/drawing/2014/main" xmlns=""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5" name="Text Box 16">
          <a:extLst>
            <a:ext uri="{FF2B5EF4-FFF2-40B4-BE49-F238E27FC236}">
              <a16:creationId xmlns:a16="http://schemas.microsoft.com/office/drawing/2014/main" xmlns=""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6" name="Text Box 17">
          <a:extLst>
            <a:ext uri="{FF2B5EF4-FFF2-40B4-BE49-F238E27FC236}">
              <a16:creationId xmlns:a16="http://schemas.microsoft.com/office/drawing/2014/main" xmlns=""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7" name="Text Box 18">
          <a:extLst>
            <a:ext uri="{FF2B5EF4-FFF2-40B4-BE49-F238E27FC236}">
              <a16:creationId xmlns:a16="http://schemas.microsoft.com/office/drawing/2014/main" xmlns=""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8" name="Text Box 19">
          <a:extLst>
            <a:ext uri="{FF2B5EF4-FFF2-40B4-BE49-F238E27FC236}">
              <a16:creationId xmlns:a16="http://schemas.microsoft.com/office/drawing/2014/main" xmlns=""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19" name="Text Box 16">
          <a:extLst>
            <a:ext uri="{FF2B5EF4-FFF2-40B4-BE49-F238E27FC236}">
              <a16:creationId xmlns:a16="http://schemas.microsoft.com/office/drawing/2014/main" xmlns=""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20" name="Text Box 17">
          <a:extLst>
            <a:ext uri="{FF2B5EF4-FFF2-40B4-BE49-F238E27FC236}">
              <a16:creationId xmlns:a16="http://schemas.microsoft.com/office/drawing/2014/main" xmlns=""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21" name="Text Box 18">
          <a:extLst>
            <a:ext uri="{FF2B5EF4-FFF2-40B4-BE49-F238E27FC236}">
              <a16:creationId xmlns:a16="http://schemas.microsoft.com/office/drawing/2014/main" xmlns=""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22" name="Text Box 15">
          <a:extLst>
            <a:ext uri="{FF2B5EF4-FFF2-40B4-BE49-F238E27FC236}">
              <a16:creationId xmlns:a16="http://schemas.microsoft.com/office/drawing/2014/main" xmlns=""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3" name="Text Box 16">
          <a:extLst>
            <a:ext uri="{FF2B5EF4-FFF2-40B4-BE49-F238E27FC236}">
              <a16:creationId xmlns:a16="http://schemas.microsoft.com/office/drawing/2014/main" xmlns=""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4" name="Text Box 17">
          <a:extLst>
            <a:ext uri="{FF2B5EF4-FFF2-40B4-BE49-F238E27FC236}">
              <a16:creationId xmlns:a16="http://schemas.microsoft.com/office/drawing/2014/main" xmlns=""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5" name="Text Box 18">
          <a:extLst>
            <a:ext uri="{FF2B5EF4-FFF2-40B4-BE49-F238E27FC236}">
              <a16:creationId xmlns:a16="http://schemas.microsoft.com/office/drawing/2014/main" xmlns=""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26" name="Text Box 19">
          <a:extLst>
            <a:ext uri="{FF2B5EF4-FFF2-40B4-BE49-F238E27FC236}">
              <a16:creationId xmlns:a16="http://schemas.microsoft.com/office/drawing/2014/main" xmlns=""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7" name="Text Box 16">
          <a:extLst>
            <a:ext uri="{FF2B5EF4-FFF2-40B4-BE49-F238E27FC236}">
              <a16:creationId xmlns:a16="http://schemas.microsoft.com/office/drawing/2014/main" xmlns=""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8" name="Text Box 17">
          <a:extLst>
            <a:ext uri="{FF2B5EF4-FFF2-40B4-BE49-F238E27FC236}">
              <a16:creationId xmlns:a16="http://schemas.microsoft.com/office/drawing/2014/main" xmlns=""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29" name="Text Box 18">
          <a:extLst>
            <a:ext uri="{FF2B5EF4-FFF2-40B4-BE49-F238E27FC236}">
              <a16:creationId xmlns:a16="http://schemas.microsoft.com/office/drawing/2014/main" xmlns=""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30" name="Text Box 19">
          <a:extLst>
            <a:ext uri="{FF2B5EF4-FFF2-40B4-BE49-F238E27FC236}">
              <a16:creationId xmlns:a16="http://schemas.microsoft.com/office/drawing/2014/main" xmlns=""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1" name="Text Box 16">
          <a:extLst>
            <a:ext uri="{FF2B5EF4-FFF2-40B4-BE49-F238E27FC236}">
              <a16:creationId xmlns:a16="http://schemas.microsoft.com/office/drawing/2014/main" xmlns=""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2" name="Text Box 17">
          <a:extLst>
            <a:ext uri="{FF2B5EF4-FFF2-40B4-BE49-F238E27FC236}">
              <a16:creationId xmlns:a16="http://schemas.microsoft.com/office/drawing/2014/main" xmlns=""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3" name="Text Box 18">
          <a:extLst>
            <a:ext uri="{FF2B5EF4-FFF2-40B4-BE49-F238E27FC236}">
              <a16:creationId xmlns:a16="http://schemas.microsoft.com/office/drawing/2014/main" xmlns=""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34" name="Text Box 19">
          <a:extLst>
            <a:ext uri="{FF2B5EF4-FFF2-40B4-BE49-F238E27FC236}">
              <a16:creationId xmlns:a16="http://schemas.microsoft.com/office/drawing/2014/main" xmlns=""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63</xdr:row>
      <xdr:rowOff>504825</xdr:rowOff>
    </xdr:from>
    <xdr:ext cx="95250" cy="444014"/>
    <xdr:sp macro="" textlink="">
      <xdr:nvSpPr>
        <xdr:cNvPr id="3235" name="Text Box 15">
          <a:extLst>
            <a:ext uri="{FF2B5EF4-FFF2-40B4-BE49-F238E27FC236}">
              <a16:creationId xmlns:a16="http://schemas.microsoft.com/office/drawing/2014/main" xmlns=""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6" name="Text Box 16">
          <a:extLst>
            <a:ext uri="{FF2B5EF4-FFF2-40B4-BE49-F238E27FC236}">
              <a16:creationId xmlns:a16="http://schemas.microsoft.com/office/drawing/2014/main" xmlns=""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7" name="Text Box 17">
          <a:extLst>
            <a:ext uri="{FF2B5EF4-FFF2-40B4-BE49-F238E27FC236}">
              <a16:creationId xmlns:a16="http://schemas.microsoft.com/office/drawing/2014/main" xmlns=""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8" name="Text Box 18">
          <a:extLst>
            <a:ext uri="{FF2B5EF4-FFF2-40B4-BE49-F238E27FC236}">
              <a16:creationId xmlns:a16="http://schemas.microsoft.com/office/drawing/2014/main" xmlns=""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0</xdr:rowOff>
    </xdr:from>
    <xdr:ext cx="95250" cy="171450"/>
    <xdr:sp macro="" textlink="">
      <xdr:nvSpPr>
        <xdr:cNvPr id="3239" name="Text Box 19">
          <a:extLst>
            <a:ext uri="{FF2B5EF4-FFF2-40B4-BE49-F238E27FC236}">
              <a16:creationId xmlns:a16="http://schemas.microsoft.com/office/drawing/2014/main" xmlns=""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40" name="Text Box 16">
          <a:extLst>
            <a:ext uri="{FF2B5EF4-FFF2-40B4-BE49-F238E27FC236}">
              <a16:creationId xmlns:a16="http://schemas.microsoft.com/office/drawing/2014/main" xmlns=""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0</xdr:rowOff>
    </xdr:from>
    <xdr:ext cx="95250" cy="171450"/>
    <xdr:sp macro="" textlink="">
      <xdr:nvSpPr>
        <xdr:cNvPr id="3241" name="Text Box 17">
          <a:extLst>
            <a:ext uri="{FF2B5EF4-FFF2-40B4-BE49-F238E27FC236}">
              <a16:creationId xmlns:a16="http://schemas.microsoft.com/office/drawing/2014/main" xmlns=""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65</xdr:row>
      <xdr:rowOff>15875</xdr:rowOff>
    </xdr:from>
    <xdr:ext cx="95250" cy="171450"/>
    <xdr:sp macro="" textlink="">
      <xdr:nvSpPr>
        <xdr:cNvPr id="3242" name="Text Box 18">
          <a:extLst>
            <a:ext uri="{FF2B5EF4-FFF2-40B4-BE49-F238E27FC236}">
              <a16:creationId xmlns:a16="http://schemas.microsoft.com/office/drawing/2014/main" xmlns=""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3" name="Text Box 16">
          <a:extLst>
            <a:ext uri="{FF2B5EF4-FFF2-40B4-BE49-F238E27FC236}">
              <a16:creationId xmlns:a16="http://schemas.microsoft.com/office/drawing/2014/main" xmlns=""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4" name="Text Box 17">
          <a:extLst>
            <a:ext uri="{FF2B5EF4-FFF2-40B4-BE49-F238E27FC236}">
              <a16:creationId xmlns:a16="http://schemas.microsoft.com/office/drawing/2014/main" xmlns=""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5" name="Text Box 18">
          <a:extLst>
            <a:ext uri="{FF2B5EF4-FFF2-40B4-BE49-F238E27FC236}">
              <a16:creationId xmlns:a16="http://schemas.microsoft.com/office/drawing/2014/main" xmlns=""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6" name="Text Box 19">
          <a:extLst>
            <a:ext uri="{FF2B5EF4-FFF2-40B4-BE49-F238E27FC236}">
              <a16:creationId xmlns:a16="http://schemas.microsoft.com/office/drawing/2014/main" xmlns=""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65</xdr:row>
      <xdr:rowOff>0</xdr:rowOff>
    </xdr:from>
    <xdr:ext cx="95250" cy="171450"/>
    <xdr:sp macro="" textlink="">
      <xdr:nvSpPr>
        <xdr:cNvPr id="3247" name="Text Box 16">
          <a:extLst>
            <a:ext uri="{FF2B5EF4-FFF2-40B4-BE49-F238E27FC236}">
              <a16:creationId xmlns:a16="http://schemas.microsoft.com/office/drawing/2014/main" xmlns=""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48" name="Text Box 15">
          <a:extLst>
            <a:ext uri="{FF2B5EF4-FFF2-40B4-BE49-F238E27FC236}">
              <a16:creationId xmlns:a16="http://schemas.microsoft.com/office/drawing/2014/main" xmlns=""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8496"/>
    <xdr:sp macro="" textlink="">
      <xdr:nvSpPr>
        <xdr:cNvPr id="3249" name="Text Box 15">
          <a:extLst>
            <a:ext uri="{FF2B5EF4-FFF2-40B4-BE49-F238E27FC236}">
              <a16:creationId xmlns:a16="http://schemas.microsoft.com/office/drawing/2014/main" xmlns=""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3250" name="Text Box 15">
          <a:extLst>
            <a:ext uri="{FF2B5EF4-FFF2-40B4-BE49-F238E27FC236}">
              <a16:creationId xmlns:a16="http://schemas.microsoft.com/office/drawing/2014/main" xmlns=""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3251" name="Text Box 15">
          <a:extLst>
            <a:ext uri="{FF2B5EF4-FFF2-40B4-BE49-F238E27FC236}">
              <a16:creationId xmlns:a16="http://schemas.microsoft.com/office/drawing/2014/main" xmlns=""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3252" name="Text Box 15">
          <a:extLst>
            <a:ext uri="{FF2B5EF4-FFF2-40B4-BE49-F238E27FC236}">
              <a16:creationId xmlns:a16="http://schemas.microsoft.com/office/drawing/2014/main" xmlns=""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3253" name="Text Box 15">
          <a:extLst>
            <a:ext uri="{FF2B5EF4-FFF2-40B4-BE49-F238E27FC236}">
              <a16:creationId xmlns:a16="http://schemas.microsoft.com/office/drawing/2014/main" xmlns=""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65</xdr:row>
      <xdr:rowOff>170392</xdr:rowOff>
    </xdr:from>
    <xdr:ext cx="95250" cy="213632"/>
    <xdr:sp macro="" textlink="">
      <xdr:nvSpPr>
        <xdr:cNvPr id="3254" name="Text Box 15">
          <a:extLst>
            <a:ext uri="{FF2B5EF4-FFF2-40B4-BE49-F238E27FC236}">
              <a16:creationId xmlns:a16="http://schemas.microsoft.com/office/drawing/2014/main" xmlns=""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5" name="Text Box 16">
          <a:extLst>
            <a:ext uri="{FF2B5EF4-FFF2-40B4-BE49-F238E27FC236}">
              <a16:creationId xmlns:a16="http://schemas.microsoft.com/office/drawing/2014/main" xmlns=""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6" name="Text Box 17">
          <a:extLst>
            <a:ext uri="{FF2B5EF4-FFF2-40B4-BE49-F238E27FC236}">
              <a16:creationId xmlns:a16="http://schemas.microsoft.com/office/drawing/2014/main" xmlns=""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7" name="Text Box 18">
          <a:extLst>
            <a:ext uri="{FF2B5EF4-FFF2-40B4-BE49-F238E27FC236}">
              <a16:creationId xmlns:a16="http://schemas.microsoft.com/office/drawing/2014/main" xmlns=""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58" name="Text Box 19">
          <a:extLst>
            <a:ext uri="{FF2B5EF4-FFF2-40B4-BE49-F238E27FC236}">
              <a16:creationId xmlns:a16="http://schemas.microsoft.com/office/drawing/2014/main" xmlns=""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59" name="Text Box 16">
          <a:extLst>
            <a:ext uri="{FF2B5EF4-FFF2-40B4-BE49-F238E27FC236}">
              <a16:creationId xmlns:a16="http://schemas.microsoft.com/office/drawing/2014/main" xmlns=""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0" name="Text Box 17">
          <a:extLst>
            <a:ext uri="{FF2B5EF4-FFF2-40B4-BE49-F238E27FC236}">
              <a16:creationId xmlns:a16="http://schemas.microsoft.com/office/drawing/2014/main" xmlns=""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1" name="Text Box 18">
          <a:extLst>
            <a:ext uri="{FF2B5EF4-FFF2-40B4-BE49-F238E27FC236}">
              <a16:creationId xmlns:a16="http://schemas.microsoft.com/office/drawing/2014/main" xmlns=""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62" name="Text Box 19">
          <a:extLst>
            <a:ext uri="{FF2B5EF4-FFF2-40B4-BE49-F238E27FC236}">
              <a16:creationId xmlns:a16="http://schemas.microsoft.com/office/drawing/2014/main" xmlns=""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3" name="Text Box 16">
          <a:extLst>
            <a:ext uri="{FF2B5EF4-FFF2-40B4-BE49-F238E27FC236}">
              <a16:creationId xmlns:a16="http://schemas.microsoft.com/office/drawing/2014/main" xmlns=""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4" name="Text Box 17">
          <a:extLst>
            <a:ext uri="{FF2B5EF4-FFF2-40B4-BE49-F238E27FC236}">
              <a16:creationId xmlns:a16="http://schemas.microsoft.com/office/drawing/2014/main" xmlns=""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5" name="Text Box 18">
          <a:extLst>
            <a:ext uri="{FF2B5EF4-FFF2-40B4-BE49-F238E27FC236}">
              <a16:creationId xmlns:a16="http://schemas.microsoft.com/office/drawing/2014/main" xmlns=""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66" name="Text Box 19">
          <a:extLst>
            <a:ext uri="{FF2B5EF4-FFF2-40B4-BE49-F238E27FC236}">
              <a16:creationId xmlns:a16="http://schemas.microsoft.com/office/drawing/2014/main" xmlns=""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267" name="Text Box 15">
          <a:extLst>
            <a:ext uri="{FF2B5EF4-FFF2-40B4-BE49-F238E27FC236}">
              <a16:creationId xmlns:a16="http://schemas.microsoft.com/office/drawing/2014/main" xmlns=""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68" name="Text Box 16">
          <a:extLst>
            <a:ext uri="{FF2B5EF4-FFF2-40B4-BE49-F238E27FC236}">
              <a16:creationId xmlns:a16="http://schemas.microsoft.com/office/drawing/2014/main" xmlns=""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69" name="Text Box 17">
          <a:extLst>
            <a:ext uri="{FF2B5EF4-FFF2-40B4-BE49-F238E27FC236}">
              <a16:creationId xmlns:a16="http://schemas.microsoft.com/office/drawing/2014/main" xmlns=""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70" name="Text Box 18">
          <a:extLst>
            <a:ext uri="{FF2B5EF4-FFF2-40B4-BE49-F238E27FC236}">
              <a16:creationId xmlns:a16="http://schemas.microsoft.com/office/drawing/2014/main" xmlns=""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71" name="Text Box 19">
          <a:extLst>
            <a:ext uri="{FF2B5EF4-FFF2-40B4-BE49-F238E27FC236}">
              <a16:creationId xmlns:a16="http://schemas.microsoft.com/office/drawing/2014/main" xmlns=""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2" name="Text Box 16">
          <a:extLst>
            <a:ext uri="{FF2B5EF4-FFF2-40B4-BE49-F238E27FC236}">
              <a16:creationId xmlns:a16="http://schemas.microsoft.com/office/drawing/2014/main" xmlns=""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3" name="Text Box 17">
          <a:extLst>
            <a:ext uri="{FF2B5EF4-FFF2-40B4-BE49-F238E27FC236}">
              <a16:creationId xmlns:a16="http://schemas.microsoft.com/office/drawing/2014/main" xmlns=""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74" name="Text Box 18">
          <a:extLst>
            <a:ext uri="{FF2B5EF4-FFF2-40B4-BE49-F238E27FC236}">
              <a16:creationId xmlns:a16="http://schemas.microsoft.com/office/drawing/2014/main" xmlns=""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5" name="Text Box 16">
          <a:extLst>
            <a:ext uri="{FF2B5EF4-FFF2-40B4-BE49-F238E27FC236}">
              <a16:creationId xmlns:a16="http://schemas.microsoft.com/office/drawing/2014/main" xmlns=""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6" name="Text Box 17">
          <a:extLst>
            <a:ext uri="{FF2B5EF4-FFF2-40B4-BE49-F238E27FC236}">
              <a16:creationId xmlns:a16="http://schemas.microsoft.com/office/drawing/2014/main" xmlns=""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7" name="Text Box 18">
          <a:extLst>
            <a:ext uri="{FF2B5EF4-FFF2-40B4-BE49-F238E27FC236}">
              <a16:creationId xmlns:a16="http://schemas.microsoft.com/office/drawing/2014/main" xmlns=""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8" name="Text Box 19">
          <a:extLst>
            <a:ext uri="{FF2B5EF4-FFF2-40B4-BE49-F238E27FC236}">
              <a16:creationId xmlns:a16="http://schemas.microsoft.com/office/drawing/2014/main" xmlns=""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79" name="Text Box 16">
          <a:extLst>
            <a:ext uri="{FF2B5EF4-FFF2-40B4-BE49-F238E27FC236}">
              <a16:creationId xmlns:a16="http://schemas.microsoft.com/office/drawing/2014/main" xmlns=""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0" name="Text Box 17">
          <a:extLst>
            <a:ext uri="{FF2B5EF4-FFF2-40B4-BE49-F238E27FC236}">
              <a16:creationId xmlns:a16="http://schemas.microsoft.com/office/drawing/2014/main" xmlns=""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1" name="Text Box 18">
          <a:extLst>
            <a:ext uri="{FF2B5EF4-FFF2-40B4-BE49-F238E27FC236}">
              <a16:creationId xmlns:a16="http://schemas.microsoft.com/office/drawing/2014/main" xmlns=""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282" name="Text Box 19">
          <a:extLst>
            <a:ext uri="{FF2B5EF4-FFF2-40B4-BE49-F238E27FC236}">
              <a16:creationId xmlns:a16="http://schemas.microsoft.com/office/drawing/2014/main" xmlns=""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56743"/>
    <xdr:sp macro="" textlink="">
      <xdr:nvSpPr>
        <xdr:cNvPr id="3283" name="Text Box 15">
          <a:extLst>
            <a:ext uri="{FF2B5EF4-FFF2-40B4-BE49-F238E27FC236}">
              <a16:creationId xmlns:a16="http://schemas.microsoft.com/office/drawing/2014/main" xmlns=""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3284" name="Text Box 15">
          <a:extLst>
            <a:ext uri="{FF2B5EF4-FFF2-40B4-BE49-F238E27FC236}">
              <a16:creationId xmlns:a16="http://schemas.microsoft.com/office/drawing/2014/main" xmlns=""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65</xdr:row>
      <xdr:rowOff>504825</xdr:rowOff>
    </xdr:from>
    <xdr:ext cx="95250" cy="442269"/>
    <xdr:sp macro="" textlink="">
      <xdr:nvSpPr>
        <xdr:cNvPr id="3285" name="Text Box 15">
          <a:extLst>
            <a:ext uri="{FF2B5EF4-FFF2-40B4-BE49-F238E27FC236}">
              <a16:creationId xmlns:a16="http://schemas.microsoft.com/office/drawing/2014/main" xmlns=""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213632"/>
    <xdr:sp macro="" textlink="">
      <xdr:nvSpPr>
        <xdr:cNvPr id="3286" name="Text Box 15">
          <a:extLst>
            <a:ext uri="{FF2B5EF4-FFF2-40B4-BE49-F238E27FC236}">
              <a16:creationId xmlns:a16="http://schemas.microsoft.com/office/drawing/2014/main" xmlns=""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331"/>
    <xdr:sp macro="" textlink="">
      <xdr:nvSpPr>
        <xdr:cNvPr id="3287" name="Text Box 15">
          <a:extLst>
            <a:ext uri="{FF2B5EF4-FFF2-40B4-BE49-F238E27FC236}">
              <a16:creationId xmlns:a16="http://schemas.microsoft.com/office/drawing/2014/main" xmlns=""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213632"/>
    <xdr:sp macro="" textlink="">
      <xdr:nvSpPr>
        <xdr:cNvPr id="3288" name="Text Box 15">
          <a:extLst>
            <a:ext uri="{FF2B5EF4-FFF2-40B4-BE49-F238E27FC236}">
              <a16:creationId xmlns:a16="http://schemas.microsoft.com/office/drawing/2014/main" xmlns=""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89" name="Text Box 16">
          <a:extLst>
            <a:ext uri="{FF2B5EF4-FFF2-40B4-BE49-F238E27FC236}">
              <a16:creationId xmlns:a16="http://schemas.microsoft.com/office/drawing/2014/main" xmlns=""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0" name="Text Box 17">
          <a:extLst>
            <a:ext uri="{FF2B5EF4-FFF2-40B4-BE49-F238E27FC236}">
              <a16:creationId xmlns:a16="http://schemas.microsoft.com/office/drawing/2014/main" xmlns=""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1" name="Text Box 18">
          <a:extLst>
            <a:ext uri="{FF2B5EF4-FFF2-40B4-BE49-F238E27FC236}">
              <a16:creationId xmlns:a16="http://schemas.microsoft.com/office/drawing/2014/main" xmlns=""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292" name="Text Box 19">
          <a:extLst>
            <a:ext uri="{FF2B5EF4-FFF2-40B4-BE49-F238E27FC236}">
              <a16:creationId xmlns:a16="http://schemas.microsoft.com/office/drawing/2014/main" xmlns=""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3" name="Text Box 16">
          <a:extLst>
            <a:ext uri="{FF2B5EF4-FFF2-40B4-BE49-F238E27FC236}">
              <a16:creationId xmlns:a16="http://schemas.microsoft.com/office/drawing/2014/main" xmlns=""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4" name="Text Box 17">
          <a:extLst>
            <a:ext uri="{FF2B5EF4-FFF2-40B4-BE49-F238E27FC236}">
              <a16:creationId xmlns:a16="http://schemas.microsoft.com/office/drawing/2014/main" xmlns=""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5" name="Text Box 18">
          <a:extLst>
            <a:ext uri="{FF2B5EF4-FFF2-40B4-BE49-F238E27FC236}">
              <a16:creationId xmlns:a16="http://schemas.microsoft.com/office/drawing/2014/main" xmlns=""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296" name="Text Box 19">
          <a:extLst>
            <a:ext uri="{FF2B5EF4-FFF2-40B4-BE49-F238E27FC236}">
              <a16:creationId xmlns:a16="http://schemas.microsoft.com/office/drawing/2014/main" xmlns=""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7" name="Text Box 16">
          <a:extLst>
            <a:ext uri="{FF2B5EF4-FFF2-40B4-BE49-F238E27FC236}">
              <a16:creationId xmlns:a16="http://schemas.microsoft.com/office/drawing/2014/main" xmlns=""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8" name="Text Box 17">
          <a:extLst>
            <a:ext uri="{FF2B5EF4-FFF2-40B4-BE49-F238E27FC236}">
              <a16:creationId xmlns:a16="http://schemas.microsoft.com/office/drawing/2014/main" xmlns=""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299" name="Text Box 18">
          <a:extLst>
            <a:ext uri="{FF2B5EF4-FFF2-40B4-BE49-F238E27FC236}">
              <a16:creationId xmlns:a16="http://schemas.microsoft.com/office/drawing/2014/main" xmlns=""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0</xdr:rowOff>
    </xdr:from>
    <xdr:ext cx="95250" cy="171450"/>
    <xdr:sp macro="" textlink="">
      <xdr:nvSpPr>
        <xdr:cNvPr id="3300" name="Text Box 19">
          <a:extLst>
            <a:ext uri="{FF2B5EF4-FFF2-40B4-BE49-F238E27FC236}">
              <a16:creationId xmlns:a16="http://schemas.microsoft.com/office/drawing/2014/main" xmlns=""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301" name="Text Box 15">
          <a:extLst>
            <a:ext uri="{FF2B5EF4-FFF2-40B4-BE49-F238E27FC236}">
              <a16:creationId xmlns:a16="http://schemas.microsoft.com/office/drawing/2014/main" xmlns=""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2" name="Text Box 16">
          <a:extLst>
            <a:ext uri="{FF2B5EF4-FFF2-40B4-BE49-F238E27FC236}">
              <a16:creationId xmlns:a16="http://schemas.microsoft.com/office/drawing/2014/main" xmlns=""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3" name="Text Box 17">
          <a:extLst>
            <a:ext uri="{FF2B5EF4-FFF2-40B4-BE49-F238E27FC236}">
              <a16:creationId xmlns:a16="http://schemas.microsoft.com/office/drawing/2014/main" xmlns=""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4" name="Text Box 18">
          <a:extLst>
            <a:ext uri="{FF2B5EF4-FFF2-40B4-BE49-F238E27FC236}">
              <a16:creationId xmlns:a16="http://schemas.microsoft.com/office/drawing/2014/main" xmlns=""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05" name="Text Box 19">
          <a:extLst>
            <a:ext uri="{FF2B5EF4-FFF2-40B4-BE49-F238E27FC236}">
              <a16:creationId xmlns:a16="http://schemas.microsoft.com/office/drawing/2014/main" xmlns=""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67</xdr:row>
      <xdr:rowOff>504825</xdr:rowOff>
    </xdr:from>
    <xdr:ext cx="95250" cy="442269"/>
    <xdr:sp macro="" textlink="">
      <xdr:nvSpPr>
        <xdr:cNvPr id="3306" name="Text Box 15">
          <a:extLst>
            <a:ext uri="{FF2B5EF4-FFF2-40B4-BE49-F238E27FC236}">
              <a16:creationId xmlns:a16="http://schemas.microsoft.com/office/drawing/2014/main" xmlns=""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7" name="Text Box 16">
          <a:extLst>
            <a:ext uri="{FF2B5EF4-FFF2-40B4-BE49-F238E27FC236}">
              <a16:creationId xmlns:a16="http://schemas.microsoft.com/office/drawing/2014/main" xmlns=""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8" name="Text Box 17">
          <a:extLst>
            <a:ext uri="{FF2B5EF4-FFF2-40B4-BE49-F238E27FC236}">
              <a16:creationId xmlns:a16="http://schemas.microsoft.com/office/drawing/2014/main" xmlns=""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09" name="Text Box 18">
          <a:extLst>
            <a:ext uri="{FF2B5EF4-FFF2-40B4-BE49-F238E27FC236}">
              <a16:creationId xmlns:a16="http://schemas.microsoft.com/office/drawing/2014/main" xmlns=""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0" name="Text Box 16">
          <a:extLst>
            <a:ext uri="{FF2B5EF4-FFF2-40B4-BE49-F238E27FC236}">
              <a16:creationId xmlns:a16="http://schemas.microsoft.com/office/drawing/2014/main" xmlns=""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1" name="Text Box 17">
          <a:extLst>
            <a:ext uri="{FF2B5EF4-FFF2-40B4-BE49-F238E27FC236}">
              <a16:creationId xmlns:a16="http://schemas.microsoft.com/office/drawing/2014/main" xmlns=""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2" name="Text Box 18">
          <a:extLst>
            <a:ext uri="{FF2B5EF4-FFF2-40B4-BE49-F238E27FC236}">
              <a16:creationId xmlns:a16="http://schemas.microsoft.com/office/drawing/2014/main" xmlns=""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3" name="Text Box 19">
          <a:extLst>
            <a:ext uri="{FF2B5EF4-FFF2-40B4-BE49-F238E27FC236}">
              <a16:creationId xmlns:a16="http://schemas.microsoft.com/office/drawing/2014/main" xmlns=""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4" name="Text Box 16">
          <a:extLst>
            <a:ext uri="{FF2B5EF4-FFF2-40B4-BE49-F238E27FC236}">
              <a16:creationId xmlns:a16="http://schemas.microsoft.com/office/drawing/2014/main" xmlns=""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5" name="Text Box 17">
          <a:extLst>
            <a:ext uri="{FF2B5EF4-FFF2-40B4-BE49-F238E27FC236}">
              <a16:creationId xmlns:a16="http://schemas.microsoft.com/office/drawing/2014/main" xmlns=""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16" name="Text Box 18">
          <a:extLst>
            <a:ext uri="{FF2B5EF4-FFF2-40B4-BE49-F238E27FC236}">
              <a16:creationId xmlns:a16="http://schemas.microsoft.com/office/drawing/2014/main" xmlns=""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17" name="Text Box 15">
          <a:extLst>
            <a:ext uri="{FF2B5EF4-FFF2-40B4-BE49-F238E27FC236}">
              <a16:creationId xmlns:a16="http://schemas.microsoft.com/office/drawing/2014/main" xmlns=""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18" name="Text Box 16">
          <a:extLst>
            <a:ext uri="{FF2B5EF4-FFF2-40B4-BE49-F238E27FC236}">
              <a16:creationId xmlns:a16="http://schemas.microsoft.com/office/drawing/2014/main" xmlns=""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19" name="Text Box 17">
          <a:extLst>
            <a:ext uri="{FF2B5EF4-FFF2-40B4-BE49-F238E27FC236}">
              <a16:creationId xmlns:a16="http://schemas.microsoft.com/office/drawing/2014/main" xmlns=""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20" name="Text Box 18">
          <a:extLst>
            <a:ext uri="{FF2B5EF4-FFF2-40B4-BE49-F238E27FC236}">
              <a16:creationId xmlns:a16="http://schemas.microsoft.com/office/drawing/2014/main" xmlns=""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21" name="Text Box 19">
          <a:extLst>
            <a:ext uri="{FF2B5EF4-FFF2-40B4-BE49-F238E27FC236}">
              <a16:creationId xmlns:a16="http://schemas.microsoft.com/office/drawing/2014/main" xmlns=""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2" name="Text Box 16">
          <a:extLst>
            <a:ext uri="{FF2B5EF4-FFF2-40B4-BE49-F238E27FC236}">
              <a16:creationId xmlns:a16="http://schemas.microsoft.com/office/drawing/2014/main" xmlns=""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3" name="Text Box 17">
          <a:extLst>
            <a:ext uri="{FF2B5EF4-FFF2-40B4-BE49-F238E27FC236}">
              <a16:creationId xmlns:a16="http://schemas.microsoft.com/office/drawing/2014/main" xmlns=""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4" name="Text Box 18">
          <a:extLst>
            <a:ext uri="{FF2B5EF4-FFF2-40B4-BE49-F238E27FC236}">
              <a16:creationId xmlns:a16="http://schemas.microsoft.com/office/drawing/2014/main" xmlns=""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25" name="Text Box 19">
          <a:extLst>
            <a:ext uri="{FF2B5EF4-FFF2-40B4-BE49-F238E27FC236}">
              <a16:creationId xmlns:a16="http://schemas.microsoft.com/office/drawing/2014/main" xmlns=""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6" name="Text Box 16">
          <a:extLst>
            <a:ext uri="{FF2B5EF4-FFF2-40B4-BE49-F238E27FC236}">
              <a16:creationId xmlns:a16="http://schemas.microsoft.com/office/drawing/2014/main" xmlns=""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7" name="Text Box 17">
          <a:extLst>
            <a:ext uri="{FF2B5EF4-FFF2-40B4-BE49-F238E27FC236}">
              <a16:creationId xmlns:a16="http://schemas.microsoft.com/office/drawing/2014/main" xmlns=""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8" name="Text Box 18">
          <a:extLst>
            <a:ext uri="{FF2B5EF4-FFF2-40B4-BE49-F238E27FC236}">
              <a16:creationId xmlns:a16="http://schemas.microsoft.com/office/drawing/2014/main" xmlns=""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29" name="Text Box 19">
          <a:extLst>
            <a:ext uri="{FF2B5EF4-FFF2-40B4-BE49-F238E27FC236}">
              <a16:creationId xmlns:a16="http://schemas.microsoft.com/office/drawing/2014/main" xmlns=""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67</xdr:row>
      <xdr:rowOff>504825</xdr:rowOff>
    </xdr:from>
    <xdr:ext cx="95250" cy="444014"/>
    <xdr:sp macro="" textlink="">
      <xdr:nvSpPr>
        <xdr:cNvPr id="3330" name="Text Box 15">
          <a:extLst>
            <a:ext uri="{FF2B5EF4-FFF2-40B4-BE49-F238E27FC236}">
              <a16:creationId xmlns:a16="http://schemas.microsoft.com/office/drawing/2014/main" xmlns=""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1" name="Text Box 16">
          <a:extLst>
            <a:ext uri="{FF2B5EF4-FFF2-40B4-BE49-F238E27FC236}">
              <a16:creationId xmlns:a16="http://schemas.microsoft.com/office/drawing/2014/main" xmlns=""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2" name="Text Box 17">
          <a:extLst>
            <a:ext uri="{FF2B5EF4-FFF2-40B4-BE49-F238E27FC236}">
              <a16:creationId xmlns:a16="http://schemas.microsoft.com/office/drawing/2014/main" xmlns=""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3" name="Text Box 18">
          <a:extLst>
            <a:ext uri="{FF2B5EF4-FFF2-40B4-BE49-F238E27FC236}">
              <a16:creationId xmlns:a16="http://schemas.microsoft.com/office/drawing/2014/main" xmlns=""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0</xdr:rowOff>
    </xdr:from>
    <xdr:ext cx="95250" cy="171450"/>
    <xdr:sp macro="" textlink="">
      <xdr:nvSpPr>
        <xdr:cNvPr id="3334" name="Text Box 19">
          <a:extLst>
            <a:ext uri="{FF2B5EF4-FFF2-40B4-BE49-F238E27FC236}">
              <a16:creationId xmlns:a16="http://schemas.microsoft.com/office/drawing/2014/main" xmlns=""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35" name="Text Box 16">
          <a:extLst>
            <a:ext uri="{FF2B5EF4-FFF2-40B4-BE49-F238E27FC236}">
              <a16:creationId xmlns:a16="http://schemas.microsoft.com/office/drawing/2014/main" xmlns=""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0</xdr:rowOff>
    </xdr:from>
    <xdr:ext cx="95250" cy="171450"/>
    <xdr:sp macro="" textlink="">
      <xdr:nvSpPr>
        <xdr:cNvPr id="3336" name="Text Box 17">
          <a:extLst>
            <a:ext uri="{FF2B5EF4-FFF2-40B4-BE49-F238E27FC236}">
              <a16:creationId xmlns:a16="http://schemas.microsoft.com/office/drawing/2014/main" xmlns=""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69</xdr:row>
      <xdr:rowOff>15875</xdr:rowOff>
    </xdr:from>
    <xdr:ext cx="95250" cy="171450"/>
    <xdr:sp macro="" textlink="">
      <xdr:nvSpPr>
        <xdr:cNvPr id="3337" name="Text Box 18">
          <a:extLst>
            <a:ext uri="{FF2B5EF4-FFF2-40B4-BE49-F238E27FC236}">
              <a16:creationId xmlns:a16="http://schemas.microsoft.com/office/drawing/2014/main" xmlns=""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38" name="Text Box 16">
          <a:extLst>
            <a:ext uri="{FF2B5EF4-FFF2-40B4-BE49-F238E27FC236}">
              <a16:creationId xmlns:a16="http://schemas.microsoft.com/office/drawing/2014/main" xmlns=""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39" name="Text Box 17">
          <a:extLst>
            <a:ext uri="{FF2B5EF4-FFF2-40B4-BE49-F238E27FC236}">
              <a16:creationId xmlns:a16="http://schemas.microsoft.com/office/drawing/2014/main" xmlns=""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0" name="Text Box 18">
          <a:extLst>
            <a:ext uri="{FF2B5EF4-FFF2-40B4-BE49-F238E27FC236}">
              <a16:creationId xmlns:a16="http://schemas.microsoft.com/office/drawing/2014/main" xmlns=""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1" name="Text Box 19">
          <a:extLst>
            <a:ext uri="{FF2B5EF4-FFF2-40B4-BE49-F238E27FC236}">
              <a16:creationId xmlns:a16="http://schemas.microsoft.com/office/drawing/2014/main" xmlns=""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69</xdr:row>
      <xdr:rowOff>0</xdr:rowOff>
    </xdr:from>
    <xdr:ext cx="95250" cy="171450"/>
    <xdr:sp macro="" textlink="">
      <xdr:nvSpPr>
        <xdr:cNvPr id="3342" name="Text Box 16">
          <a:extLst>
            <a:ext uri="{FF2B5EF4-FFF2-40B4-BE49-F238E27FC236}">
              <a16:creationId xmlns:a16="http://schemas.microsoft.com/office/drawing/2014/main" xmlns=""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43" name="Text Box 15">
          <a:extLst>
            <a:ext uri="{FF2B5EF4-FFF2-40B4-BE49-F238E27FC236}">
              <a16:creationId xmlns:a16="http://schemas.microsoft.com/office/drawing/2014/main" xmlns=""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8496"/>
    <xdr:sp macro="" textlink="">
      <xdr:nvSpPr>
        <xdr:cNvPr id="3344" name="Text Box 15">
          <a:extLst>
            <a:ext uri="{FF2B5EF4-FFF2-40B4-BE49-F238E27FC236}">
              <a16:creationId xmlns:a16="http://schemas.microsoft.com/office/drawing/2014/main" xmlns=""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3345" name="Text Box 15">
          <a:extLst>
            <a:ext uri="{FF2B5EF4-FFF2-40B4-BE49-F238E27FC236}">
              <a16:creationId xmlns:a16="http://schemas.microsoft.com/office/drawing/2014/main" xmlns=""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504825</xdr:rowOff>
    </xdr:from>
    <xdr:ext cx="95250" cy="442269"/>
    <xdr:sp macro="" textlink="">
      <xdr:nvSpPr>
        <xdr:cNvPr id="3346" name="Text Box 15">
          <a:extLst>
            <a:ext uri="{FF2B5EF4-FFF2-40B4-BE49-F238E27FC236}">
              <a16:creationId xmlns:a16="http://schemas.microsoft.com/office/drawing/2014/main" xmlns=""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213632"/>
    <xdr:sp macro="" textlink="">
      <xdr:nvSpPr>
        <xdr:cNvPr id="3347" name="Text Box 15">
          <a:extLst>
            <a:ext uri="{FF2B5EF4-FFF2-40B4-BE49-F238E27FC236}">
              <a16:creationId xmlns:a16="http://schemas.microsoft.com/office/drawing/2014/main" xmlns=""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331"/>
    <xdr:sp macro="" textlink="">
      <xdr:nvSpPr>
        <xdr:cNvPr id="3348" name="Text Box 15">
          <a:extLst>
            <a:ext uri="{FF2B5EF4-FFF2-40B4-BE49-F238E27FC236}">
              <a16:creationId xmlns:a16="http://schemas.microsoft.com/office/drawing/2014/main" xmlns=""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69</xdr:row>
      <xdr:rowOff>170392</xdr:rowOff>
    </xdr:from>
    <xdr:ext cx="95250" cy="213632"/>
    <xdr:sp macro="" textlink="">
      <xdr:nvSpPr>
        <xdr:cNvPr id="3349" name="Text Box 15">
          <a:extLst>
            <a:ext uri="{FF2B5EF4-FFF2-40B4-BE49-F238E27FC236}">
              <a16:creationId xmlns:a16="http://schemas.microsoft.com/office/drawing/2014/main" xmlns=""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0" name="Text Box 16">
          <a:extLst>
            <a:ext uri="{FF2B5EF4-FFF2-40B4-BE49-F238E27FC236}">
              <a16:creationId xmlns:a16="http://schemas.microsoft.com/office/drawing/2014/main" xmlns=""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1" name="Text Box 17">
          <a:extLst>
            <a:ext uri="{FF2B5EF4-FFF2-40B4-BE49-F238E27FC236}">
              <a16:creationId xmlns:a16="http://schemas.microsoft.com/office/drawing/2014/main" xmlns=""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2" name="Text Box 18">
          <a:extLst>
            <a:ext uri="{FF2B5EF4-FFF2-40B4-BE49-F238E27FC236}">
              <a16:creationId xmlns:a16="http://schemas.microsoft.com/office/drawing/2014/main" xmlns=""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53" name="Text Box 19">
          <a:extLst>
            <a:ext uri="{FF2B5EF4-FFF2-40B4-BE49-F238E27FC236}">
              <a16:creationId xmlns:a16="http://schemas.microsoft.com/office/drawing/2014/main" xmlns=""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4" name="Text Box 16">
          <a:extLst>
            <a:ext uri="{FF2B5EF4-FFF2-40B4-BE49-F238E27FC236}">
              <a16:creationId xmlns:a16="http://schemas.microsoft.com/office/drawing/2014/main" xmlns=""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5" name="Text Box 17">
          <a:extLst>
            <a:ext uri="{FF2B5EF4-FFF2-40B4-BE49-F238E27FC236}">
              <a16:creationId xmlns:a16="http://schemas.microsoft.com/office/drawing/2014/main" xmlns=""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6" name="Text Box 18">
          <a:extLst>
            <a:ext uri="{FF2B5EF4-FFF2-40B4-BE49-F238E27FC236}">
              <a16:creationId xmlns:a16="http://schemas.microsoft.com/office/drawing/2014/main" xmlns=""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57" name="Text Box 19">
          <a:extLst>
            <a:ext uri="{FF2B5EF4-FFF2-40B4-BE49-F238E27FC236}">
              <a16:creationId xmlns:a16="http://schemas.microsoft.com/office/drawing/2014/main" xmlns=""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58" name="Text Box 16">
          <a:extLst>
            <a:ext uri="{FF2B5EF4-FFF2-40B4-BE49-F238E27FC236}">
              <a16:creationId xmlns:a16="http://schemas.microsoft.com/office/drawing/2014/main" xmlns=""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59" name="Text Box 17">
          <a:extLst>
            <a:ext uri="{FF2B5EF4-FFF2-40B4-BE49-F238E27FC236}">
              <a16:creationId xmlns:a16="http://schemas.microsoft.com/office/drawing/2014/main" xmlns=""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60" name="Text Box 18">
          <a:extLst>
            <a:ext uri="{FF2B5EF4-FFF2-40B4-BE49-F238E27FC236}">
              <a16:creationId xmlns:a16="http://schemas.microsoft.com/office/drawing/2014/main" xmlns=""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61" name="Text Box 19">
          <a:extLst>
            <a:ext uri="{FF2B5EF4-FFF2-40B4-BE49-F238E27FC236}">
              <a16:creationId xmlns:a16="http://schemas.microsoft.com/office/drawing/2014/main" xmlns=""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362" name="Text Box 15">
          <a:extLst>
            <a:ext uri="{FF2B5EF4-FFF2-40B4-BE49-F238E27FC236}">
              <a16:creationId xmlns:a16="http://schemas.microsoft.com/office/drawing/2014/main" xmlns=""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3" name="Text Box 16">
          <a:extLst>
            <a:ext uri="{FF2B5EF4-FFF2-40B4-BE49-F238E27FC236}">
              <a16:creationId xmlns:a16="http://schemas.microsoft.com/office/drawing/2014/main" xmlns=""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4" name="Text Box 17">
          <a:extLst>
            <a:ext uri="{FF2B5EF4-FFF2-40B4-BE49-F238E27FC236}">
              <a16:creationId xmlns:a16="http://schemas.microsoft.com/office/drawing/2014/main" xmlns=""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5" name="Text Box 18">
          <a:extLst>
            <a:ext uri="{FF2B5EF4-FFF2-40B4-BE49-F238E27FC236}">
              <a16:creationId xmlns:a16="http://schemas.microsoft.com/office/drawing/2014/main" xmlns=""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66" name="Text Box 19">
          <a:extLst>
            <a:ext uri="{FF2B5EF4-FFF2-40B4-BE49-F238E27FC236}">
              <a16:creationId xmlns:a16="http://schemas.microsoft.com/office/drawing/2014/main" xmlns=""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7" name="Text Box 16">
          <a:extLst>
            <a:ext uri="{FF2B5EF4-FFF2-40B4-BE49-F238E27FC236}">
              <a16:creationId xmlns:a16="http://schemas.microsoft.com/office/drawing/2014/main" xmlns=""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8" name="Text Box 17">
          <a:extLst>
            <a:ext uri="{FF2B5EF4-FFF2-40B4-BE49-F238E27FC236}">
              <a16:creationId xmlns:a16="http://schemas.microsoft.com/office/drawing/2014/main" xmlns=""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69" name="Text Box 18">
          <a:extLst>
            <a:ext uri="{FF2B5EF4-FFF2-40B4-BE49-F238E27FC236}">
              <a16:creationId xmlns:a16="http://schemas.microsoft.com/office/drawing/2014/main" xmlns=""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0" name="Text Box 16">
          <a:extLst>
            <a:ext uri="{FF2B5EF4-FFF2-40B4-BE49-F238E27FC236}">
              <a16:creationId xmlns:a16="http://schemas.microsoft.com/office/drawing/2014/main" xmlns=""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1" name="Text Box 17">
          <a:extLst>
            <a:ext uri="{FF2B5EF4-FFF2-40B4-BE49-F238E27FC236}">
              <a16:creationId xmlns:a16="http://schemas.microsoft.com/office/drawing/2014/main" xmlns=""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2" name="Text Box 18">
          <a:extLst>
            <a:ext uri="{FF2B5EF4-FFF2-40B4-BE49-F238E27FC236}">
              <a16:creationId xmlns:a16="http://schemas.microsoft.com/office/drawing/2014/main" xmlns=""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3" name="Text Box 19">
          <a:extLst>
            <a:ext uri="{FF2B5EF4-FFF2-40B4-BE49-F238E27FC236}">
              <a16:creationId xmlns:a16="http://schemas.microsoft.com/office/drawing/2014/main" xmlns=""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4" name="Text Box 16">
          <a:extLst>
            <a:ext uri="{FF2B5EF4-FFF2-40B4-BE49-F238E27FC236}">
              <a16:creationId xmlns:a16="http://schemas.microsoft.com/office/drawing/2014/main" xmlns=""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5" name="Text Box 17">
          <a:extLst>
            <a:ext uri="{FF2B5EF4-FFF2-40B4-BE49-F238E27FC236}">
              <a16:creationId xmlns:a16="http://schemas.microsoft.com/office/drawing/2014/main" xmlns=""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6" name="Text Box 18">
          <a:extLst>
            <a:ext uri="{FF2B5EF4-FFF2-40B4-BE49-F238E27FC236}">
              <a16:creationId xmlns:a16="http://schemas.microsoft.com/office/drawing/2014/main" xmlns=""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377" name="Text Box 19">
          <a:extLst>
            <a:ext uri="{FF2B5EF4-FFF2-40B4-BE49-F238E27FC236}">
              <a16:creationId xmlns:a16="http://schemas.microsoft.com/office/drawing/2014/main" xmlns=""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56743"/>
    <xdr:sp macro="" textlink="">
      <xdr:nvSpPr>
        <xdr:cNvPr id="3378" name="Text Box 15">
          <a:extLst>
            <a:ext uri="{FF2B5EF4-FFF2-40B4-BE49-F238E27FC236}">
              <a16:creationId xmlns:a16="http://schemas.microsoft.com/office/drawing/2014/main" xmlns=""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3379" name="Text Box 15">
          <a:extLst>
            <a:ext uri="{FF2B5EF4-FFF2-40B4-BE49-F238E27FC236}">
              <a16:creationId xmlns:a16="http://schemas.microsoft.com/office/drawing/2014/main" xmlns=""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69</xdr:row>
      <xdr:rowOff>504825</xdr:rowOff>
    </xdr:from>
    <xdr:ext cx="95250" cy="442269"/>
    <xdr:sp macro="" textlink="">
      <xdr:nvSpPr>
        <xdr:cNvPr id="3380" name="Text Box 15">
          <a:extLst>
            <a:ext uri="{FF2B5EF4-FFF2-40B4-BE49-F238E27FC236}">
              <a16:creationId xmlns:a16="http://schemas.microsoft.com/office/drawing/2014/main" xmlns=""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213632"/>
    <xdr:sp macro="" textlink="">
      <xdr:nvSpPr>
        <xdr:cNvPr id="3381" name="Text Box 15">
          <a:extLst>
            <a:ext uri="{FF2B5EF4-FFF2-40B4-BE49-F238E27FC236}">
              <a16:creationId xmlns:a16="http://schemas.microsoft.com/office/drawing/2014/main" xmlns=""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331"/>
    <xdr:sp macro="" textlink="">
      <xdr:nvSpPr>
        <xdr:cNvPr id="3382" name="Text Box 15">
          <a:extLst>
            <a:ext uri="{FF2B5EF4-FFF2-40B4-BE49-F238E27FC236}">
              <a16:creationId xmlns:a16="http://schemas.microsoft.com/office/drawing/2014/main" xmlns=""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213632"/>
    <xdr:sp macro="" textlink="">
      <xdr:nvSpPr>
        <xdr:cNvPr id="3383" name="Text Box 15">
          <a:extLst>
            <a:ext uri="{FF2B5EF4-FFF2-40B4-BE49-F238E27FC236}">
              <a16:creationId xmlns:a16="http://schemas.microsoft.com/office/drawing/2014/main" xmlns=""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4" name="Text Box 16">
          <a:extLst>
            <a:ext uri="{FF2B5EF4-FFF2-40B4-BE49-F238E27FC236}">
              <a16:creationId xmlns:a16="http://schemas.microsoft.com/office/drawing/2014/main" xmlns=""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5" name="Text Box 17">
          <a:extLst>
            <a:ext uri="{FF2B5EF4-FFF2-40B4-BE49-F238E27FC236}">
              <a16:creationId xmlns:a16="http://schemas.microsoft.com/office/drawing/2014/main" xmlns=""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6" name="Text Box 18">
          <a:extLst>
            <a:ext uri="{FF2B5EF4-FFF2-40B4-BE49-F238E27FC236}">
              <a16:creationId xmlns:a16="http://schemas.microsoft.com/office/drawing/2014/main" xmlns=""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87" name="Text Box 19">
          <a:extLst>
            <a:ext uri="{FF2B5EF4-FFF2-40B4-BE49-F238E27FC236}">
              <a16:creationId xmlns:a16="http://schemas.microsoft.com/office/drawing/2014/main" xmlns=""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88" name="Text Box 16">
          <a:extLst>
            <a:ext uri="{FF2B5EF4-FFF2-40B4-BE49-F238E27FC236}">
              <a16:creationId xmlns:a16="http://schemas.microsoft.com/office/drawing/2014/main" xmlns=""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89" name="Text Box 17">
          <a:extLst>
            <a:ext uri="{FF2B5EF4-FFF2-40B4-BE49-F238E27FC236}">
              <a16:creationId xmlns:a16="http://schemas.microsoft.com/office/drawing/2014/main" xmlns=""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90" name="Text Box 18">
          <a:extLst>
            <a:ext uri="{FF2B5EF4-FFF2-40B4-BE49-F238E27FC236}">
              <a16:creationId xmlns:a16="http://schemas.microsoft.com/office/drawing/2014/main" xmlns=""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391" name="Text Box 19">
          <a:extLst>
            <a:ext uri="{FF2B5EF4-FFF2-40B4-BE49-F238E27FC236}">
              <a16:creationId xmlns:a16="http://schemas.microsoft.com/office/drawing/2014/main" xmlns=""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2" name="Text Box 16">
          <a:extLst>
            <a:ext uri="{FF2B5EF4-FFF2-40B4-BE49-F238E27FC236}">
              <a16:creationId xmlns:a16="http://schemas.microsoft.com/office/drawing/2014/main" xmlns=""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3" name="Text Box 17">
          <a:extLst>
            <a:ext uri="{FF2B5EF4-FFF2-40B4-BE49-F238E27FC236}">
              <a16:creationId xmlns:a16="http://schemas.microsoft.com/office/drawing/2014/main" xmlns=""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4" name="Text Box 18">
          <a:extLst>
            <a:ext uri="{FF2B5EF4-FFF2-40B4-BE49-F238E27FC236}">
              <a16:creationId xmlns:a16="http://schemas.microsoft.com/office/drawing/2014/main" xmlns=""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0</xdr:rowOff>
    </xdr:from>
    <xdr:ext cx="95250" cy="171450"/>
    <xdr:sp macro="" textlink="">
      <xdr:nvSpPr>
        <xdr:cNvPr id="3395" name="Text Box 19">
          <a:extLst>
            <a:ext uri="{FF2B5EF4-FFF2-40B4-BE49-F238E27FC236}">
              <a16:creationId xmlns:a16="http://schemas.microsoft.com/office/drawing/2014/main" xmlns=""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396" name="Text Box 15">
          <a:extLst>
            <a:ext uri="{FF2B5EF4-FFF2-40B4-BE49-F238E27FC236}">
              <a16:creationId xmlns:a16="http://schemas.microsoft.com/office/drawing/2014/main" xmlns=""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7" name="Text Box 16">
          <a:extLst>
            <a:ext uri="{FF2B5EF4-FFF2-40B4-BE49-F238E27FC236}">
              <a16:creationId xmlns:a16="http://schemas.microsoft.com/office/drawing/2014/main" xmlns=""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8" name="Text Box 17">
          <a:extLst>
            <a:ext uri="{FF2B5EF4-FFF2-40B4-BE49-F238E27FC236}">
              <a16:creationId xmlns:a16="http://schemas.microsoft.com/office/drawing/2014/main" xmlns=""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399" name="Text Box 18">
          <a:extLst>
            <a:ext uri="{FF2B5EF4-FFF2-40B4-BE49-F238E27FC236}">
              <a16:creationId xmlns:a16="http://schemas.microsoft.com/office/drawing/2014/main" xmlns=""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00" name="Text Box 19">
          <a:extLst>
            <a:ext uri="{FF2B5EF4-FFF2-40B4-BE49-F238E27FC236}">
              <a16:creationId xmlns:a16="http://schemas.microsoft.com/office/drawing/2014/main" xmlns=""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71</xdr:row>
      <xdr:rowOff>504825</xdr:rowOff>
    </xdr:from>
    <xdr:ext cx="95250" cy="442269"/>
    <xdr:sp macro="" textlink="">
      <xdr:nvSpPr>
        <xdr:cNvPr id="3401" name="Text Box 15">
          <a:extLst>
            <a:ext uri="{FF2B5EF4-FFF2-40B4-BE49-F238E27FC236}">
              <a16:creationId xmlns:a16="http://schemas.microsoft.com/office/drawing/2014/main" xmlns=""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2" name="Text Box 16">
          <a:extLst>
            <a:ext uri="{FF2B5EF4-FFF2-40B4-BE49-F238E27FC236}">
              <a16:creationId xmlns:a16="http://schemas.microsoft.com/office/drawing/2014/main" xmlns=""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3" name="Text Box 17">
          <a:extLst>
            <a:ext uri="{FF2B5EF4-FFF2-40B4-BE49-F238E27FC236}">
              <a16:creationId xmlns:a16="http://schemas.microsoft.com/office/drawing/2014/main" xmlns=""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04" name="Text Box 18">
          <a:extLst>
            <a:ext uri="{FF2B5EF4-FFF2-40B4-BE49-F238E27FC236}">
              <a16:creationId xmlns:a16="http://schemas.microsoft.com/office/drawing/2014/main" xmlns=""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5" name="Text Box 16">
          <a:extLst>
            <a:ext uri="{FF2B5EF4-FFF2-40B4-BE49-F238E27FC236}">
              <a16:creationId xmlns:a16="http://schemas.microsoft.com/office/drawing/2014/main" xmlns=""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6" name="Text Box 17">
          <a:extLst>
            <a:ext uri="{FF2B5EF4-FFF2-40B4-BE49-F238E27FC236}">
              <a16:creationId xmlns:a16="http://schemas.microsoft.com/office/drawing/2014/main" xmlns=""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7" name="Text Box 18">
          <a:extLst>
            <a:ext uri="{FF2B5EF4-FFF2-40B4-BE49-F238E27FC236}">
              <a16:creationId xmlns:a16="http://schemas.microsoft.com/office/drawing/2014/main" xmlns=""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8" name="Text Box 19">
          <a:extLst>
            <a:ext uri="{FF2B5EF4-FFF2-40B4-BE49-F238E27FC236}">
              <a16:creationId xmlns:a16="http://schemas.microsoft.com/office/drawing/2014/main" xmlns=""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09" name="Text Box 16">
          <a:extLst>
            <a:ext uri="{FF2B5EF4-FFF2-40B4-BE49-F238E27FC236}">
              <a16:creationId xmlns:a16="http://schemas.microsoft.com/office/drawing/2014/main" xmlns=""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10" name="Text Box 17">
          <a:extLst>
            <a:ext uri="{FF2B5EF4-FFF2-40B4-BE49-F238E27FC236}">
              <a16:creationId xmlns:a16="http://schemas.microsoft.com/office/drawing/2014/main" xmlns=""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11" name="Text Box 18">
          <a:extLst>
            <a:ext uri="{FF2B5EF4-FFF2-40B4-BE49-F238E27FC236}">
              <a16:creationId xmlns:a16="http://schemas.microsoft.com/office/drawing/2014/main" xmlns=""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12" name="Text Box 15">
          <a:extLst>
            <a:ext uri="{FF2B5EF4-FFF2-40B4-BE49-F238E27FC236}">
              <a16:creationId xmlns:a16="http://schemas.microsoft.com/office/drawing/2014/main" xmlns=""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3" name="Text Box 16">
          <a:extLst>
            <a:ext uri="{FF2B5EF4-FFF2-40B4-BE49-F238E27FC236}">
              <a16:creationId xmlns:a16="http://schemas.microsoft.com/office/drawing/2014/main" xmlns=""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4" name="Text Box 17">
          <a:extLst>
            <a:ext uri="{FF2B5EF4-FFF2-40B4-BE49-F238E27FC236}">
              <a16:creationId xmlns:a16="http://schemas.microsoft.com/office/drawing/2014/main" xmlns=""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5" name="Text Box 18">
          <a:extLst>
            <a:ext uri="{FF2B5EF4-FFF2-40B4-BE49-F238E27FC236}">
              <a16:creationId xmlns:a16="http://schemas.microsoft.com/office/drawing/2014/main" xmlns=""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16" name="Text Box 19">
          <a:extLst>
            <a:ext uri="{FF2B5EF4-FFF2-40B4-BE49-F238E27FC236}">
              <a16:creationId xmlns:a16="http://schemas.microsoft.com/office/drawing/2014/main" xmlns=""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7" name="Text Box 16">
          <a:extLst>
            <a:ext uri="{FF2B5EF4-FFF2-40B4-BE49-F238E27FC236}">
              <a16:creationId xmlns:a16="http://schemas.microsoft.com/office/drawing/2014/main" xmlns=""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8" name="Text Box 17">
          <a:extLst>
            <a:ext uri="{FF2B5EF4-FFF2-40B4-BE49-F238E27FC236}">
              <a16:creationId xmlns:a16="http://schemas.microsoft.com/office/drawing/2014/main" xmlns=""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19" name="Text Box 18">
          <a:extLst>
            <a:ext uri="{FF2B5EF4-FFF2-40B4-BE49-F238E27FC236}">
              <a16:creationId xmlns:a16="http://schemas.microsoft.com/office/drawing/2014/main" xmlns=""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20" name="Text Box 19">
          <a:extLst>
            <a:ext uri="{FF2B5EF4-FFF2-40B4-BE49-F238E27FC236}">
              <a16:creationId xmlns:a16="http://schemas.microsoft.com/office/drawing/2014/main" xmlns=""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1" name="Text Box 16">
          <a:extLst>
            <a:ext uri="{FF2B5EF4-FFF2-40B4-BE49-F238E27FC236}">
              <a16:creationId xmlns:a16="http://schemas.microsoft.com/office/drawing/2014/main" xmlns=""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2" name="Text Box 17">
          <a:extLst>
            <a:ext uri="{FF2B5EF4-FFF2-40B4-BE49-F238E27FC236}">
              <a16:creationId xmlns:a16="http://schemas.microsoft.com/office/drawing/2014/main" xmlns=""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3" name="Text Box 18">
          <a:extLst>
            <a:ext uri="{FF2B5EF4-FFF2-40B4-BE49-F238E27FC236}">
              <a16:creationId xmlns:a16="http://schemas.microsoft.com/office/drawing/2014/main" xmlns=""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424" name="Text Box 19">
          <a:extLst>
            <a:ext uri="{FF2B5EF4-FFF2-40B4-BE49-F238E27FC236}">
              <a16:creationId xmlns:a16="http://schemas.microsoft.com/office/drawing/2014/main" xmlns=""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71</xdr:row>
      <xdr:rowOff>504825</xdr:rowOff>
    </xdr:from>
    <xdr:ext cx="95250" cy="444014"/>
    <xdr:sp macro="" textlink="">
      <xdr:nvSpPr>
        <xdr:cNvPr id="3425" name="Text Box 15">
          <a:extLst>
            <a:ext uri="{FF2B5EF4-FFF2-40B4-BE49-F238E27FC236}">
              <a16:creationId xmlns:a16="http://schemas.microsoft.com/office/drawing/2014/main" xmlns=""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6" name="Text Box 16">
          <a:extLst>
            <a:ext uri="{FF2B5EF4-FFF2-40B4-BE49-F238E27FC236}">
              <a16:creationId xmlns:a16="http://schemas.microsoft.com/office/drawing/2014/main" xmlns=""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7" name="Text Box 17">
          <a:extLst>
            <a:ext uri="{FF2B5EF4-FFF2-40B4-BE49-F238E27FC236}">
              <a16:creationId xmlns:a16="http://schemas.microsoft.com/office/drawing/2014/main" xmlns=""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8" name="Text Box 18">
          <a:extLst>
            <a:ext uri="{FF2B5EF4-FFF2-40B4-BE49-F238E27FC236}">
              <a16:creationId xmlns:a16="http://schemas.microsoft.com/office/drawing/2014/main" xmlns=""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0</xdr:rowOff>
    </xdr:from>
    <xdr:ext cx="95250" cy="171450"/>
    <xdr:sp macro="" textlink="">
      <xdr:nvSpPr>
        <xdr:cNvPr id="3429" name="Text Box 19">
          <a:extLst>
            <a:ext uri="{FF2B5EF4-FFF2-40B4-BE49-F238E27FC236}">
              <a16:creationId xmlns:a16="http://schemas.microsoft.com/office/drawing/2014/main" xmlns=""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30" name="Text Box 16">
          <a:extLst>
            <a:ext uri="{FF2B5EF4-FFF2-40B4-BE49-F238E27FC236}">
              <a16:creationId xmlns:a16="http://schemas.microsoft.com/office/drawing/2014/main" xmlns=""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0</xdr:rowOff>
    </xdr:from>
    <xdr:ext cx="95250" cy="171450"/>
    <xdr:sp macro="" textlink="">
      <xdr:nvSpPr>
        <xdr:cNvPr id="3431" name="Text Box 17">
          <a:extLst>
            <a:ext uri="{FF2B5EF4-FFF2-40B4-BE49-F238E27FC236}">
              <a16:creationId xmlns:a16="http://schemas.microsoft.com/office/drawing/2014/main" xmlns=""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73</xdr:row>
      <xdr:rowOff>15875</xdr:rowOff>
    </xdr:from>
    <xdr:ext cx="95250" cy="171450"/>
    <xdr:sp macro="" textlink="">
      <xdr:nvSpPr>
        <xdr:cNvPr id="3432" name="Text Box 18">
          <a:extLst>
            <a:ext uri="{FF2B5EF4-FFF2-40B4-BE49-F238E27FC236}">
              <a16:creationId xmlns:a16="http://schemas.microsoft.com/office/drawing/2014/main" xmlns=""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3" name="Text Box 16">
          <a:extLst>
            <a:ext uri="{FF2B5EF4-FFF2-40B4-BE49-F238E27FC236}">
              <a16:creationId xmlns:a16="http://schemas.microsoft.com/office/drawing/2014/main" xmlns=""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4" name="Text Box 17">
          <a:extLst>
            <a:ext uri="{FF2B5EF4-FFF2-40B4-BE49-F238E27FC236}">
              <a16:creationId xmlns:a16="http://schemas.microsoft.com/office/drawing/2014/main" xmlns=""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5" name="Text Box 18">
          <a:extLst>
            <a:ext uri="{FF2B5EF4-FFF2-40B4-BE49-F238E27FC236}">
              <a16:creationId xmlns:a16="http://schemas.microsoft.com/office/drawing/2014/main" xmlns=""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6" name="Text Box 19">
          <a:extLst>
            <a:ext uri="{FF2B5EF4-FFF2-40B4-BE49-F238E27FC236}">
              <a16:creationId xmlns:a16="http://schemas.microsoft.com/office/drawing/2014/main" xmlns=""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73</xdr:row>
      <xdr:rowOff>0</xdr:rowOff>
    </xdr:from>
    <xdr:ext cx="95250" cy="171450"/>
    <xdr:sp macro="" textlink="">
      <xdr:nvSpPr>
        <xdr:cNvPr id="3437" name="Text Box 16">
          <a:extLst>
            <a:ext uri="{FF2B5EF4-FFF2-40B4-BE49-F238E27FC236}">
              <a16:creationId xmlns:a16="http://schemas.microsoft.com/office/drawing/2014/main" xmlns=""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38" name="Text Box 15">
          <a:extLst>
            <a:ext uri="{FF2B5EF4-FFF2-40B4-BE49-F238E27FC236}">
              <a16:creationId xmlns:a16="http://schemas.microsoft.com/office/drawing/2014/main" xmlns=""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8496"/>
    <xdr:sp macro="" textlink="">
      <xdr:nvSpPr>
        <xdr:cNvPr id="3439" name="Text Box 15">
          <a:extLst>
            <a:ext uri="{FF2B5EF4-FFF2-40B4-BE49-F238E27FC236}">
              <a16:creationId xmlns:a16="http://schemas.microsoft.com/office/drawing/2014/main" xmlns=""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3440" name="Text Box 15">
          <a:extLst>
            <a:ext uri="{FF2B5EF4-FFF2-40B4-BE49-F238E27FC236}">
              <a16:creationId xmlns:a16="http://schemas.microsoft.com/office/drawing/2014/main" xmlns=""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3441" name="Text Box 15">
          <a:extLst>
            <a:ext uri="{FF2B5EF4-FFF2-40B4-BE49-F238E27FC236}">
              <a16:creationId xmlns:a16="http://schemas.microsoft.com/office/drawing/2014/main" xmlns=""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3442" name="Text Box 15">
          <a:extLst>
            <a:ext uri="{FF2B5EF4-FFF2-40B4-BE49-F238E27FC236}">
              <a16:creationId xmlns:a16="http://schemas.microsoft.com/office/drawing/2014/main" xmlns=""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3443" name="Text Box 15">
          <a:extLst>
            <a:ext uri="{FF2B5EF4-FFF2-40B4-BE49-F238E27FC236}">
              <a16:creationId xmlns:a16="http://schemas.microsoft.com/office/drawing/2014/main" xmlns=""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73</xdr:row>
      <xdr:rowOff>170392</xdr:rowOff>
    </xdr:from>
    <xdr:ext cx="95250" cy="213632"/>
    <xdr:sp macro="" textlink="">
      <xdr:nvSpPr>
        <xdr:cNvPr id="3444" name="Text Box 15">
          <a:extLst>
            <a:ext uri="{FF2B5EF4-FFF2-40B4-BE49-F238E27FC236}">
              <a16:creationId xmlns:a16="http://schemas.microsoft.com/office/drawing/2014/main" xmlns=""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5" name="Text Box 16">
          <a:extLst>
            <a:ext uri="{FF2B5EF4-FFF2-40B4-BE49-F238E27FC236}">
              <a16:creationId xmlns:a16="http://schemas.microsoft.com/office/drawing/2014/main" xmlns=""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6" name="Text Box 17">
          <a:extLst>
            <a:ext uri="{FF2B5EF4-FFF2-40B4-BE49-F238E27FC236}">
              <a16:creationId xmlns:a16="http://schemas.microsoft.com/office/drawing/2014/main" xmlns=""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7" name="Text Box 18">
          <a:extLst>
            <a:ext uri="{FF2B5EF4-FFF2-40B4-BE49-F238E27FC236}">
              <a16:creationId xmlns:a16="http://schemas.microsoft.com/office/drawing/2014/main" xmlns=""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48" name="Text Box 19">
          <a:extLst>
            <a:ext uri="{FF2B5EF4-FFF2-40B4-BE49-F238E27FC236}">
              <a16:creationId xmlns:a16="http://schemas.microsoft.com/office/drawing/2014/main" xmlns=""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49" name="Text Box 16">
          <a:extLst>
            <a:ext uri="{FF2B5EF4-FFF2-40B4-BE49-F238E27FC236}">
              <a16:creationId xmlns:a16="http://schemas.microsoft.com/office/drawing/2014/main" xmlns=""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0" name="Text Box 17">
          <a:extLst>
            <a:ext uri="{FF2B5EF4-FFF2-40B4-BE49-F238E27FC236}">
              <a16:creationId xmlns:a16="http://schemas.microsoft.com/office/drawing/2014/main" xmlns=""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1" name="Text Box 18">
          <a:extLst>
            <a:ext uri="{FF2B5EF4-FFF2-40B4-BE49-F238E27FC236}">
              <a16:creationId xmlns:a16="http://schemas.microsoft.com/office/drawing/2014/main" xmlns=""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52" name="Text Box 19">
          <a:extLst>
            <a:ext uri="{FF2B5EF4-FFF2-40B4-BE49-F238E27FC236}">
              <a16:creationId xmlns:a16="http://schemas.microsoft.com/office/drawing/2014/main" xmlns=""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3" name="Text Box 16">
          <a:extLst>
            <a:ext uri="{FF2B5EF4-FFF2-40B4-BE49-F238E27FC236}">
              <a16:creationId xmlns:a16="http://schemas.microsoft.com/office/drawing/2014/main" xmlns=""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4" name="Text Box 17">
          <a:extLst>
            <a:ext uri="{FF2B5EF4-FFF2-40B4-BE49-F238E27FC236}">
              <a16:creationId xmlns:a16="http://schemas.microsoft.com/office/drawing/2014/main" xmlns=""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5" name="Text Box 18">
          <a:extLst>
            <a:ext uri="{FF2B5EF4-FFF2-40B4-BE49-F238E27FC236}">
              <a16:creationId xmlns:a16="http://schemas.microsoft.com/office/drawing/2014/main" xmlns=""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56" name="Text Box 19">
          <a:extLst>
            <a:ext uri="{FF2B5EF4-FFF2-40B4-BE49-F238E27FC236}">
              <a16:creationId xmlns:a16="http://schemas.microsoft.com/office/drawing/2014/main" xmlns=""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457" name="Text Box 15">
          <a:extLst>
            <a:ext uri="{FF2B5EF4-FFF2-40B4-BE49-F238E27FC236}">
              <a16:creationId xmlns:a16="http://schemas.microsoft.com/office/drawing/2014/main" xmlns=""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58" name="Text Box 16">
          <a:extLst>
            <a:ext uri="{FF2B5EF4-FFF2-40B4-BE49-F238E27FC236}">
              <a16:creationId xmlns:a16="http://schemas.microsoft.com/office/drawing/2014/main" xmlns=""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59" name="Text Box 17">
          <a:extLst>
            <a:ext uri="{FF2B5EF4-FFF2-40B4-BE49-F238E27FC236}">
              <a16:creationId xmlns:a16="http://schemas.microsoft.com/office/drawing/2014/main" xmlns=""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60" name="Text Box 18">
          <a:extLst>
            <a:ext uri="{FF2B5EF4-FFF2-40B4-BE49-F238E27FC236}">
              <a16:creationId xmlns:a16="http://schemas.microsoft.com/office/drawing/2014/main" xmlns=""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61" name="Text Box 19">
          <a:extLst>
            <a:ext uri="{FF2B5EF4-FFF2-40B4-BE49-F238E27FC236}">
              <a16:creationId xmlns:a16="http://schemas.microsoft.com/office/drawing/2014/main" xmlns=""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2" name="Text Box 16">
          <a:extLst>
            <a:ext uri="{FF2B5EF4-FFF2-40B4-BE49-F238E27FC236}">
              <a16:creationId xmlns:a16="http://schemas.microsoft.com/office/drawing/2014/main" xmlns=""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3" name="Text Box 17">
          <a:extLst>
            <a:ext uri="{FF2B5EF4-FFF2-40B4-BE49-F238E27FC236}">
              <a16:creationId xmlns:a16="http://schemas.microsoft.com/office/drawing/2014/main" xmlns=""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64" name="Text Box 18">
          <a:extLst>
            <a:ext uri="{FF2B5EF4-FFF2-40B4-BE49-F238E27FC236}">
              <a16:creationId xmlns:a16="http://schemas.microsoft.com/office/drawing/2014/main" xmlns=""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5" name="Text Box 16">
          <a:extLst>
            <a:ext uri="{FF2B5EF4-FFF2-40B4-BE49-F238E27FC236}">
              <a16:creationId xmlns:a16="http://schemas.microsoft.com/office/drawing/2014/main" xmlns=""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6" name="Text Box 17">
          <a:extLst>
            <a:ext uri="{FF2B5EF4-FFF2-40B4-BE49-F238E27FC236}">
              <a16:creationId xmlns:a16="http://schemas.microsoft.com/office/drawing/2014/main" xmlns=""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7" name="Text Box 18">
          <a:extLst>
            <a:ext uri="{FF2B5EF4-FFF2-40B4-BE49-F238E27FC236}">
              <a16:creationId xmlns:a16="http://schemas.microsoft.com/office/drawing/2014/main" xmlns=""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8" name="Text Box 19">
          <a:extLst>
            <a:ext uri="{FF2B5EF4-FFF2-40B4-BE49-F238E27FC236}">
              <a16:creationId xmlns:a16="http://schemas.microsoft.com/office/drawing/2014/main" xmlns=""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69" name="Text Box 16">
          <a:extLst>
            <a:ext uri="{FF2B5EF4-FFF2-40B4-BE49-F238E27FC236}">
              <a16:creationId xmlns:a16="http://schemas.microsoft.com/office/drawing/2014/main" xmlns=""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0" name="Text Box 17">
          <a:extLst>
            <a:ext uri="{FF2B5EF4-FFF2-40B4-BE49-F238E27FC236}">
              <a16:creationId xmlns:a16="http://schemas.microsoft.com/office/drawing/2014/main" xmlns=""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1" name="Text Box 18">
          <a:extLst>
            <a:ext uri="{FF2B5EF4-FFF2-40B4-BE49-F238E27FC236}">
              <a16:creationId xmlns:a16="http://schemas.microsoft.com/office/drawing/2014/main" xmlns=""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472" name="Text Box 19">
          <a:extLst>
            <a:ext uri="{FF2B5EF4-FFF2-40B4-BE49-F238E27FC236}">
              <a16:creationId xmlns:a16="http://schemas.microsoft.com/office/drawing/2014/main" xmlns=""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56743"/>
    <xdr:sp macro="" textlink="">
      <xdr:nvSpPr>
        <xdr:cNvPr id="3473" name="Text Box 15">
          <a:extLst>
            <a:ext uri="{FF2B5EF4-FFF2-40B4-BE49-F238E27FC236}">
              <a16:creationId xmlns:a16="http://schemas.microsoft.com/office/drawing/2014/main" xmlns=""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3474" name="Text Box 15">
          <a:extLst>
            <a:ext uri="{FF2B5EF4-FFF2-40B4-BE49-F238E27FC236}">
              <a16:creationId xmlns:a16="http://schemas.microsoft.com/office/drawing/2014/main" xmlns=""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73</xdr:row>
      <xdr:rowOff>504825</xdr:rowOff>
    </xdr:from>
    <xdr:ext cx="95250" cy="442269"/>
    <xdr:sp macro="" textlink="">
      <xdr:nvSpPr>
        <xdr:cNvPr id="3475" name="Text Box 15">
          <a:extLst>
            <a:ext uri="{FF2B5EF4-FFF2-40B4-BE49-F238E27FC236}">
              <a16:creationId xmlns:a16="http://schemas.microsoft.com/office/drawing/2014/main" xmlns=""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213632"/>
    <xdr:sp macro="" textlink="">
      <xdr:nvSpPr>
        <xdr:cNvPr id="3476" name="Text Box 15">
          <a:extLst>
            <a:ext uri="{FF2B5EF4-FFF2-40B4-BE49-F238E27FC236}">
              <a16:creationId xmlns:a16="http://schemas.microsoft.com/office/drawing/2014/main" xmlns=""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331"/>
    <xdr:sp macro="" textlink="">
      <xdr:nvSpPr>
        <xdr:cNvPr id="3477" name="Text Box 15">
          <a:extLst>
            <a:ext uri="{FF2B5EF4-FFF2-40B4-BE49-F238E27FC236}">
              <a16:creationId xmlns:a16="http://schemas.microsoft.com/office/drawing/2014/main" xmlns=""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213632"/>
    <xdr:sp macro="" textlink="">
      <xdr:nvSpPr>
        <xdr:cNvPr id="3478" name="Text Box 15">
          <a:extLst>
            <a:ext uri="{FF2B5EF4-FFF2-40B4-BE49-F238E27FC236}">
              <a16:creationId xmlns:a16="http://schemas.microsoft.com/office/drawing/2014/main" xmlns=""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79" name="Text Box 16">
          <a:extLst>
            <a:ext uri="{FF2B5EF4-FFF2-40B4-BE49-F238E27FC236}">
              <a16:creationId xmlns:a16="http://schemas.microsoft.com/office/drawing/2014/main" xmlns=""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0" name="Text Box 17">
          <a:extLst>
            <a:ext uri="{FF2B5EF4-FFF2-40B4-BE49-F238E27FC236}">
              <a16:creationId xmlns:a16="http://schemas.microsoft.com/office/drawing/2014/main" xmlns=""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1" name="Text Box 18">
          <a:extLst>
            <a:ext uri="{FF2B5EF4-FFF2-40B4-BE49-F238E27FC236}">
              <a16:creationId xmlns:a16="http://schemas.microsoft.com/office/drawing/2014/main" xmlns=""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82" name="Text Box 19">
          <a:extLst>
            <a:ext uri="{FF2B5EF4-FFF2-40B4-BE49-F238E27FC236}">
              <a16:creationId xmlns:a16="http://schemas.microsoft.com/office/drawing/2014/main" xmlns=""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3" name="Text Box 16">
          <a:extLst>
            <a:ext uri="{FF2B5EF4-FFF2-40B4-BE49-F238E27FC236}">
              <a16:creationId xmlns:a16="http://schemas.microsoft.com/office/drawing/2014/main" xmlns=""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4" name="Text Box 17">
          <a:extLst>
            <a:ext uri="{FF2B5EF4-FFF2-40B4-BE49-F238E27FC236}">
              <a16:creationId xmlns:a16="http://schemas.microsoft.com/office/drawing/2014/main" xmlns=""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5" name="Text Box 18">
          <a:extLst>
            <a:ext uri="{FF2B5EF4-FFF2-40B4-BE49-F238E27FC236}">
              <a16:creationId xmlns:a16="http://schemas.microsoft.com/office/drawing/2014/main" xmlns=""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86" name="Text Box 19">
          <a:extLst>
            <a:ext uri="{FF2B5EF4-FFF2-40B4-BE49-F238E27FC236}">
              <a16:creationId xmlns:a16="http://schemas.microsoft.com/office/drawing/2014/main" xmlns=""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7" name="Text Box 16">
          <a:extLst>
            <a:ext uri="{FF2B5EF4-FFF2-40B4-BE49-F238E27FC236}">
              <a16:creationId xmlns:a16="http://schemas.microsoft.com/office/drawing/2014/main" xmlns=""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8" name="Text Box 17">
          <a:extLst>
            <a:ext uri="{FF2B5EF4-FFF2-40B4-BE49-F238E27FC236}">
              <a16:creationId xmlns:a16="http://schemas.microsoft.com/office/drawing/2014/main" xmlns=""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89" name="Text Box 18">
          <a:extLst>
            <a:ext uri="{FF2B5EF4-FFF2-40B4-BE49-F238E27FC236}">
              <a16:creationId xmlns:a16="http://schemas.microsoft.com/office/drawing/2014/main" xmlns=""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0</xdr:rowOff>
    </xdr:from>
    <xdr:ext cx="95250" cy="171450"/>
    <xdr:sp macro="" textlink="">
      <xdr:nvSpPr>
        <xdr:cNvPr id="3490" name="Text Box 19">
          <a:extLst>
            <a:ext uri="{FF2B5EF4-FFF2-40B4-BE49-F238E27FC236}">
              <a16:creationId xmlns:a16="http://schemas.microsoft.com/office/drawing/2014/main" xmlns=""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491" name="Text Box 15">
          <a:extLst>
            <a:ext uri="{FF2B5EF4-FFF2-40B4-BE49-F238E27FC236}">
              <a16:creationId xmlns:a16="http://schemas.microsoft.com/office/drawing/2014/main" xmlns=""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2" name="Text Box 16">
          <a:extLst>
            <a:ext uri="{FF2B5EF4-FFF2-40B4-BE49-F238E27FC236}">
              <a16:creationId xmlns:a16="http://schemas.microsoft.com/office/drawing/2014/main" xmlns=""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3" name="Text Box 17">
          <a:extLst>
            <a:ext uri="{FF2B5EF4-FFF2-40B4-BE49-F238E27FC236}">
              <a16:creationId xmlns:a16="http://schemas.microsoft.com/office/drawing/2014/main" xmlns=""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4" name="Text Box 18">
          <a:extLst>
            <a:ext uri="{FF2B5EF4-FFF2-40B4-BE49-F238E27FC236}">
              <a16:creationId xmlns:a16="http://schemas.microsoft.com/office/drawing/2014/main" xmlns=""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495" name="Text Box 19">
          <a:extLst>
            <a:ext uri="{FF2B5EF4-FFF2-40B4-BE49-F238E27FC236}">
              <a16:creationId xmlns:a16="http://schemas.microsoft.com/office/drawing/2014/main" xmlns=""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75</xdr:row>
      <xdr:rowOff>504825</xdr:rowOff>
    </xdr:from>
    <xdr:ext cx="95250" cy="442269"/>
    <xdr:sp macro="" textlink="">
      <xdr:nvSpPr>
        <xdr:cNvPr id="3496" name="Text Box 15">
          <a:extLst>
            <a:ext uri="{FF2B5EF4-FFF2-40B4-BE49-F238E27FC236}">
              <a16:creationId xmlns:a16="http://schemas.microsoft.com/office/drawing/2014/main" xmlns=""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7" name="Text Box 16">
          <a:extLst>
            <a:ext uri="{FF2B5EF4-FFF2-40B4-BE49-F238E27FC236}">
              <a16:creationId xmlns:a16="http://schemas.microsoft.com/office/drawing/2014/main" xmlns=""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8" name="Text Box 17">
          <a:extLst>
            <a:ext uri="{FF2B5EF4-FFF2-40B4-BE49-F238E27FC236}">
              <a16:creationId xmlns:a16="http://schemas.microsoft.com/office/drawing/2014/main" xmlns=""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499" name="Text Box 18">
          <a:extLst>
            <a:ext uri="{FF2B5EF4-FFF2-40B4-BE49-F238E27FC236}">
              <a16:creationId xmlns:a16="http://schemas.microsoft.com/office/drawing/2014/main" xmlns=""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0" name="Text Box 16">
          <a:extLst>
            <a:ext uri="{FF2B5EF4-FFF2-40B4-BE49-F238E27FC236}">
              <a16:creationId xmlns:a16="http://schemas.microsoft.com/office/drawing/2014/main" xmlns=""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1" name="Text Box 17">
          <a:extLst>
            <a:ext uri="{FF2B5EF4-FFF2-40B4-BE49-F238E27FC236}">
              <a16:creationId xmlns:a16="http://schemas.microsoft.com/office/drawing/2014/main" xmlns=""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2" name="Text Box 18">
          <a:extLst>
            <a:ext uri="{FF2B5EF4-FFF2-40B4-BE49-F238E27FC236}">
              <a16:creationId xmlns:a16="http://schemas.microsoft.com/office/drawing/2014/main" xmlns=""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3" name="Text Box 19">
          <a:extLst>
            <a:ext uri="{FF2B5EF4-FFF2-40B4-BE49-F238E27FC236}">
              <a16:creationId xmlns:a16="http://schemas.microsoft.com/office/drawing/2014/main" xmlns=""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4" name="Text Box 16">
          <a:extLst>
            <a:ext uri="{FF2B5EF4-FFF2-40B4-BE49-F238E27FC236}">
              <a16:creationId xmlns:a16="http://schemas.microsoft.com/office/drawing/2014/main" xmlns=""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5" name="Text Box 17">
          <a:extLst>
            <a:ext uri="{FF2B5EF4-FFF2-40B4-BE49-F238E27FC236}">
              <a16:creationId xmlns:a16="http://schemas.microsoft.com/office/drawing/2014/main" xmlns=""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06" name="Text Box 18">
          <a:extLst>
            <a:ext uri="{FF2B5EF4-FFF2-40B4-BE49-F238E27FC236}">
              <a16:creationId xmlns:a16="http://schemas.microsoft.com/office/drawing/2014/main" xmlns=""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07" name="Text Box 15">
          <a:extLst>
            <a:ext uri="{FF2B5EF4-FFF2-40B4-BE49-F238E27FC236}">
              <a16:creationId xmlns:a16="http://schemas.microsoft.com/office/drawing/2014/main" xmlns=""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08" name="Text Box 16">
          <a:extLst>
            <a:ext uri="{FF2B5EF4-FFF2-40B4-BE49-F238E27FC236}">
              <a16:creationId xmlns:a16="http://schemas.microsoft.com/office/drawing/2014/main" xmlns=""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09" name="Text Box 17">
          <a:extLst>
            <a:ext uri="{FF2B5EF4-FFF2-40B4-BE49-F238E27FC236}">
              <a16:creationId xmlns:a16="http://schemas.microsoft.com/office/drawing/2014/main" xmlns=""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10" name="Text Box 18">
          <a:extLst>
            <a:ext uri="{FF2B5EF4-FFF2-40B4-BE49-F238E27FC236}">
              <a16:creationId xmlns:a16="http://schemas.microsoft.com/office/drawing/2014/main" xmlns=""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11" name="Text Box 19">
          <a:extLst>
            <a:ext uri="{FF2B5EF4-FFF2-40B4-BE49-F238E27FC236}">
              <a16:creationId xmlns:a16="http://schemas.microsoft.com/office/drawing/2014/main" xmlns=""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2" name="Text Box 16">
          <a:extLst>
            <a:ext uri="{FF2B5EF4-FFF2-40B4-BE49-F238E27FC236}">
              <a16:creationId xmlns:a16="http://schemas.microsoft.com/office/drawing/2014/main" xmlns=""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3" name="Text Box 17">
          <a:extLst>
            <a:ext uri="{FF2B5EF4-FFF2-40B4-BE49-F238E27FC236}">
              <a16:creationId xmlns:a16="http://schemas.microsoft.com/office/drawing/2014/main" xmlns=""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4" name="Text Box 18">
          <a:extLst>
            <a:ext uri="{FF2B5EF4-FFF2-40B4-BE49-F238E27FC236}">
              <a16:creationId xmlns:a16="http://schemas.microsoft.com/office/drawing/2014/main" xmlns=""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15" name="Text Box 19">
          <a:extLst>
            <a:ext uri="{FF2B5EF4-FFF2-40B4-BE49-F238E27FC236}">
              <a16:creationId xmlns:a16="http://schemas.microsoft.com/office/drawing/2014/main" xmlns=""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6" name="Text Box 16">
          <a:extLst>
            <a:ext uri="{FF2B5EF4-FFF2-40B4-BE49-F238E27FC236}">
              <a16:creationId xmlns:a16="http://schemas.microsoft.com/office/drawing/2014/main" xmlns=""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7" name="Text Box 17">
          <a:extLst>
            <a:ext uri="{FF2B5EF4-FFF2-40B4-BE49-F238E27FC236}">
              <a16:creationId xmlns:a16="http://schemas.microsoft.com/office/drawing/2014/main" xmlns=""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8" name="Text Box 18">
          <a:extLst>
            <a:ext uri="{FF2B5EF4-FFF2-40B4-BE49-F238E27FC236}">
              <a16:creationId xmlns:a16="http://schemas.microsoft.com/office/drawing/2014/main" xmlns=""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519" name="Text Box 19">
          <a:extLst>
            <a:ext uri="{FF2B5EF4-FFF2-40B4-BE49-F238E27FC236}">
              <a16:creationId xmlns:a16="http://schemas.microsoft.com/office/drawing/2014/main" xmlns=""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75</xdr:row>
      <xdr:rowOff>504825</xdr:rowOff>
    </xdr:from>
    <xdr:ext cx="95250" cy="444014"/>
    <xdr:sp macro="" textlink="">
      <xdr:nvSpPr>
        <xdr:cNvPr id="3520" name="Text Box 15">
          <a:extLst>
            <a:ext uri="{FF2B5EF4-FFF2-40B4-BE49-F238E27FC236}">
              <a16:creationId xmlns:a16="http://schemas.microsoft.com/office/drawing/2014/main" xmlns=""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1" name="Text Box 16">
          <a:extLst>
            <a:ext uri="{FF2B5EF4-FFF2-40B4-BE49-F238E27FC236}">
              <a16:creationId xmlns:a16="http://schemas.microsoft.com/office/drawing/2014/main" xmlns=""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2" name="Text Box 17">
          <a:extLst>
            <a:ext uri="{FF2B5EF4-FFF2-40B4-BE49-F238E27FC236}">
              <a16:creationId xmlns:a16="http://schemas.microsoft.com/office/drawing/2014/main" xmlns=""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3" name="Text Box 18">
          <a:extLst>
            <a:ext uri="{FF2B5EF4-FFF2-40B4-BE49-F238E27FC236}">
              <a16:creationId xmlns:a16="http://schemas.microsoft.com/office/drawing/2014/main" xmlns=""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0</xdr:rowOff>
    </xdr:from>
    <xdr:ext cx="95250" cy="171450"/>
    <xdr:sp macro="" textlink="">
      <xdr:nvSpPr>
        <xdr:cNvPr id="3524" name="Text Box 19">
          <a:extLst>
            <a:ext uri="{FF2B5EF4-FFF2-40B4-BE49-F238E27FC236}">
              <a16:creationId xmlns:a16="http://schemas.microsoft.com/office/drawing/2014/main" xmlns=""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25" name="Text Box 16">
          <a:extLst>
            <a:ext uri="{FF2B5EF4-FFF2-40B4-BE49-F238E27FC236}">
              <a16:creationId xmlns:a16="http://schemas.microsoft.com/office/drawing/2014/main" xmlns=""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0</xdr:rowOff>
    </xdr:from>
    <xdr:ext cx="95250" cy="171450"/>
    <xdr:sp macro="" textlink="">
      <xdr:nvSpPr>
        <xdr:cNvPr id="3526" name="Text Box 17">
          <a:extLst>
            <a:ext uri="{FF2B5EF4-FFF2-40B4-BE49-F238E27FC236}">
              <a16:creationId xmlns:a16="http://schemas.microsoft.com/office/drawing/2014/main" xmlns=""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77</xdr:row>
      <xdr:rowOff>15875</xdr:rowOff>
    </xdr:from>
    <xdr:ext cx="95250" cy="171450"/>
    <xdr:sp macro="" textlink="">
      <xdr:nvSpPr>
        <xdr:cNvPr id="3527" name="Text Box 18">
          <a:extLst>
            <a:ext uri="{FF2B5EF4-FFF2-40B4-BE49-F238E27FC236}">
              <a16:creationId xmlns:a16="http://schemas.microsoft.com/office/drawing/2014/main" xmlns=""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28" name="Text Box 16">
          <a:extLst>
            <a:ext uri="{FF2B5EF4-FFF2-40B4-BE49-F238E27FC236}">
              <a16:creationId xmlns:a16="http://schemas.microsoft.com/office/drawing/2014/main" xmlns=""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29" name="Text Box 17">
          <a:extLst>
            <a:ext uri="{FF2B5EF4-FFF2-40B4-BE49-F238E27FC236}">
              <a16:creationId xmlns:a16="http://schemas.microsoft.com/office/drawing/2014/main" xmlns=""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0" name="Text Box 18">
          <a:extLst>
            <a:ext uri="{FF2B5EF4-FFF2-40B4-BE49-F238E27FC236}">
              <a16:creationId xmlns:a16="http://schemas.microsoft.com/office/drawing/2014/main" xmlns=""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1" name="Text Box 19">
          <a:extLst>
            <a:ext uri="{FF2B5EF4-FFF2-40B4-BE49-F238E27FC236}">
              <a16:creationId xmlns:a16="http://schemas.microsoft.com/office/drawing/2014/main" xmlns=""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77</xdr:row>
      <xdr:rowOff>0</xdr:rowOff>
    </xdr:from>
    <xdr:ext cx="95250" cy="171450"/>
    <xdr:sp macro="" textlink="">
      <xdr:nvSpPr>
        <xdr:cNvPr id="3532" name="Text Box 16">
          <a:extLst>
            <a:ext uri="{FF2B5EF4-FFF2-40B4-BE49-F238E27FC236}">
              <a16:creationId xmlns:a16="http://schemas.microsoft.com/office/drawing/2014/main" xmlns=""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33" name="Text Box 15">
          <a:extLst>
            <a:ext uri="{FF2B5EF4-FFF2-40B4-BE49-F238E27FC236}">
              <a16:creationId xmlns:a16="http://schemas.microsoft.com/office/drawing/2014/main" xmlns=""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8496"/>
    <xdr:sp macro="" textlink="">
      <xdr:nvSpPr>
        <xdr:cNvPr id="3534" name="Text Box 15">
          <a:extLst>
            <a:ext uri="{FF2B5EF4-FFF2-40B4-BE49-F238E27FC236}">
              <a16:creationId xmlns:a16="http://schemas.microsoft.com/office/drawing/2014/main" xmlns=""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3535" name="Text Box 15">
          <a:extLst>
            <a:ext uri="{FF2B5EF4-FFF2-40B4-BE49-F238E27FC236}">
              <a16:creationId xmlns:a16="http://schemas.microsoft.com/office/drawing/2014/main" xmlns=""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3536" name="Text Box 15">
          <a:extLst>
            <a:ext uri="{FF2B5EF4-FFF2-40B4-BE49-F238E27FC236}">
              <a16:creationId xmlns:a16="http://schemas.microsoft.com/office/drawing/2014/main" xmlns=""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3537" name="Text Box 15">
          <a:extLst>
            <a:ext uri="{FF2B5EF4-FFF2-40B4-BE49-F238E27FC236}">
              <a16:creationId xmlns:a16="http://schemas.microsoft.com/office/drawing/2014/main" xmlns=""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3538" name="Text Box 15">
          <a:extLst>
            <a:ext uri="{FF2B5EF4-FFF2-40B4-BE49-F238E27FC236}">
              <a16:creationId xmlns:a16="http://schemas.microsoft.com/office/drawing/2014/main" xmlns=""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77</xdr:row>
      <xdr:rowOff>170392</xdr:rowOff>
    </xdr:from>
    <xdr:ext cx="95250" cy="213632"/>
    <xdr:sp macro="" textlink="">
      <xdr:nvSpPr>
        <xdr:cNvPr id="3539" name="Text Box 15">
          <a:extLst>
            <a:ext uri="{FF2B5EF4-FFF2-40B4-BE49-F238E27FC236}">
              <a16:creationId xmlns:a16="http://schemas.microsoft.com/office/drawing/2014/main" xmlns=""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0" name="Text Box 16">
          <a:extLst>
            <a:ext uri="{FF2B5EF4-FFF2-40B4-BE49-F238E27FC236}">
              <a16:creationId xmlns:a16="http://schemas.microsoft.com/office/drawing/2014/main" xmlns=""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1" name="Text Box 17">
          <a:extLst>
            <a:ext uri="{FF2B5EF4-FFF2-40B4-BE49-F238E27FC236}">
              <a16:creationId xmlns:a16="http://schemas.microsoft.com/office/drawing/2014/main" xmlns=""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2" name="Text Box 18">
          <a:extLst>
            <a:ext uri="{FF2B5EF4-FFF2-40B4-BE49-F238E27FC236}">
              <a16:creationId xmlns:a16="http://schemas.microsoft.com/office/drawing/2014/main" xmlns=""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43" name="Text Box 19">
          <a:extLst>
            <a:ext uri="{FF2B5EF4-FFF2-40B4-BE49-F238E27FC236}">
              <a16:creationId xmlns:a16="http://schemas.microsoft.com/office/drawing/2014/main" xmlns=""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4" name="Text Box 16">
          <a:extLst>
            <a:ext uri="{FF2B5EF4-FFF2-40B4-BE49-F238E27FC236}">
              <a16:creationId xmlns:a16="http://schemas.microsoft.com/office/drawing/2014/main" xmlns=""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5" name="Text Box 17">
          <a:extLst>
            <a:ext uri="{FF2B5EF4-FFF2-40B4-BE49-F238E27FC236}">
              <a16:creationId xmlns:a16="http://schemas.microsoft.com/office/drawing/2014/main" xmlns=""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6" name="Text Box 18">
          <a:extLst>
            <a:ext uri="{FF2B5EF4-FFF2-40B4-BE49-F238E27FC236}">
              <a16:creationId xmlns:a16="http://schemas.microsoft.com/office/drawing/2014/main" xmlns=""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47" name="Text Box 19">
          <a:extLst>
            <a:ext uri="{FF2B5EF4-FFF2-40B4-BE49-F238E27FC236}">
              <a16:creationId xmlns:a16="http://schemas.microsoft.com/office/drawing/2014/main" xmlns=""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48" name="Text Box 16">
          <a:extLst>
            <a:ext uri="{FF2B5EF4-FFF2-40B4-BE49-F238E27FC236}">
              <a16:creationId xmlns:a16="http://schemas.microsoft.com/office/drawing/2014/main" xmlns=""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49" name="Text Box 17">
          <a:extLst>
            <a:ext uri="{FF2B5EF4-FFF2-40B4-BE49-F238E27FC236}">
              <a16:creationId xmlns:a16="http://schemas.microsoft.com/office/drawing/2014/main" xmlns=""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50" name="Text Box 18">
          <a:extLst>
            <a:ext uri="{FF2B5EF4-FFF2-40B4-BE49-F238E27FC236}">
              <a16:creationId xmlns:a16="http://schemas.microsoft.com/office/drawing/2014/main" xmlns=""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51" name="Text Box 19">
          <a:extLst>
            <a:ext uri="{FF2B5EF4-FFF2-40B4-BE49-F238E27FC236}">
              <a16:creationId xmlns:a16="http://schemas.microsoft.com/office/drawing/2014/main" xmlns=""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552" name="Text Box 15">
          <a:extLst>
            <a:ext uri="{FF2B5EF4-FFF2-40B4-BE49-F238E27FC236}">
              <a16:creationId xmlns:a16="http://schemas.microsoft.com/office/drawing/2014/main" xmlns=""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3" name="Text Box 16">
          <a:extLst>
            <a:ext uri="{FF2B5EF4-FFF2-40B4-BE49-F238E27FC236}">
              <a16:creationId xmlns:a16="http://schemas.microsoft.com/office/drawing/2014/main" xmlns=""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4" name="Text Box 17">
          <a:extLst>
            <a:ext uri="{FF2B5EF4-FFF2-40B4-BE49-F238E27FC236}">
              <a16:creationId xmlns:a16="http://schemas.microsoft.com/office/drawing/2014/main" xmlns=""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5" name="Text Box 18">
          <a:extLst>
            <a:ext uri="{FF2B5EF4-FFF2-40B4-BE49-F238E27FC236}">
              <a16:creationId xmlns:a16="http://schemas.microsoft.com/office/drawing/2014/main" xmlns=""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56" name="Text Box 19">
          <a:extLst>
            <a:ext uri="{FF2B5EF4-FFF2-40B4-BE49-F238E27FC236}">
              <a16:creationId xmlns:a16="http://schemas.microsoft.com/office/drawing/2014/main" xmlns=""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7" name="Text Box 16">
          <a:extLst>
            <a:ext uri="{FF2B5EF4-FFF2-40B4-BE49-F238E27FC236}">
              <a16:creationId xmlns:a16="http://schemas.microsoft.com/office/drawing/2014/main" xmlns=""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8" name="Text Box 17">
          <a:extLst>
            <a:ext uri="{FF2B5EF4-FFF2-40B4-BE49-F238E27FC236}">
              <a16:creationId xmlns:a16="http://schemas.microsoft.com/office/drawing/2014/main" xmlns=""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59" name="Text Box 18">
          <a:extLst>
            <a:ext uri="{FF2B5EF4-FFF2-40B4-BE49-F238E27FC236}">
              <a16:creationId xmlns:a16="http://schemas.microsoft.com/office/drawing/2014/main" xmlns=""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0" name="Text Box 16">
          <a:extLst>
            <a:ext uri="{FF2B5EF4-FFF2-40B4-BE49-F238E27FC236}">
              <a16:creationId xmlns:a16="http://schemas.microsoft.com/office/drawing/2014/main" xmlns=""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1" name="Text Box 17">
          <a:extLst>
            <a:ext uri="{FF2B5EF4-FFF2-40B4-BE49-F238E27FC236}">
              <a16:creationId xmlns:a16="http://schemas.microsoft.com/office/drawing/2014/main" xmlns=""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2" name="Text Box 18">
          <a:extLst>
            <a:ext uri="{FF2B5EF4-FFF2-40B4-BE49-F238E27FC236}">
              <a16:creationId xmlns:a16="http://schemas.microsoft.com/office/drawing/2014/main" xmlns=""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3" name="Text Box 19">
          <a:extLst>
            <a:ext uri="{FF2B5EF4-FFF2-40B4-BE49-F238E27FC236}">
              <a16:creationId xmlns:a16="http://schemas.microsoft.com/office/drawing/2014/main" xmlns=""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4" name="Text Box 16">
          <a:extLst>
            <a:ext uri="{FF2B5EF4-FFF2-40B4-BE49-F238E27FC236}">
              <a16:creationId xmlns:a16="http://schemas.microsoft.com/office/drawing/2014/main" xmlns=""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5" name="Text Box 17">
          <a:extLst>
            <a:ext uri="{FF2B5EF4-FFF2-40B4-BE49-F238E27FC236}">
              <a16:creationId xmlns:a16="http://schemas.microsoft.com/office/drawing/2014/main" xmlns=""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6" name="Text Box 18">
          <a:extLst>
            <a:ext uri="{FF2B5EF4-FFF2-40B4-BE49-F238E27FC236}">
              <a16:creationId xmlns:a16="http://schemas.microsoft.com/office/drawing/2014/main" xmlns=""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67" name="Text Box 19">
          <a:extLst>
            <a:ext uri="{FF2B5EF4-FFF2-40B4-BE49-F238E27FC236}">
              <a16:creationId xmlns:a16="http://schemas.microsoft.com/office/drawing/2014/main" xmlns=""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56743"/>
    <xdr:sp macro="" textlink="">
      <xdr:nvSpPr>
        <xdr:cNvPr id="3568" name="Text Box 15">
          <a:extLst>
            <a:ext uri="{FF2B5EF4-FFF2-40B4-BE49-F238E27FC236}">
              <a16:creationId xmlns:a16="http://schemas.microsoft.com/office/drawing/2014/main" xmlns=""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442269"/>
    <xdr:sp macro="" textlink="">
      <xdr:nvSpPr>
        <xdr:cNvPr id="3569" name="Text Box 15">
          <a:extLst>
            <a:ext uri="{FF2B5EF4-FFF2-40B4-BE49-F238E27FC236}">
              <a16:creationId xmlns:a16="http://schemas.microsoft.com/office/drawing/2014/main" xmlns=""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77</xdr:row>
      <xdr:rowOff>504825</xdr:rowOff>
    </xdr:from>
    <xdr:ext cx="95250" cy="442269"/>
    <xdr:sp macro="" textlink="">
      <xdr:nvSpPr>
        <xdr:cNvPr id="3570" name="Text Box 15">
          <a:extLst>
            <a:ext uri="{FF2B5EF4-FFF2-40B4-BE49-F238E27FC236}">
              <a16:creationId xmlns:a16="http://schemas.microsoft.com/office/drawing/2014/main" xmlns=""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213632"/>
    <xdr:sp macro="" textlink="">
      <xdr:nvSpPr>
        <xdr:cNvPr id="3571" name="Text Box 15">
          <a:extLst>
            <a:ext uri="{FF2B5EF4-FFF2-40B4-BE49-F238E27FC236}">
              <a16:creationId xmlns:a16="http://schemas.microsoft.com/office/drawing/2014/main" xmlns=""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77</xdr:row>
      <xdr:rowOff>504825</xdr:rowOff>
    </xdr:from>
    <xdr:ext cx="95250" cy="444331"/>
    <xdr:sp macro="" textlink="">
      <xdr:nvSpPr>
        <xdr:cNvPr id="3572" name="Text Box 15">
          <a:extLst>
            <a:ext uri="{FF2B5EF4-FFF2-40B4-BE49-F238E27FC236}">
              <a16:creationId xmlns:a16="http://schemas.microsoft.com/office/drawing/2014/main" xmlns=""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77</xdr:row>
      <xdr:rowOff>504825</xdr:rowOff>
    </xdr:from>
    <xdr:ext cx="95250" cy="213632"/>
    <xdr:sp macro="" textlink="">
      <xdr:nvSpPr>
        <xdr:cNvPr id="3573" name="Text Box 15">
          <a:extLst>
            <a:ext uri="{FF2B5EF4-FFF2-40B4-BE49-F238E27FC236}">
              <a16:creationId xmlns:a16="http://schemas.microsoft.com/office/drawing/2014/main" xmlns=""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4" name="Text Box 16">
          <a:extLst>
            <a:ext uri="{FF2B5EF4-FFF2-40B4-BE49-F238E27FC236}">
              <a16:creationId xmlns:a16="http://schemas.microsoft.com/office/drawing/2014/main" xmlns=""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5" name="Text Box 17">
          <a:extLst>
            <a:ext uri="{FF2B5EF4-FFF2-40B4-BE49-F238E27FC236}">
              <a16:creationId xmlns:a16="http://schemas.microsoft.com/office/drawing/2014/main" xmlns=""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6" name="Text Box 18">
          <a:extLst>
            <a:ext uri="{FF2B5EF4-FFF2-40B4-BE49-F238E27FC236}">
              <a16:creationId xmlns:a16="http://schemas.microsoft.com/office/drawing/2014/main" xmlns=""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77" name="Text Box 19">
          <a:extLst>
            <a:ext uri="{FF2B5EF4-FFF2-40B4-BE49-F238E27FC236}">
              <a16:creationId xmlns:a16="http://schemas.microsoft.com/office/drawing/2014/main" xmlns=""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78" name="Text Box 16">
          <a:extLst>
            <a:ext uri="{FF2B5EF4-FFF2-40B4-BE49-F238E27FC236}">
              <a16:creationId xmlns:a16="http://schemas.microsoft.com/office/drawing/2014/main" xmlns=""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79" name="Text Box 17">
          <a:extLst>
            <a:ext uri="{FF2B5EF4-FFF2-40B4-BE49-F238E27FC236}">
              <a16:creationId xmlns:a16="http://schemas.microsoft.com/office/drawing/2014/main" xmlns=""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80" name="Text Box 18">
          <a:extLst>
            <a:ext uri="{FF2B5EF4-FFF2-40B4-BE49-F238E27FC236}">
              <a16:creationId xmlns:a16="http://schemas.microsoft.com/office/drawing/2014/main" xmlns=""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81" name="Text Box 19">
          <a:extLst>
            <a:ext uri="{FF2B5EF4-FFF2-40B4-BE49-F238E27FC236}">
              <a16:creationId xmlns:a16="http://schemas.microsoft.com/office/drawing/2014/main" xmlns=""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2" name="Text Box 16">
          <a:extLst>
            <a:ext uri="{FF2B5EF4-FFF2-40B4-BE49-F238E27FC236}">
              <a16:creationId xmlns:a16="http://schemas.microsoft.com/office/drawing/2014/main" xmlns=""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3" name="Text Box 17">
          <a:extLst>
            <a:ext uri="{FF2B5EF4-FFF2-40B4-BE49-F238E27FC236}">
              <a16:creationId xmlns:a16="http://schemas.microsoft.com/office/drawing/2014/main" xmlns=""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4" name="Text Box 18">
          <a:extLst>
            <a:ext uri="{FF2B5EF4-FFF2-40B4-BE49-F238E27FC236}">
              <a16:creationId xmlns:a16="http://schemas.microsoft.com/office/drawing/2014/main" xmlns=""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0</xdr:rowOff>
    </xdr:from>
    <xdr:ext cx="95250" cy="171450"/>
    <xdr:sp macro="" textlink="">
      <xdr:nvSpPr>
        <xdr:cNvPr id="3585" name="Text Box 19">
          <a:extLst>
            <a:ext uri="{FF2B5EF4-FFF2-40B4-BE49-F238E27FC236}">
              <a16:creationId xmlns:a16="http://schemas.microsoft.com/office/drawing/2014/main" xmlns=""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586" name="Text Box 15">
          <a:extLst>
            <a:ext uri="{FF2B5EF4-FFF2-40B4-BE49-F238E27FC236}">
              <a16:creationId xmlns:a16="http://schemas.microsoft.com/office/drawing/2014/main" xmlns=""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7" name="Text Box 16">
          <a:extLst>
            <a:ext uri="{FF2B5EF4-FFF2-40B4-BE49-F238E27FC236}">
              <a16:creationId xmlns:a16="http://schemas.microsoft.com/office/drawing/2014/main" xmlns=""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8" name="Text Box 17">
          <a:extLst>
            <a:ext uri="{FF2B5EF4-FFF2-40B4-BE49-F238E27FC236}">
              <a16:creationId xmlns:a16="http://schemas.microsoft.com/office/drawing/2014/main" xmlns=""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89" name="Text Box 18">
          <a:extLst>
            <a:ext uri="{FF2B5EF4-FFF2-40B4-BE49-F238E27FC236}">
              <a16:creationId xmlns:a16="http://schemas.microsoft.com/office/drawing/2014/main" xmlns=""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590" name="Text Box 19">
          <a:extLst>
            <a:ext uri="{FF2B5EF4-FFF2-40B4-BE49-F238E27FC236}">
              <a16:creationId xmlns:a16="http://schemas.microsoft.com/office/drawing/2014/main" xmlns=""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79</xdr:row>
      <xdr:rowOff>504825</xdr:rowOff>
    </xdr:from>
    <xdr:ext cx="95250" cy="442269"/>
    <xdr:sp macro="" textlink="">
      <xdr:nvSpPr>
        <xdr:cNvPr id="3591" name="Text Box 15">
          <a:extLst>
            <a:ext uri="{FF2B5EF4-FFF2-40B4-BE49-F238E27FC236}">
              <a16:creationId xmlns:a16="http://schemas.microsoft.com/office/drawing/2014/main" xmlns=""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2" name="Text Box 16">
          <a:extLst>
            <a:ext uri="{FF2B5EF4-FFF2-40B4-BE49-F238E27FC236}">
              <a16:creationId xmlns:a16="http://schemas.microsoft.com/office/drawing/2014/main" xmlns=""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3" name="Text Box 17">
          <a:extLst>
            <a:ext uri="{FF2B5EF4-FFF2-40B4-BE49-F238E27FC236}">
              <a16:creationId xmlns:a16="http://schemas.microsoft.com/office/drawing/2014/main" xmlns=""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594" name="Text Box 18">
          <a:extLst>
            <a:ext uri="{FF2B5EF4-FFF2-40B4-BE49-F238E27FC236}">
              <a16:creationId xmlns:a16="http://schemas.microsoft.com/office/drawing/2014/main" xmlns=""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5" name="Text Box 16">
          <a:extLst>
            <a:ext uri="{FF2B5EF4-FFF2-40B4-BE49-F238E27FC236}">
              <a16:creationId xmlns:a16="http://schemas.microsoft.com/office/drawing/2014/main" xmlns=""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6" name="Text Box 17">
          <a:extLst>
            <a:ext uri="{FF2B5EF4-FFF2-40B4-BE49-F238E27FC236}">
              <a16:creationId xmlns:a16="http://schemas.microsoft.com/office/drawing/2014/main" xmlns=""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7" name="Text Box 18">
          <a:extLst>
            <a:ext uri="{FF2B5EF4-FFF2-40B4-BE49-F238E27FC236}">
              <a16:creationId xmlns:a16="http://schemas.microsoft.com/office/drawing/2014/main" xmlns=""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8" name="Text Box 19">
          <a:extLst>
            <a:ext uri="{FF2B5EF4-FFF2-40B4-BE49-F238E27FC236}">
              <a16:creationId xmlns:a16="http://schemas.microsoft.com/office/drawing/2014/main" xmlns=""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599" name="Text Box 16">
          <a:extLst>
            <a:ext uri="{FF2B5EF4-FFF2-40B4-BE49-F238E27FC236}">
              <a16:creationId xmlns:a16="http://schemas.microsoft.com/office/drawing/2014/main" xmlns=""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00" name="Text Box 17">
          <a:extLst>
            <a:ext uri="{FF2B5EF4-FFF2-40B4-BE49-F238E27FC236}">
              <a16:creationId xmlns:a16="http://schemas.microsoft.com/office/drawing/2014/main" xmlns=""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01" name="Text Box 18">
          <a:extLst>
            <a:ext uri="{FF2B5EF4-FFF2-40B4-BE49-F238E27FC236}">
              <a16:creationId xmlns:a16="http://schemas.microsoft.com/office/drawing/2014/main" xmlns=""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02" name="Text Box 15">
          <a:extLst>
            <a:ext uri="{FF2B5EF4-FFF2-40B4-BE49-F238E27FC236}">
              <a16:creationId xmlns:a16="http://schemas.microsoft.com/office/drawing/2014/main" xmlns=""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3" name="Text Box 16">
          <a:extLst>
            <a:ext uri="{FF2B5EF4-FFF2-40B4-BE49-F238E27FC236}">
              <a16:creationId xmlns:a16="http://schemas.microsoft.com/office/drawing/2014/main" xmlns=""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4" name="Text Box 17">
          <a:extLst>
            <a:ext uri="{FF2B5EF4-FFF2-40B4-BE49-F238E27FC236}">
              <a16:creationId xmlns:a16="http://schemas.microsoft.com/office/drawing/2014/main" xmlns=""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5" name="Text Box 18">
          <a:extLst>
            <a:ext uri="{FF2B5EF4-FFF2-40B4-BE49-F238E27FC236}">
              <a16:creationId xmlns:a16="http://schemas.microsoft.com/office/drawing/2014/main" xmlns=""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06" name="Text Box 19">
          <a:extLst>
            <a:ext uri="{FF2B5EF4-FFF2-40B4-BE49-F238E27FC236}">
              <a16:creationId xmlns:a16="http://schemas.microsoft.com/office/drawing/2014/main" xmlns=""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7" name="Text Box 16">
          <a:extLst>
            <a:ext uri="{FF2B5EF4-FFF2-40B4-BE49-F238E27FC236}">
              <a16:creationId xmlns:a16="http://schemas.microsoft.com/office/drawing/2014/main" xmlns=""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8" name="Text Box 17">
          <a:extLst>
            <a:ext uri="{FF2B5EF4-FFF2-40B4-BE49-F238E27FC236}">
              <a16:creationId xmlns:a16="http://schemas.microsoft.com/office/drawing/2014/main" xmlns=""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09" name="Text Box 18">
          <a:extLst>
            <a:ext uri="{FF2B5EF4-FFF2-40B4-BE49-F238E27FC236}">
              <a16:creationId xmlns:a16="http://schemas.microsoft.com/office/drawing/2014/main" xmlns=""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10" name="Text Box 19">
          <a:extLst>
            <a:ext uri="{FF2B5EF4-FFF2-40B4-BE49-F238E27FC236}">
              <a16:creationId xmlns:a16="http://schemas.microsoft.com/office/drawing/2014/main" xmlns=""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1" name="Text Box 16">
          <a:extLst>
            <a:ext uri="{FF2B5EF4-FFF2-40B4-BE49-F238E27FC236}">
              <a16:creationId xmlns:a16="http://schemas.microsoft.com/office/drawing/2014/main" xmlns=""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2" name="Text Box 17">
          <a:extLst>
            <a:ext uri="{FF2B5EF4-FFF2-40B4-BE49-F238E27FC236}">
              <a16:creationId xmlns:a16="http://schemas.microsoft.com/office/drawing/2014/main" xmlns=""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3" name="Text Box 18">
          <a:extLst>
            <a:ext uri="{FF2B5EF4-FFF2-40B4-BE49-F238E27FC236}">
              <a16:creationId xmlns:a16="http://schemas.microsoft.com/office/drawing/2014/main" xmlns=""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614" name="Text Box 19">
          <a:extLst>
            <a:ext uri="{FF2B5EF4-FFF2-40B4-BE49-F238E27FC236}">
              <a16:creationId xmlns:a16="http://schemas.microsoft.com/office/drawing/2014/main" xmlns=""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79</xdr:row>
      <xdr:rowOff>504825</xdr:rowOff>
    </xdr:from>
    <xdr:ext cx="95250" cy="444014"/>
    <xdr:sp macro="" textlink="">
      <xdr:nvSpPr>
        <xdr:cNvPr id="3615" name="Text Box 15">
          <a:extLst>
            <a:ext uri="{FF2B5EF4-FFF2-40B4-BE49-F238E27FC236}">
              <a16:creationId xmlns:a16="http://schemas.microsoft.com/office/drawing/2014/main" xmlns=""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6" name="Text Box 16">
          <a:extLst>
            <a:ext uri="{FF2B5EF4-FFF2-40B4-BE49-F238E27FC236}">
              <a16:creationId xmlns:a16="http://schemas.microsoft.com/office/drawing/2014/main" xmlns=""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7" name="Text Box 17">
          <a:extLst>
            <a:ext uri="{FF2B5EF4-FFF2-40B4-BE49-F238E27FC236}">
              <a16:creationId xmlns:a16="http://schemas.microsoft.com/office/drawing/2014/main" xmlns=""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8" name="Text Box 18">
          <a:extLst>
            <a:ext uri="{FF2B5EF4-FFF2-40B4-BE49-F238E27FC236}">
              <a16:creationId xmlns:a16="http://schemas.microsoft.com/office/drawing/2014/main" xmlns=""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0</xdr:rowOff>
    </xdr:from>
    <xdr:ext cx="95250" cy="171450"/>
    <xdr:sp macro="" textlink="">
      <xdr:nvSpPr>
        <xdr:cNvPr id="3619" name="Text Box 19">
          <a:extLst>
            <a:ext uri="{FF2B5EF4-FFF2-40B4-BE49-F238E27FC236}">
              <a16:creationId xmlns:a16="http://schemas.microsoft.com/office/drawing/2014/main" xmlns=""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20" name="Text Box 16">
          <a:extLst>
            <a:ext uri="{FF2B5EF4-FFF2-40B4-BE49-F238E27FC236}">
              <a16:creationId xmlns:a16="http://schemas.microsoft.com/office/drawing/2014/main" xmlns=""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0</xdr:rowOff>
    </xdr:from>
    <xdr:ext cx="95250" cy="171450"/>
    <xdr:sp macro="" textlink="">
      <xdr:nvSpPr>
        <xdr:cNvPr id="3621" name="Text Box 17">
          <a:extLst>
            <a:ext uri="{FF2B5EF4-FFF2-40B4-BE49-F238E27FC236}">
              <a16:creationId xmlns:a16="http://schemas.microsoft.com/office/drawing/2014/main" xmlns=""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81</xdr:row>
      <xdr:rowOff>15875</xdr:rowOff>
    </xdr:from>
    <xdr:ext cx="95250" cy="171450"/>
    <xdr:sp macro="" textlink="">
      <xdr:nvSpPr>
        <xdr:cNvPr id="3622" name="Text Box 18">
          <a:extLst>
            <a:ext uri="{FF2B5EF4-FFF2-40B4-BE49-F238E27FC236}">
              <a16:creationId xmlns:a16="http://schemas.microsoft.com/office/drawing/2014/main" xmlns=""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3" name="Text Box 16">
          <a:extLst>
            <a:ext uri="{FF2B5EF4-FFF2-40B4-BE49-F238E27FC236}">
              <a16:creationId xmlns:a16="http://schemas.microsoft.com/office/drawing/2014/main" xmlns=""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4" name="Text Box 17">
          <a:extLst>
            <a:ext uri="{FF2B5EF4-FFF2-40B4-BE49-F238E27FC236}">
              <a16:creationId xmlns:a16="http://schemas.microsoft.com/office/drawing/2014/main" xmlns=""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5" name="Text Box 18">
          <a:extLst>
            <a:ext uri="{FF2B5EF4-FFF2-40B4-BE49-F238E27FC236}">
              <a16:creationId xmlns:a16="http://schemas.microsoft.com/office/drawing/2014/main" xmlns=""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6" name="Text Box 19">
          <a:extLst>
            <a:ext uri="{FF2B5EF4-FFF2-40B4-BE49-F238E27FC236}">
              <a16:creationId xmlns:a16="http://schemas.microsoft.com/office/drawing/2014/main" xmlns=""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81</xdr:row>
      <xdr:rowOff>0</xdr:rowOff>
    </xdr:from>
    <xdr:ext cx="95250" cy="171450"/>
    <xdr:sp macro="" textlink="">
      <xdr:nvSpPr>
        <xdr:cNvPr id="3627" name="Text Box 16">
          <a:extLst>
            <a:ext uri="{FF2B5EF4-FFF2-40B4-BE49-F238E27FC236}">
              <a16:creationId xmlns:a16="http://schemas.microsoft.com/office/drawing/2014/main" xmlns=""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28" name="Text Box 15">
          <a:extLst>
            <a:ext uri="{FF2B5EF4-FFF2-40B4-BE49-F238E27FC236}">
              <a16:creationId xmlns:a16="http://schemas.microsoft.com/office/drawing/2014/main" xmlns=""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8496"/>
    <xdr:sp macro="" textlink="">
      <xdr:nvSpPr>
        <xdr:cNvPr id="3629" name="Text Box 15">
          <a:extLst>
            <a:ext uri="{FF2B5EF4-FFF2-40B4-BE49-F238E27FC236}">
              <a16:creationId xmlns:a16="http://schemas.microsoft.com/office/drawing/2014/main" xmlns=""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3630" name="Text Box 15">
          <a:extLst>
            <a:ext uri="{FF2B5EF4-FFF2-40B4-BE49-F238E27FC236}">
              <a16:creationId xmlns:a16="http://schemas.microsoft.com/office/drawing/2014/main" xmlns=""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504825</xdr:rowOff>
    </xdr:from>
    <xdr:ext cx="95250" cy="442269"/>
    <xdr:sp macro="" textlink="">
      <xdr:nvSpPr>
        <xdr:cNvPr id="3631" name="Text Box 15">
          <a:extLst>
            <a:ext uri="{FF2B5EF4-FFF2-40B4-BE49-F238E27FC236}">
              <a16:creationId xmlns:a16="http://schemas.microsoft.com/office/drawing/2014/main" xmlns=""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213632"/>
    <xdr:sp macro="" textlink="">
      <xdr:nvSpPr>
        <xdr:cNvPr id="3632" name="Text Box 15">
          <a:extLst>
            <a:ext uri="{FF2B5EF4-FFF2-40B4-BE49-F238E27FC236}">
              <a16:creationId xmlns:a16="http://schemas.microsoft.com/office/drawing/2014/main" xmlns=""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331"/>
    <xdr:sp macro="" textlink="">
      <xdr:nvSpPr>
        <xdr:cNvPr id="3633" name="Text Box 15">
          <a:extLst>
            <a:ext uri="{FF2B5EF4-FFF2-40B4-BE49-F238E27FC236}">
              <a16:creationId xmlns:a16="http://schemas.microsoft.com/office/drawing/2014/main" xmlns=""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81</xdr:row>
      <xdr:rowOff>170392</xdr:rowOff>
    </xdr:from>
    <xdr:ext cx="95250" cy="213632"/>
    <xdr:sp macro="" textlink="">
      <xdr:nvSpPr>
        <xdr:cNvPr id="3634" name="Text Box 15">
          <a:extLst>
            <a:ext uri="{FF2B5EF4-FFF2-40B4-BE49-F238E27FC236}">
              <a16:creationId xmlns:a16="http://schemas.microsoft.com/office/drawing/2014/main" xmlns=""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5" name="Text Box 16">
          <a:extLst>
            <a:ext uri="{FF2B5EF4-FFF2-40B4-BE49-F238E27FC236}">
              <a16:creationId xmlns:a16="http://schemas.microsoft.com/office/drawing/2014/main" xmlns=""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6" name="Text Box 17">
          <a:extLst>
            <a:ext uri="{FF2B5EF4-FFF2-40B4-BE49-F238E27FC236}">
              <a16:creationId xmlns:a16="http://schemas.microsoft.com/office/drawing/2014/main" xmlns=""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7" name="Text Box 18">
          <a:extLst>
            <a:ext uri="{FF2B5EF4-FFF2-40B4-BE49-F238E27FC236}">
              <a16:creationId xmlns:a16="http://schemas.microsoft.com/office/drawing/2014/main" xmlns=""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38" name="Text Box 19">
          <a:extLst>
            <a:ext uri="{FF2B5EF4-FFF2-40B4-BE49-F238E27FC236}">
              <a16:creationId xmlns:a16="http://schemas.microsoft.com/office/drawing/2014/main" xmlns=""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39" name="Text Box 16">
          <a:extLst>
            <a:ext uri="{FF2B5EF4-FFF2-40B4-BE49-F238E27FC236}">
              <a16:creationId xmlns:a16="http://schemas.microsoft.com/office/drawing/2014/main" xmlns=""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0" name="Text Box 17">
          <a:extLst>
            <a:ext uri="{FF2B5EF4-FFF2-40B4-BE49-F238E27FC236}">
              <a16:creationId xmlns:a16="http://schemas.microsoft.com/office/drawing/2014/main" xmlns=""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1" name="Text Box 18">
          <a:extLst>
            <a:ext uri="{FF2B5EF4-FFF2-40B4-BE49-F238E27FC236}">
              <a16:creationId xmlns:a16="http://schemas.microsoft.com/office/drawing/2014/main" xmlns=""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42" name="Text Box 19">
          <a:extLst>
            <a:ext uri="{FF2B5EF4-FFF2-40B4-BE49-F238E27FC236}">
              <a16:creationId xmlns:a16="http://schemas.microsoft.com/office/drawing/2014/main" xmlns=""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3" name="Text Box 16">
          <a:extLst>
            <a:ext uri="{FF2B5EF4-FFF2-40B4-BE49-F238E27FC236}">
              <a16:creationId xmlns:a16="http://schemas.microsoft.com/office/drawing/2014/main" xmlns=""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4" name="Text Box 17">
          <a:extLst>
            <a:ext uri="{FF2B5EF4-FFF2-40B4-BE49-F238E27FC236}">
              <a16:creationId xmlns:a16="http://schemas.microsoft.com/office/drawing/2014/main" xmlns=""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5" name="Text Box 18">
          <a:extLst>
            <a:ext uri="{FF2B5EF4-FFF2-40B4-BE49-F238E27FC236}">
              <a16:creationId xmlns:a16="http://schemas.microsoft.com/office/drawing/2014/main" xmlns=""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46" name="Text Box 19">
          <a:extLst>
            <a:ext uri="{FF2B5EF4-FFF2-40B4-BE49-F238E27FC236}">
              <a16:creationId xmlns:a16="http://schemas.microsoft.com/office/drawing/2014/main" xmlns=""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647" name="Text Box 15">
          <a:extLst>
            <a:ext uri="{FF2B5EF4-FFF2-40B4-BE49-F238E27FC236}">
              <a16:creationId xmlns:a16="http://schemas.microsoft.com/office/drawing/2014/main" xmlns=""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48" name="Text Box 16">
          <a:extLst>
            <a:ext uri="{FF2B5EF4-FFF2-40B4-BE49-F238E27FC236}">
              <a16:creationId xmlns:a16="http://schemas.microsoft.com/office/drawing/2014/main" xmlns=""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49" name="Text Box 17">
          <a:extLst>
            <a:ext uri="{FF2B5EF4-FFF2-40B4-BE49-F238E27FC236}">
              <a16:creationId xmlns:a16="http://schemas.microsoft.com/office/drawing/2014/main" xmlns=""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50" name="Text Box 18">
          <a:extLst>
            <a:ext uri="{FF2B5EF4-FFF2-40B4-BE49-F238E27FC236}">
              <a16:creationId xmlns:a16="http://schemas.microsoft.com/office/drawing/2014/main" xmlns=""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51" name="Text Box 19">
          <a:extLst>
            <a:ext uri="{FF2B5EF4-FFF2-40B4-BE49-F238E27FC236}">
              <a16:creationId xmlns:a16="http://schemas.microsoft.com/office/drawing/2014/main" xmlns=""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2" name="Text Box 16">
          <a:extLst>
            <a:ext uri="{FF2B5EF4-FFF2-40B4-BE49-F238E27FC236}">
              <a16:creationId xmlns:a16="http://schemas.microsoft.com/office/drawing/2014/main" xmlns=""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3" name="Text Box 17">
          <a:extLst>
            <a:ext uri="{FF2B5EF4-FFF2-40B4-BE49-F238E27FC236}">
              <a16:creationId xmlns:a16="http://schemas.microsoft.com/office/drawing/2014/main" xmlns=""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54" name="Text Box 18">
          <a:extLst>
            <a:ext uri="{FF2B5EF4-FFF2-40B4-BE49-F238E27FC236}">
              <a16:creationId xmlns:a16="http://schemas.microsoft.com/office/drawing/2014/main" xmlns=""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5" name="Text Box 16">
          <a:extLst>
            <a:ext uri="{FF2B5EF4-FFF2-40B4-BE49-F238E27FC236}">
              <a16:creationId xmlns:a16="http://schemas.microsoft.com/office/drawing/2014/main" xmlns=""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6" name="Text Box 17">
          <a:extLst>
            <a:ext uri="{FF2B5EF4-FFF2-40B4-BE49-F238E27FC236}">
              <a16:creationId xmlns:a16="http://schemas.microsoft.com/office/drawing/2014/main" xmlns=""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7" name="Text Box 18">
          <a:extLst>
            <a:ext uri="{FF2B5EF4-FFF2-40B4-BE49-F238E27FC236}">
              <a16:creationId xmlns:a16="http://schemas.microsoft.com/office/drawing/2014/main" xmlns=""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8" name="Text Box 19">
          <a:extLst>
            <a:ext uri="{FF2B5EF4-FFF2-40B4-BE49-F238E27FC236}">
              <a16:creationId xmlns:a16="http://schemas.microsoft.com/office/drawing/2014/main" xmlns=""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59" name="Text Box 16">
          <a:extLst>
            <a:ext uri="{FF2B5EF4-FFF2-40B4-BE49-F238E27FC236}">
              <a16:creationId xmlns:a16="http://schemas.microsoft.com/office/drawing/2014/main" xmlns=""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0" name="Text Box 17">
          <a:extLst>
            <a:ext uri="{FF2B5EF4-FFF2-40B4-BE49-F238E27FC236}">
              <a16:creationId xmlns:a16="http://schemas.microsoft.com/office/drawing/2014/main" xmlns=""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1" name="Text Box 18">
          <a:extLst>
            <a:ext uri="{FF2B5EF4-FFF2-40B4-BE49-F238E27FC236}">
              <a16:creationId xmlns:a16="http://schemas.microsoft.com/office/drawing/2014/main" xmlns=""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62" name="Text Box 19">
          <a:extLst>
            <a:ext uri="{FF2B5EF4-FFF2-40B4-BE49-F238E27FC236}">
              <a16:creationId xmlns:a16="http://schemas.microsoft.com/office/drawing/2014/main" xmlns=""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56743"/>
    <xdr:sp macro="" textlink="">
      <xdr:nvSpPr>
        <xdr:cNvPr id="3663" name="Text Box 15">
          <a:extLst>
            <a:ext uri="{FF2B5EF4-FFF2-40B4-BE49-F238E27FC236}">
              <a16:creationId xmlns:a16="http://schemas.microsoft.com/office/drawing/2014/main" xmlns=""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3664" name="Text Box 15">
          <a:extLst>
            <a:ext uri="{FF2B5EF4-FFF2-40B4-BE49-F238E27FC236}">
              <a16:creationId xmlns:a16="http://schemas.microsoft.com/office/drawing/2014/main" xmlns=""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81</xdr:row>
      <xdr:rowOff>504825</xdr:rowOff>
    </xdr:from>
    <xdr:ext cx="95250" cy="442269"/>
    <xdr:sp macro="" textlink="">
      <xdr:nvSpPr>
        <xdr:cNvPr id="3665" name="Text Box 15">
          <a:extLst>
            <a:ext uri="{FF2B5EF4-FFF2-40B4-BE49-F238E27FC236}">
              <a16:creationId xmlns:a16="http://schemas.microsoft.com/office/drawing/2014/main" xmlns=""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213632"/>
    <xdr:sp macro="" textlink="">
      <xdr:nvSpPr>
        <xdr:cNvPr id="3666" name="Text Box 15">
          <a:extLst>
            <a:ext uri="{FF2B5EF4-FFF2-40B4-BE49-F238E27FC236}">
              <a16:creationId xmlns:a16="http://schemas.microsoft.com/office/drawing/2014/main" xmlns=""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331"/>
    <xdr:sp macro="" textlink="">
      <xdr:nvSpPr>
        <xdr:cNvPr id="3667" name="Text Box 15">
          <a:extLst>
            <a:ext uri="{FF2B5EF4-FFF2-40B4-BE49-F238E27FC236}">
              <a16:creationId xmlns:a16="http://schemas.microsoft.com/office/drawing/2014/main" xmlns=""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213632"/>
    <xdr:sp macro="" textlink="">
      <xdr:nvSpPr>
        <xdr:cNvPr id="3668" name="Text Box 15">
          <a:extLst>
            <a:ext uri="{FF2B5EF4-FFF2-40B4-BE49-F238E27FC236}">
              <a16:creationId xmlns:a16="http://schemas.microsoft.com/office/drawing/2014/main" xmlns=""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69" name="Text Box 16">
          <a:extLst>
            <a:ext uri="{FF2B5EF4-FFF2-40B4-BE49-F238E27FC236}">
              <a16:creationId xmlns:a16="http://schemas.microsoft.com/office/drawing/2014/main" xmlns=""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0" name="Text Box 17">
          <a:extLst>
            <a:ext uri="{FF2B5EF4-FFF2-40B4-BE49-F238E27FC236}">
              <a16:creationId xmlns:a16="http://schemas.microsoft.com/office/drawing/2014/main" xmlns=""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1" name="Text Box 18">
          <a:extLst>
            <a:ext uri="{FF2B5EF4-FFF2-40B4-BE49-F238E27FC236}">
              <a16:creationId xmlns:a16="http://schemas.microsoft.com/office/drawing/2014/main" xmlns=""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72" name="Text Box 19">
          <a:extLst>
            <a:ext uri="{FF2B5EF4-FFF2-40B4-BE49-F238E27FC236}">
              <a16:creationId xmlns:a16="http://schemas.microsoft.com/office/drawing/2014/main" xmlns=""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3" name="Text Box 16">
          <a:extLst>
            <a:ext uri="{FF2B5EF4-FFF2-40B4-BE49-F238E27FC236}">
              <a16:creationId xmlns:a16="http://schemas.microsoft.com/office/drawing/2014/main" xmlns=""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4" name="Text Box 17">
          <a:extLst>
            <a:ext uri="{FF2B5EF4-FFF2-40B4-BE49-F238E27FC236}">
              <a16:creationId xmlns:a16="http://schemas.microsoft.com/office/drawing/2014/main" xmlns=""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5" name="Text Box 18">
          <a:extLst>
            <a:ext uri="{FF2B5EF4-FFF2-40B4-BE49-F238E27FC236}">
              <a16:creationId xmlns:a16="http://schemas.microsoft.com/office/drawing/2014/main" xmlns=""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76" name="Text Box 19">
          <a:extLst>
            <a:ext uri="{FF2B5EF4-FFF2-40B4-BE49-F238E27FC236}">
              <a16:creationId xmlns:a16="http://schemas.microsoft.com/office/drawing/2014/main" xmlns=""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7" name="Text Box 16">
          <a:extLst>
            <a:ext uri="{FF2B5EF4-FFF2-40B4-BE49-F238E27FC236}">
              <a16:creationId xmlns:a16="http://schemas.microsoft.com/office/drawing/2014/main" xmlns=""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8" name="Text Box 17">
          <a:extLst>
            <a:ext uri="{FF2B5EF4-FFF2-40B4-BE49-F238E27FC236}">
              <a16:creationId xmlns:a16="http://schemas.microsoft.com/office/drawing/2014/main" xmlns=""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79" name="Text Box 18">
          <a:extLst>
            <a:ext uri="{FF2B5EF4-FFF2-40B4-BE49-F238E27FC236}">
              <a16:creationId xmlns:a16="http://schemas.microsoft.com/office/drawing/2014/main" xmlns=""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0</xdr:rowOff>
    </xdr:from>
    <xdr:ext cx="95250" cy="171450"/>
    <xdr:sp macro="" textlink="">
      <xdr:nvSpPr>
        <xdr:cNvPr id="3680" name="Text Box 19">
          <a:extLst>
            <a:ext uri="{FF2B5EF4-FFF2-40B4-BE49-F238E27FC236}">
              <a16:creationId xmlns:a16="http://schemas.microsoft.com/office/drawing/2014/main" xmlns=""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681" name="Text Box 15">
          <a:extLst>
            <a:ext uri="{FF2B5EF4-FFF2-40B4-BE49-F238E27FC236}">
              <a16:creationId xmlns:a16="http://schemas.microsoft.com/office/drawing/2014/main" xmlns=""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2" name="Text Box 16">
          <a:extLst>
            <a:ext uri="{FF2B5EF4-FFF2-40B4-BE49-F238E27FC236}">
              <a16:creationId xmlns:a16="http://schemas.microsoft.com/office/drawing/2014/main" xmlns=""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3" name="Text Box 17">
          <a:extLst>
            <a:ext uri="{FF2B5EF4-FFF2-40B4-BE49-F238E27FC236}">
              <a16:creationId xmlns:a16="http://schemas.microsoft.com/office/drawing/2014/main" xmlns=""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4" name="Text Box 18">
          <a:extLst>
            <a:ext uri="{FF2B5EF4-FFF2-40B4-BE49-F238E27FC236}">
              <a16:creationId xmlns:a16="http://schemas.microsoft.com/office/drawing/2014/main" xmlns=""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85" name="Text Box 19">
          <a:extLst>
            <a:ext uri="{FF2B5EF4-FFF2-40B4-BE49-F238E27FC236}">
              <a16:creationId xmlns:a16="http://schemas.microsoft.com/office/drawing/2014/main" xmlns=""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83</xdr:row>
      <xdr:rowOff>504825</xdr:rowOff>
    </xdr:from>
    <xdr:ext cx="95250" cy="442269"/>
    <xdr:sp macro="" textlink="">
      <xdr:nvSpPr>
        <xdr:cNvPr id="3686" name="Text Box 15">
          <a:extLst>
            <a:ext uri="{FF2B5EF4-FFF2-40B4-BE49-F238E27FC236}">
              <a16:creationId xmlns:a16="http://schemas.microsoft.com/office/drawing/2014/main" xmlns=""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7" name="Text Box 16">
          <a:extLst>
            <a:ext uri="{FF2B5EF4-FFF2-40B4-BE49-F238E27FC236}">
              <a16:creationId xmlns:a16="http://schemas.microsoft.com/office/drawing/2014/main" xmlns=""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8" name="Text Box 17">
          <a:extLst>
            <a:ext uri="{FF2B5EF4-FFF2-40B4-BE49-F238E27FC236}">
              <a16:creationId xmlns:a16="http://schemas.microsoft.com/office/drawing/2014/main" xmlns=""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689" name="Text Box 18">
          <a:extLst>
            <a:ext uri="{FF2B5EF4-FFF2-40B4-BE49-F238E27FC236}">
              <a16:creationId xmlns:a16="http://schemas.microsoft.com/office/drawing/2014/main" xmlns=""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0" name="Text Box 16">
          <a:extLst>
            <a:ext uri="{FF2B5EF4-FFF2-40B4-BE49-F238E27FC236}">
              <a16:creationId xmlns:a16="http://schemas.microsoft.com/office/drawing/2014/main" xmlns=""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1" name="Text Box 17">
          <a:extLst>
            <a:ext uri="{FF2B5EF4-FFF2-40B4-BE49-F238E27FC236}">
              <a16:creationId xmlns:a16="http://schemas.microsoft.com/office/drawing/2014/main" xmlns=""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2" name="Text Box 18">
          <a:extLst>
            <a:ext uri="{FF2B5EF4-FFF2-40B4-BE49-F238E27FC236}">
              <a16:creationId xmlns:a16="http://schemas.microsoft.com/office/drawing/2014/main" xmlns=""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3" name="Text Box 19">
          <a:extLst>
            <a:ext uri="{FF2B5EF4-FFF2-40B4-BE49-F238E27FC236}">
              <a16:creationId xmlns:a16="http://schemas.microsoft.com/office/drawing/2014/main" xmlns=""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4" name="Text Box 16">
          <a:extLst>
            <a:ext uri="{FF2B5EF4-FFF2-40B4-BE49-F238E27FC236}">
              <a16:creationId xmlns:a16="http://schemas.microsoft.com/office/drawing/2014/main" xmlns=""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5" name="Text Box 17">
          <a:extLst>
            <a:ext uri="{FF2B5EF4-FFF2-40B4-BE49-F238E27FC236}">
              <a16:creationId xmlns:a16="http://schemas.microsoft.com/office/drawing/2014/main" xmlns=""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696" name="Text Box 18">
          <a:extLst>
            <a:ext uri="{FF2B5EF4-FFF2-40B4-BE49-F238E27FC236}">
              <a16:creationId xmlns:a16="http://schemas.microsoft.com/office/drawing/2014/main" xmlns=""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697" name="Text Box 15">
          <a:extLst>
            <a:ext uri="{FF2B5EF4-FFF2-40B4-BE49-F238E27FC236}">
              <a16:creationId xmlns:a16="http://schemas.microsoft.com/office/drawing/2014/main" xmlns=""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98" name="Text Box 16">
          <a:extLst>
            <a:ext uri="{FF2B5EF4-FFF2-40B4-BE49-F238E27FC236}">
              <a16:creationId xmlns:a16="http://schemas.microsoft.com/office/drawing/2014/main" xmlns=""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699" name="Text Box 17">
          <a:extLst>
            <a:ext uri="{FF2B5EF4-FFF2-40B4-BE49-F238E27FC236}">
              <a16:creationId xmlns:a16="http://schemas.microsoft.com/office/drawing/2014/main" xmlns=""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00" name="Text Box 18">
          <a:extLst>
            <a:ext uri="{FF2B5EF4-FFF2-40B4-BE49-F238E27FC236}">
              <a16:creationId xmlns:a16="http://schemas.microsoft.com/office/drawing/2014/main" xmlns=""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01" name="Text Box 19">
          <a:extLst>
            <a:ext uri="{FF2B5EF4-FFF2-40B4-BE49-F238E27FC236}">
              <a16:creationId xmlns:a16="http://schemas.microsoft.com/office/drawing/2014/main" xmlns=""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2" name="Text Box 16">
          <a:extLst>
            <a:ext uri="{FF2B5EF4-FFF2-40B4-BE49-F238E27FC236}">
              <a16:creationId xmlns:a16="http://schemas.microsoft.com/office/drawing/2014/main" xmlns=""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3" name="Text Box 17">
          <a:extLst>
            <a:ext uri="{FF2B5EF4-FFF2-40B4-BE49-F238E27FC236}">
              <a16:creationId xmlns:a16="http://schemas.microsoft.com/office/drawing/2014/main" xmlns=""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4" name="Text Box 18">
          <a:extLst>
            <a:ext uri="{FF2B5EF4-FFF2-40B4-BE49-F238E27FC236}">
              <a16:creationId xmlns:a16="http://schemas.microsoft.com/office/drawing/2014/main" xmlns=""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05" name="Text Box 19">
          <a:extLst>
            <a:ext uri="{FF2B5EF4-FFF2-40B4-BE49-F238E27FC236}">
              <a16:creationId xmlns:a16="http://schemas.microsoft.com/office/drawing/2014/main" xmlns=""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6" name="Text Box 16">
          <a:extLst>
            <a:ext uri="{FF2B5EF4-FFF2-40B4-BE49-F238E27FC236}">
              <a16:creationId xmlns:a16="http://schemas.microsoft.com/office/drawing/2014/main" xmlns=""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7" name="Text Box 17">
          <a:extLst>
            <a:ext uri="{FF2B5EF4-FFF2-40B4-BE49-F238E27FC236}">
              <a16:creationId xmlns:a16="http://schemas.microsoft.com/office/drawing/2014/main" xmlns=""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8" name="Text Box 18">
          <a:extLst>
            <a:ext uri="{FF2B5EF4-FFF2-40B4-BE49-F238E27FC236}">
              <a16:creationId xmlns:a16="http://schemas.microsoft.com/office/drawing/2014/main" xmlns=""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709" name="Text Box 19">
          <a:extLst>
            <a:ext uri="{FF2B5EF4-FFF2-40B4-BE49-F238E27FC236}">
              <a16:creationId xmlns:a16="http://schemas.microsoft.com/office/drawing/2014/main" xmlns=""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83</xdr:row>
      <xdr:rowOff>504825</xdr:rowOff>
    </xdr:from>
    <xdr:ext cx="95250" cy="444014"/>
    <xdr:sp macro="" textlink="">
      <xdr:nvSpPr>
        <xdr:cNvPr id="3710" name="Text Box 15">
          <a:extLst>
            <a:ext uri="{FF2B5EF4-FFF2-40B4-BE49-F238E27FC236}">
              <a16:creationId xmlns:a16="http://schemas.microsoft.com/office/drawing/2014/main" xmlns=""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1" name="Text Box 16">
          <a:extLst>
            <a:ext uri="{FF2B5EF4-FFF2-40B4-BE49-F238E27FC236}">
              <a16:creationId xmlns:a16="http://schemas.microsoft.com/office/drawing/2014/main" xmlns=""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2" name="Text Box 17">
          <a:extLst>
            <a:ext uri="{FF2B5EF4-FFF2-40B4-BE49-F238E27FC236}">
              <a16:creationId xmlns:a16="http://schemas.microsoft.com/office/drawing/2014/main" xmlns=""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3" name="Text Box 18">
          <a:extLst>
            <a:ext uri="{FF2B5EF4-FFF2-40B4-BE49-F238E27FC236}">
              <a16:creationId xmlns:a16="http://schemas.microsoft.com/office/drawing/2014/main" xmlns=""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0</xdr:rowOff>
    </xdr:from>
    <xdr:ext cx="95250" cy="171450"/>
    <xdr:sp macro="" textlink="">
      <xdr:nvSpPr>
        <xdr:cNvPr id="3714" name="Text Box 19">
          <a:extLst>
            <a:ext uri="{FF2B5EF4-FFF2-40B4-BE49-F238E27FC236}">
              <a16:creationId xmlns:a16="http://schemas.microsoft.com/office/drawing/2014/main" xmlns=""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15" name="Text Box 16">
          <a:extLst>
            <a:ext uri="{FF2B5EF4-FFF2-40B4-BE49-F238E27FC236}">
              <a16:creationId xmlns:a16="http://schemas.microsoft.com/office/drawing/2014/main" xmlns=""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0</xdr:rowOff>
    </xdr:from>
    <xdr:ext cx="95250" cy="171450"/>
    <xdr:sp macro="" textlink="">
      <xdr:nvSpPr>
        <xdr:cNvPr id="3716" name="Text Box 17">
          <a:extLst>
            <a:ext uri="{FF2B5EF4-FFF2-40B4-BE49-F238E27FC236}">
              <a16:creationId xmlns:a16="http://schemas.microsoft.com/office/drawing/2014/main" xmlns=""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85</xdr:row>
      <xdr:rowOff>15875</xdr:rowOff>
    </xdr:from>
    <xdr:ext cx="95250" cy="171450"/>
    <xdr:sp macro="" textlink="">
      <xdr:nvSpPr>
        <xdr:cNvPr id="3717" name="Text Box 18">
          <a:extLst>
            <a:ext uri="{FF2B5EF4-FFF2-40B4-BE49-F238E27FC236}">
              <a16:creationId xmlns:a16="http://schemas.microsoft.com/office/drawing/2014/main" xmlns=""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18" name="Text Box 16">
          <a:extLst>
            <a:ext uri="{FF2B5EF4-FFF2-40B4-BE49-F238E27FC236}">
              <a16:creationId xmlns:a16="http://schemas.microsoft.com/office/drawing/2014/main" xmlns=""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19" name="Text Box 17">
          <a:extLst>
            <a:ext uri="{FF2B5EF4-FFF2-40B4-BE49-F238E27FC236}">
              <a16:creationId xmlns:a16="http://schemas.microsoft.com/office/drawing/2014/main" xmlns=""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0" name="Text Box 18">
          <a:extLst>
            <a:ext uri="{FF2B5EF4-FFF2-40B4-BE49-F238E27FC236}">
              <a16:creationId xmlns:a16="http://schemas.microsoft.com/office/drawing/2014/main" xmlns=""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1" name="Text Box 19">
          <a:extLst>
            <a:ext uri="{FF2B5EF4-FFF2-40B4-BE49-F238E27FC236}">
              <a16:creationId xmlns:a16="http://schemas.microsoft.com/office/drawing/2014/main" xmlns=""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85</xdr:row>
      <xdr:rowOff>0</xdr:rowOff>
    </xdr:from>
    <xdr:ext cx="95250" cy="171450"/>
    <xdr:sp macro="" textlink="">
      <xdr:nvSpPr>
        <xdr:cNvPr id="3722" name="Text Box 16">
          <a:extLst>
            <a:ext uri="{FF2B5EF4-FFF2-40B4-BE49-F238E27FC236}">
              <a16:creationId xmlns:a16="http://schemas.microsoft.com/office/drawing/2014/main" xmlns=""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723" name="Text Box 15">
          <a:extLst>
            <a:ext uri="{FF2B5EF4-FFF2-40B4-BE49-F238E27FC236}">
              <a16:creationId xmlns:a16="http://schemas.microsoft.com/office/drawing/2014/main" xmlns=""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8496"/>
    <xdr:sp macro="" textlink="">
      <xdr:nvSpPr>
        <xdr:cNvPr id="3724" name="Text Box 15">
          <a:extLst>
            <a:ext uri="{FF2B5EF4-FFF2-40B4-BE49-F238E27FC236}">
              <a16:creationId xmlns:a16="http://schemas.microsoft.com/office/drawing/2014/main" xmlns=""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3725" name="Text Box 15">
          <a:extLst>
            <a:ext uri="{FF2B5EF4-FFF2-40B4-BE49-F238E27FC236}">
              <a16:creationId xmlns:a16="http://schemas.microsoft.com/office/drawing/2014/main" xmlns=""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3726" name="Text Box 15">
          <a:extLst>
            <a:ext uri="{FF2B5EF4-FFF2-40B4-BE49-F238E27FC236}">
              <a16:creationId xmlns:a16="http://schemas.microsoft.com/office/drawing/2014/main" xmlns=""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3727" name="Text Box 15">
          <a:extLst>
            <a:ext uri="{FF2B5EF4-FFF2-40B4-BE49-F238E27FC236}">
              <a16:creationId xmlns:a16="http://schemas.microsoft.com/office/drawing/2014/main" xmlns=""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3728" name="Text Box 15">
          <a:extLst>
            <a:ext uri="{FF2B5EF4-FFF2-40B4-BE49-F238E27FC236}">
              <a16:creationId xmlns:a16="http://schemas.microsoft.com/office/drawing/2014/main" xmlns=""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85</xdr:row>
      <xdr:rowOff>170392</xdr:rowOff>
    </xdr:from>
    <xdr:ext cx="95250" cy="213632"/>
    <xdr:sp macro="" textlink="">
      <xdr:nvSpPr>
        <xdr:cNvPr id="3729" name="Text Box 15">
          <a:extLst>
            <a:ext uri="{FF2B5EF4-FFF2-40B4-BE49-F238E27FC236}">
              <a16:creationId xmlns:a16="http://schemas.microsoft.com/office/drawing/2014/main" xmlns=""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0" name="Text Box 16">
          <a:extLst>
            <a:ext uri="{FF2B5EF4-FFF2-40B4-BE49-F238E27FC236}">
              <a16:creationId xmlns:a16="http://schemas.microsoft.com/office/drawing/2014/main" xmlns=""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1" name="Text Box 17">
          <a:extLst>
            <a:ext uri="{FF2B5EF4-FFF2-40B4-BE49-F238E27FC236}">
              <a16:creationId xmlns:a16="http://schemas.microsoft.com/office/drawing/2014/main" xmlns=""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2" name="Text Box 18">
          <a:extLst>
            <a:ext uri="{FF2B5EF4-FFF2-40B4-BE49-F238E27FC236}">
              <a16:creationId xmlns:a16="http://schemas.microsoft.com/office/drawing/2014/main" xmlns=""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33" name="Text Box 19">
          <a:extLst>
            <a:ext uri="{FF2B5EF4-FFF2-40B4-BE49-F238E27FC236}">
              <a16:creationId xmlns:a16="http://schemas.microsoft.com/office/drawing/2014/main" xmlns=""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4" name="Text Box 16">
          <a:extLst>
            <a:ext uri="{FF2B5EF4-FFF2-40B4-BE49-F238E27FC236}">
              <a16:creationId xmlns:a16="http://schemas.microsoft.com/office/drawing/2014/main" xmlns=""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5" name="Text Box 17">
          <a:extLst>
            <a:ext uri="{FF2B5EF4-FFF2-40B4-BE49-F238E27FC236}">
              <a16:creationId xmlns:a16="http://schemas.microsoft.com/office/drawing/2014/main" xmlns=""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6" name="Text Box 18">
          <a:extLst>
            <a:ext uri="{FF2B5EF4-FFF2-40B4-BE49-F238E27FC236}">
              <a16:creationId xmlns:a16="http://schemas.microsoft.com/office/drawing/2014/main" xmlns=""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37" name="Text Box 19">
          <a:extLst>
            <a:ext uri="{FF2B5EF4-FFF2-40B4-BE49-F238E27FC236}">
              <a16:creationId xmlns:a16="http://schemas.microsoft.com/office/drawing/2014/main" xmlns=""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38" name="Text Box 16">
          <a:extLst>
            <a:ext uri="{FF2B5EF4-FFF2-40B4-BE49-F238E27FC236}">
              <a16:creationId xmlns:a16="http://schemas.microsoft.com/office/drawing/2014/main" xmlns=""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39" name="Text Box 17">
          <a:extLst>
            <a:ext uri="{FF2B5EF4-FFF2-40B4-BE49-F238E27FC236}">
              <a16:creationId xmlns:a16="http://schemas.microsoft.com/office/drawing/2014/main" xmlns=""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40" name="Text Box 18">
          <a:extLst>
            <a:ext uri="{FF2B5EF4-FFF2-40B4-BE49-F238E27FC236}">
              <a16:creationId xmlns:a16="http://schemas.microsoft.com/office/drawing/2014/main" xmlns=""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41" name="Text Box 19">
          <a:extLst>
            <a:ext uri="{FF2B5EF4-FFF2-40B4-BE49-F238E27FC236}">
              <a16:creationId xmlns:a16="http://schemas.microsoft.com/office/drawing/2014/main" xmlns=""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742" name="Text Box 15">
          <a:extLst>
            <a:ext uri="{FF2B5EF4-FFF2-40B4-BE49-F238E27FC236}">
              <a16:creationId xmlns:a16="http://schemas.microsoft.com/office/drawing/2014/main" xmlns=""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3" name="Text Box 16">
          <a:extLst>
            <a:ext uri="{FF2B5EF4-FFF2-40B4-BE49-F238E27FC236}">
              <a16:creationId xmlns:a16="http://schemas.microsoft.com/office/drawing/2014/main" xmlns=""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4" name="Text Box 17">
          <a:extLst>
            <a:ext uri="{FF2B5EF4-FFF2-40B4-BE49-F238E27FC236}">
              <a16:creationId xmlns:a16="http://schemas.microsoft.com/office/drawing/2014/main" xmlns=""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5" name="Text Box 18">
          <a:extLst>
            <a:ext uri="{FF2B5EF4-FFF2-40B4-BE49-F238E27FC236}">
              <a16:creationId xmlns:a16="http://schemas.microsoft.com/office/drawing/2014/main" xmlns=""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46" name="Text Box 19">
          <a:extLst>
            <a:ext uri="{FF2B5EF4-FFF2-40B4-BE49-F238E27FC236}">
              <a16:creationId xmlns:a16="http://schemas.microsoft.com/office/drawing/2014/main" xmlns=""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7" name="Text Box 16">
          <a:extLst>
            <a:ext uri="{FF2B5EF4-FFF2-40B4-BE49-F238E27FC236}">
              <a16:creationId xmlns:a16="http://schemas.microsoft.com/office/drawing/2014/main" xmlns=""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8" name="Text Box 17">
          <a:extLst>
            <a:ext uri="{FF2B5EF4-FFF2-40B4-BE49-F238E27FC236}">
              <a16:creationId xmlns:a16="http://schemas.microsoft.com/office/drawing/2014/main" xmlns=""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49" name="Text Box 18">
          <a:extLst>
            <a:ext uri="{FF2B5EF4-FFF2-40B4-BE49-F238E27FC236}">
              <a16:creationId xmlns:a16="http://schemas.microsoft.com/office/drawing/2014/main" xmlns=""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0" name="Text Box 16">
          <a:extLst>
            <a:ext uri="{FF2B5EF4-FFF2-40B4-BE49-F238E27FC236}">
              <a16:creationId xmlns:a16="http://schemas.microsoft.com/office/drawing/2014/main" xmlns=""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1" name="Text Box 17">
          <a:extLst>
            <a:ext uri="{FF2B5EF4-FFF2-40B4-BE49-F238E27FC236}">
              <a16:creationId xmlns:a16="http://schemas.microsoft.com/office/drawing/2014/main" xmlns=""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2" name="Text Box 18">
          <a:extLst>
            <a:ext uri="{FF2B5EF4-FFF2-40B4-BE49-F238E27FC236}">
              <a16:creationId xmlns:a16="http://schemas.microsoft.com/office/drawing/2014/main" xmlns=""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3" name="Text Box 19">
          <a:extLst>
            <a:ext uri="{FF2B5EF4-FFF2-40B4-BE49-F238E27FC236}">
              <a16:creationId xmlns:a16="http://schemas.microsoft.com/office/drawing/2014/main" xmlns=""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4" name="Text Box 16">
          <a:extLst>
            <a:ext uri="{FF2B5EF4-FFF2-40B4-BE49-F238E27FC236}">
              <a16:creationId xmlns:a16="http://schemas.microsoft.com/office/drawing/2014/main" xmlns=""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5" name="Text Box 17">
          <a:extLst>
            <a:ext uri="{FF2B5EF4-FFF2-40B4-BE49-F238E27FC236}">
              <a16:creationId xmlns:a16="http://schemas.microsoft.com/office/drawing/2014/main" xmlns=""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6" name="Text Box 18">
          <a:extLst>
            <a:ext uri="{FF2B5EF4-FFF2-40B4-BE49-F238E27FC236}">
              <a16:creationId xmlns:a16="http://schemas.microsoft.com/office/drawing/2014/main" xmlns=""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57" name="Text Box 19">
          <a:extLst>
            <a:ext uri="{FF2B5EF4-FFF2-40B4-BE49-F238E27FC236}">
              <a16:creationId xmlns:a16="http://schemas.microsoft.com/office/drawing/2014/main" xmlns=""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56743"/>
    <xdr:sp macro="" textlink="">
      <xdr:nvSpPr>
        <xdr:cNvPr id="3758" name="Text Box 15">
          <a:extLst>
            <a:ext uri="{FF2B5EF4-FFF2-40B4-BE49-F238E27FC236}">
              <a16:creationId xmlns:a16="http://schemas.microsoft.com/office/drawing/2014/main" xmlns=""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442269"/>
    <xdr:sp macro="" textlink="">
      <xdr:nvSpPr>
        <xdr:cNvPr id="3759" name="Text Box 15">
          <a:extLst>
            <a:ext uri="{FF2B5EF4-FFF2-40B4-BE49-F238E27FC236}">
              <a16:creationId xmlns:a16="http://schemas.microsoft.com/office/drawing/2014/main" xmlns=""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85</xdr:row>
      <xdr:rowOff>504825</xdr:rowOff>
    </xdr:from>
    <xdr:ext cx="95250" cy="442269"/>
    <xdr:sp macro="" textlink="">
      <xdr:nvSpPr>
        <xdr:cNvPr id="3760" name="Text Box 15">
          <a:extLst>
            <a:ext uri="{FF2B5EF4-FFF2-40B4-BE49-F238E27FC236}">
              <a16:creationId xmlns:a16="http://schemas.microsoft.com/office/drawing/2014/main" xmlns=""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213632"/>
    <xdr:sp macro="" textlink="">
      <xdr:nvSpPr>
        <xdr:cNvPr id="3761" name="Text Box 15">
          <a:extLst>
            <a:ext uri="{FF2B5EF4-FFF2-40B4-BE49-F238E27FC236}">
              <a16:creationId xmlns:a16="http://schemas.microsoft.com/office/drawing/2014/main" xmlns=""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85</xdr:row>
      <xdr:rowOff>504825</xdr:rowOff>
    </xdr:from>
    <xdr:ext cx="95250" cy="444331"/>
    <xdr:sp macro="" textlink="">
      <xdr:nvSpPr>
        <xdr:cNvPr id="3762" name="Text Box 15">
          <a:extLst>
            <a:ext uri="{FF2B5EF4-FFF2-40B4-BE49-F238E27FC236}">
              <a16:creationId xmlns:a16="http://schemas.microsoft.com/office/drawing/2014/main" xmlns=""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85</xdr:row>
      <xdr:rowOff>504825</xdr:rowOff>
    </xdr:from>
    <xdr:ext cx="95250" cy="213632"/>
    <xdr:sp macro="" textlink="">
      <xdr:nvSpPr>
        <xdr:cNvPr id="3763" name="Text Box 15">
          <a:extLst>
            <a:ext uri="{FF2B5EF4-FFF2-40B4-BE49-F238E27FC236}">
              <a16:creationId xmlns:a16="http://schemas.microsoft.com/office/drawing/2014/main" xmlns=""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4" name="Text Box 16">
          <a:extLst>
            <a:ext uri="{FF2B5EF4-FFF2-40B4-BE49-F238E27FC236}">
              <a16:creationId xmlns:a16="http://schemas.microsoft.com/office/drawing/2014/main" xmlns=""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5" name="Text Box 17">
          <a:extLst>
            <a:ext uri="{FF2B5EF4-FFF2-40B4-BE49-F238E27FC236}">
              <a16:creationId xmlns:a16="http://schemas.microsoft.com/office/drawing/2014/main" xmlns=""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6" name="Text Box 18">
          <a:extLst>
            <a:ext uri="{FF2B5EF4-FFF2-40B4-BE49-F238E27FC236}">
              <a16:creationId xmlns:a16="http://schemas.microsoft.com/office/drawing/2014/main" xmlns=""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67" name="Text Box 19">
          <a:extLst>
            <a:ext uri="{FF2B5EF4-FFF2-40B4-BE49-F238E27FC236}">
              <a16:creationId xmlns:a16="http://schemas.microsoft.com/office/drawing/2014/main" xmlns=""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68" name="Text Box 16">
          <a:extLst>
            <a:ext uri="{FF2B5EF4-FFF2-40B4-BE49-F238E27FC236}">
              <a16:creationId xmlns:a16="http://schemas.microsoft.com/office/drawing/2014/main" xmlns=""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69" name="Text Box 17">
          <a:extLst>
            <a:ext uri="{FF2B5EF4-FFF2-40B4-BE49-F238E27FC236}">
              <a16:creationId xmlns:a16="http://schemas.microsoft.com/office/drawing/2014/main" xmlns=""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70" name="Text Box 18">
          <a:extLst>
            <a:ext uri="{FF2B5EF4-FFF2-40B4-BE49-F238E27FC236}">
              <a16:creationId xmlns:a16="http://schemas.microsoft.com/office/drawing/2014/main" xmlns=""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71" name="Text Box 19">
          <a:extLst>
            <a:ext uri="{FF2B5EF4-FFF2-40B4-BE49-F238E27FC236}">
              <a16:creationId xmlns:a16="http://schemas.microsoft.com/office/drawing/2014/main" xmlns=""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2" name="Text Box 16">
          <a:extLst>
            <a:ext uri="{FF2B5EF4-FFF2-40B4-BE49-F238E27FC236}">
              <a16:creationId xmlns:a16="http://schemas.microsoft.com/office/drawing/2014/main" xmlns=""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3" name="Text Box 17">
          <a:extLst>
            <a:ext uri="{FF2B5EF4-FFF2-40B4-BE49-F238E27FC236}">
              <a16:creationId xmlns:a16="http://schemas.microsoft.com/office/drawing/2014/main" xmlns=""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4" name="Text Box 18">
          <a:extLst>
            <a:ext uri="{FF2B5EF4-FFF2-40B4-BE49-F238E27FC236}">
              <a16:creationId xmlns:a16="http://schemas.microsoft.com/office/drawing/2014/main" xmlns=""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89</xdr:row>
      <xdr:rowOff>0</xdr:rowOff>
    </xdr:from>
    <xdr:ext cx="95250" cy="171450"/>
    <xdr:sp macro="" textlink="">
      <xdr:nvSpPr>
        <xdr:cNvPr id="3775" name="Text Box 19">
          <a:extLst>
            <a:ext uri="{FF2B5EF4-FFF2-40B4-BE49-F238E27FC236}">
              <a16:creationId xmlns:a16="http://schemas.microsoft.com/office/drawing/2014/main" xmlns=""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776" name="Text Box 15">
          <a:extLst>
            <a:ext uri="{FF2B5EF4-FFF2-40B4-BE49-F238E27FC236}">
              <a16:creationId xmlns:a16="http://schemas.microsoft.com/office/drawing/2014/main" xmlns=""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7" name="Text Box 16">
          <a:extLst>
            <a:ext uri="{FF2B5EF4-FFF2-40B4-BE49-F238E27FC236}">
              <a16:creationId xmlns:a16="http://schemas.microsoft.com/office/drawing/2014/main" xmlns=""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8" name="Text Box 17">
          <a:extLst>
            <a:ext uri="{FF2B5EF4-FFF2-40B4-BE49-F238E27FC236}">
              <a16:creationId xmlns:a16="http://schemas.microsoft.com/office/drawing/2014/main" xmlns=""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79" name="Text Box 18">
          <a:extLst>
            <a:ext uri="{FF2B5EF4-FFF2-40B4-BE49-F238E27FC236}">
              <a16:creationId xmlns:a16="http://schemas.microsoft.com/office/drawing/2014/main" xmlns=""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80" name="Text Box 19">
          <a:extLst>
            <a:ext uri="{FF2B5EF4-FFF2-40B4-BE49-F238E27FC236}">
              <a16:creationId xmlns:a16="http://schemas.microsoft.com/office/drawing/2014/main" xmlns=""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504825</xdr:rowOff>
    </xdr:from>
    <xdr:ext cx="95250" cy="442269"/>
    <xdr:sp macro="" textlink="">
      <xdr:nvSpPr>
        <xdr:cNvPr id="3781" name="Text Box 15">
          <a:extLst>
            <a:ext uri="{FF2B5EF4-FFF2-40B4-BE49-F238E27FC236}">
              <a16:creationId xmlns:a16="http://schemas.microsoft.com/office/drawing/2014/main" xmlns=""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2" name="Text Box 16">
          <a:extLst>
            <a:ext uri="{FF2B5EF4-FFF2-40B4-BE49-F238E27FC236}">
              <a16:creationId xmlns:a16="http://schemas.microsoft.com/office/drawing/2014/main" xmlns=""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3" name="Text Box 17">
          <a:extLst>
            <a:ext uri="{FF2B5EF4-FFF2-40B4-BE49-F238E27FC236}">
              <a16:creationId xmlns:a16="http://schemas.microsoft.com/office/drawing/2014/main" xmlns=""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84" name="Text Box 18">
          <a:extLst>
            <a:ext uri="{FF2B5EF4-FFF2-40B4-BE49-F238E27FC236}">
              <a16:creationId xmlns:a16="http://schemas.microsoft.com/office/drawing/2014/main" xmlns=""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5" name="Text Box 16">
          <a:extLst>
            <a:ext uri="{FF2B5EF4-FFF2-40B4-BE49-F238E27FC236}">
              <a16:creationId xmlns:a16="http://schemas.microsoft.com/office/drawing/2014/main" xmlns=""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6" name="Text Box 17">
          <a:extLst>
            <a:ext uri="{FF2B5EF4-FFF2-40B4-BE49-F238E27FC236}">
              <a16:creationId xmlns:a16="http://schemas.microsoft.com/office/drawing/2014/main" xmlns=""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7" name="Text Box 18">
          <a:extLst>
            <a:ext uri="{FF2B5EF4-FFF2-40B4-BE49-F238E27FC236}">
              <a16:creationId xmlns:a16="http://schemas.microsoft.com/office/drawing/2014/main" xmlns=""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8" name="Text Box 19">
          <a:extLst>
            <a:ext uri="{FF2B5EF4-FFF2-40B4-BE49-F238E27FC236}">
              <a16:creationId xmlns:a16="http://schemas.microsoft.com/office/drawing/2014/main" xmlns=""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89" name="Text Box 16">
          <a:extLst>
            <a:ext uri="{FF2B5EF4-FFF2-40B4-BE49-F238E27FC236}">
              <a16:creationId xmlns:a16="http://schemas.microsoft.com/office/drawing/2014/main" xmlns=""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90" name="Text Box 17">
          <a:extLst>
            <a:ext uri="{FF2B5EF4-FFF2-40B4-BE49-F238E27FC236}">
              <a16:creationId xmlns:a16="http://schemas.microsoft.com/office/drawing/2014/main" xmlns=""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791" name="Text Box 18">
          <a:extLst>
            <a:ext uri="{FF2B5EF4-FFF2-40B4-BE49-F238E27FC236}">
              <a16:creationId xmlns:a16="http://schemas.microsoft.com/office/drawing/2014/main" xmlns=""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89</xdr:row>
      <xdr:rowOff>170392</xdr:rowOff>
    </xdr:from>
    <xdr:ext cx="95250" cy="213632"/>
    <xdr:sp macro="" textlink="">
      <xdr:nvSpPr>
        <xdr:cNvPr id="3792" name="Text Box 15">
          <a:extLst>
            <a:ext uri="{FF2B5EF4-FFF2-40B4-BE49-F238E27FC236}">
              <a16:creationId xmlns:a16="http://schemas.microsoft.com/office/drawing/2014/main" xmlns=""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3" name="Text Box 16">
          <a:extLst>
            <a:ext uri="{FF2B5EF4-FFF2-40B4-BE49-F238E27FC236}">
              <a16:creationId xmlns:a16="http://schemas.microsoft.com/office/drawing/2014/main" xmlns=""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4" name="Text Box 17">
          <a:extLst>
            <a:ext uri="{FF2B5EF4-FFF2-40B4-BE49-F238E27FC236}">
              <a16:creationId xmlns:a16="http://schemas.microsoft.com/office/drawing/2014/main" xmlns=""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5" name="Text Box 18">
          <a:extLst>
            <a:ext uri="{FF2B5EF4-FFF2-40B4-BE49-F238E27FC236}">
              <a16:creationId xmlns:a16="http://schemas.microsoft.com/office/drawing/2014/main" xmlns=""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796" name="Text Box 19">
          <a:extLst>
            <a:ext uri="{FF2B5EF4-FFF2-40B4-BE49-F238E27FC236}">
              <a16:creationId xmlns:a16="http://schemas.microsoft.com/office/drawing/2014/main" xmlns=""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7" name="Text Box 16">
          <a:extLst>
            <a:ext uri="{FF2B5EF4-FFF2-40B4-BE49-F238E27FC236}">
              <a16:creationId xmlns:a16="http://schemas.microsoft.com/office/drawing/2014/main" xmlns=""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8" name="Text Box 17">
          <a:extLst>
            <a:ext uri="{FF2B5EF4-FFF2-40B4-BE49-F238E27FC236}">
              <a16:creationId xmlns:a16="http://schemas.microsoft.com/office/drawing/2014/main" xmlns=""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799" name="Text Box 18">
          <a:extLst>
            <a:ext uri="{FF2B5EF4-FFF2-40B4-BE49-F238E27FC236}">
              <a16:creationId xmlns:a16="http://schemas.microsoft.com/office/drawing/2014/main" xmlns=""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00" name="Text Box 19">
          <a:extLst>
            <a:ext uri="{FF2B5EF4-FFF2-40B4-BE49-F238E27FC236}">
              <a16:creationId xmlns:a16="http://schemas.microsoft.com/office/drawing/2014/main" xmlns=""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1" name="Text Box 16">
          <a:extLst>
            <a:ext uri="{FF2B5EF4-FFF2-40B4-BE49-F238E27FC236}">
              <a16:creationId xmlns:a16="http://schemas.microsoft.com/office/drawing/2014/main" xmlns=""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2" name="Text Box 17">
          <a:extLst>
            <a:ext uri="{FF2B5EF4-FFF2-40B4-BE49-F238E27FC236}">
              <a16:creationId xmlns:a16="http://schemas.microsoft.com/office/drawing/2014/main" xmlns=""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3" name="Text Box 18">
          <a:extLst>
            <a:ext uri="{FF2B5EF4-FFF2-40B4-BE49-F238E27FC236}">
              <a16:creationId xmlns:a16="http://schemas.microsoft.com/office/drawing/2014/main" xmlns=""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804" name="Text Box 19">
          <a:extLst>
            <a:ext uri="{FF2B5EF4-FFF2-40B4-BE49-F238E27FC236}">
              <a16:creationId xmlns:a16="http://schemas.microsoft.com/office/drawing/2014/main" xmlns=""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504825</xdr:rowOff>
    </xdr:from>
    <xdr:ext cx="95250" cy="444014"/>
    <xdr:sp macro="" textlink="">
      <xdr:nvSpPr>
        <xdr:cNvPr id="3805" name="Text Box 15">
          <a:extLst>
            <a:ext uri="{FF2B5EF4-FFF2-40B4-BE49-F238E27FC236}">
              <a16:creationId xmlns:a16="http://schemas.microsoft.com/office/drawing/2014/main" xmlns=""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6" name="Text Box 16">
          <a:extLst>
            <a:ext uri="{FF2B5EF4-FFF2-40B4-BE49-F238E27FC236}">
              <a16:creationId xmlns:a16="http://schemas.microsoft.com/office/drawing/2014/main" xmlns=""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7" name="Text Box 17">
          <a:extLst>
            <a:ext uri="{FF2B5EF4-FFF2-40B4-BE49-F238E27FC236}">
              <a16:creationId xmlns:a16="http://schemas.microsoft.com/office/drawing/2014/main" xmlns=""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8" name="Text Box 18">
          <a:extLst>
            <a:ext uri="{FF2B5EF4-FFF2-40B4-BE49-F238E27FC236}">
              <a16:creationId xmlns:a16="http://schemas.microsoft.com/office/drawing/2014/main" xmlns=""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89</xdr:row>
      <xdr:rowOff>0</xdr:rowOff>
    </xdr:from>
    <xdr:ext cx="95250" cy="171450"/>
    <xdr:sp macro="" textlink="">
      <xdr:nvSpPr>
        <xdr:cNvPr id="3809" name="Text Box 19">
          <a:extLst>
            <a:ext uri="{FF2B5EF4-FFF2-40B4-BE49-F238E27FC236}">
              <a16:creationId xmlns:a16="http://schemas.microsoft.com/office/drawing/2014/main" xmlns=""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10" name="Text Box 16">
          <a:extLst>
            <a:ext uri="{FF2B5EF4-FFF2-40B4-BE49-F238E27FC236}">
              <a16:creationId xmlns:a16="http://schemas.microsoft.com/office/drawing/2014/main" xmlns=""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89</xdr:row>
      <xdr:rowOff>0</xdr:rowOff>
    </xdr:from>
    <xdr:ext cx="95250" cy="171450"/>
    <xdr:sp macro="" textlink="">
      <xdr:nvSpPr>
        <xdr:cNvPr id="3811" name="Text Box 17">
          <a:extLst>
            <a:ext uri="{FF2B5EF4-FFF2-40B4-BE49-F238E27FC236}">
              <a16:creationId xmlns:a16="http://schemas.microsoft.com/office/drawing/2014/main" xmlns=""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89</xdr:row>
      <xdr:rowOff>15875</xdr:rowOff>
    </xdr:from>
    <xdr:ext cx="95250" cy="171450"/>
    <xdr:sp macro="" textlink="">
      <xdr:nvSpPr>
        <xdr:cNvPr id="3812" name="Text Box 18">
          <a:extLst>
            <a:ext uri="{FF2B5EF4-FFF2-40B4-BE49-F238E27FC236}">
              <a16:creationId xmlns:a16="http://schemas.microsoft.com/office/drawing/2014/main" xmlns=""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3" name="Text Box 16">
          <a:extLst>
            <a:ext uri="{FF2B5EF4-FFF2-40B4-BE49-F238E27FC236}">
              <a16:creationId xmlns:a16="http://schemas.microsoft.com/office/drawing/2014/main" xmlns=""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4" name="Text Box 17">
          <a:extLst>
            <a:ext uri="{FF2B5EF4-FFF2-40B4-BE49-F238E27FC236}">
              <a16:creationId xmlns:a16="http://schemas.microsoft.com/office/drawing/2014/main" xmlns=""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5" name="Text Box 18">
          <a:extLst>
            <a:ext uri="{FF2B5EF4-FFF2-40B4-BE49-F238E27FC236}">
              <a16:creationId xmlns:a16="http://schemas.microsoft.com/office/drawing/2014/main" xmlns=""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6" name="Text Box 19">
          <a:extLst>
            <a:ext uri="{FF2B5EF4-FFF2-40B4-BE49-F238E27FC236}">
              <a16:creationId xmlns:a16="http://schemas.microsoft.com/office/drawing/2014/main" xmlns=""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89</xdr:row>
      <xdr:rowOff>0</xdr:rowOff>
    </xdr:from>
    <xdr:ext cx="95250" cy="171450"/>
    <xdr:sp macro="" textlink="">
      <xdr:nvSpPr>
        <xdr:cNvPr id="3817" name="Text Box 16">
          <a:extLst>
            <a:ext uri="{FF2B5EF4-FFF2-40B4-BE49-F238E27FC236}">
              <a16:creationId xmlns:a16="http://schemas.microsoft.com/office/drawing/2014/main" xmlns=""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89</xdr:row>
      <xdr:rowOff>170392</xdr:rowOff>
    </xdr:from>
    <xdr:ext cx="95250" cy="213632"/>
    <xdr:sp macro="" textlink="">
      <xdr:nvSpPr>
        <xdr:cNvPr id="3818" name="Text Box 15">
          <a:extLst>
            <a:ext uri="{FF2B5EF4-FFF2-40B4-BE49-F238E27FC236}">
              <a16:creationId xmlns:a16="http://schemas.microsoft.com/office/drawing/2014/main" xmlns=""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0</xdr:colOff>
      <xdr:row>0</xdr:row>
      <xdr:rowOff>49480</xdr:rowOff>
    </xdr:from>
    <xdr:to>
      <xdr:col>0</xdr:col>
      <xdr:colOff>1298863</xdr:colOff>
      <xdr:row>3</xdr:row>
      <xdr:rowOff>111331</xdr:rowOff>
    </xdr:to>
    <xdr:pic>
      <xdr:nvPicPr>
        <xdr:cNvPr id="2" name="Imagen 1">
          <a:extLst>
            <a:ext uri="{FF2B5EF4-FFF2-40B4-BE49-F238E27FC236}">
              <a16:creationId xmlns:a16="http://schemas.microsoft.com/office/drawing/2014/main" xmlns="" id="{B98CB598-DF37-43D0-A293-C8B8F44ACBE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480"/>
          <a:ext cx="1298863" cy="729838"/>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207168</xdr:colOff>
      <xdr:row>28</xdr:row>
      <xdr:rowOff>128588</xdr:rowOff>
    </xdr:from>
    <xdr:to>
      <xdr:col>33</xdr:col>
      <xdr:colOff>1475285</xdr:colOff>
      <xdr:row>65</xdr:row>
      <xdr:rowOff>74591</xdr:rowOff>
    </xdr:to>
    <xdr:pic>
      <xdr:nvPicPr>
        <xdr:cNvPr id="2" name="Imagen 1">
          <a:extLst>
            <a:ext uri="{FF2B5EF4-FFF2-40B4-BE49-F238E27FC236}">
              <a16:creationId xmlns:a16="http://schemas.microsoft.com/office/drawing/2014/main" xmlns=""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30</xdr:row>
      <xdr:rowOff>0</xdr:rowOff>
    </xdr:from>
    <xdr:to>
      <xdr:col>48</xdr:col>
      <xdr:colOff>238128</xdr:colOff>
      <xdr:row>65</xdr:row>
      <xdr:rowOff>24532</xdr:rowOff>
    </xdr:to>
    <xdr:pic>
      <xdr:nvPicPr>
        <xdr:cNvPr id="3" name="Imagen 2">
          <a:extLst>
            <a:ext uri="{FF2B5EF4-FFF2-40B4-BE49-F238E27FC236}">
              <a16:creationId xmlns:a16="http://schemas.microsoft.com/office/drawing/2014/main" xmlns=""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twoCellAnchor editAs="oneCell">
    <xdr:from>
      <xdr:col>0</xdr:col>
      <xdr:colOff>22412</xdr:colOff>
      <xdr:row>0</xdr:row>
      <xdr:rowOff>78441</xdr:rowOff>
    </xdr:from>
    <xdr:to>
      <xdr:col>0</xdr:col>
      <xdr:colOff>1109381</xdr:colOff>
      <xdr:row>3</xdr:row>
      <xdr:rowOff>123263</xdr:rowOff>
    </xdr:to>
    <xdr:pic>
      <xdr:nvPicPr>
        <xdr:cNvPr id="5" name="Imagen 4">
          <a:extLst>
            <a:ext uri="{FF2B5EF4-FFF2-40B4-BE49-F238E27FC236}">
              <a16:creationId xmlns:a16="http://schemas.microsoft.com/office/drawing/2014/main" xmlns="" id="{B3EBEB79-50BC-4E50-9555-F004AD52CDB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412" y="78441"/>
          <a:ext cx="1086969" cy="75079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207168</xdr:colOff>
      <xdr:row>29</xdr:row>
      <xdr:rowOff>128588</xdr:rowOff>
    </xdr:from>
    <xdr:to>
      <xdr:col>33</xdr:col>
      <xdr:colOff>1475285</xdr:colOff>
      <xdr:row>69</xdr:row>
      <xdr:rowOff>83128</xdr:rowOff>
    </xdr:to>
    <xdr:pic>
      <xdr:nvPicPr>
        <xdr:cNvPr id="2" name="Imagen 1">
          <a:extLst>
            <a:ext uri="{FF2B5EF4-FFF2-40B4-BE49-F238E27FC236}">
              <a16:creationId xmlns:a16="http://schemas.microsoft.com/office/drawing/2014/main" xmlns=""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31</xdr:row>
      <xdr:rowOff>0</xdr:rowOff>
    </xdr:from>
    <xdr:to>
      <xdr:col>48</xdr:col>
      <xdr:colOff>238126</xdr:colOff>
      <xdr:row>66</xdr:row>
      <xdr:rowOff>24531</xdr:rowOff>
    </xdr:to>
    <xdr:pic>
      <xdr:nvPicPr>
        <xdr:cNvPr id="3" name="Imagen 2">
          <a:extLst>
            <a:ext uri="{FF2B5EF4-FFF2-40B4-BE49-F238E27FC236}">
              <a16:creationId xmlns:a16="http://schemas.microsoft.com/office/drawing/2014/main" xmlns=""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twoCellAnchor editAs="oneCell">
    <xdr:from>
      <xdr:col>0</xdr:col>
      <xdr:colOff>78442</xdr:colOff>
      <xdr:row>0</xdr:row>
      <xdr:rowOff>112058</xdr:rowOff>
    </xdr:from>
    <xdr:to>
      <xdr:col>0</xdr:col>
      <xdr:colOff>1255059</xdr:colOff>
      <xdr:row>3</xdr:row>
      <xdr:rowOff>156882</xdr:rowOff>
    </xdr:to>
    <xdr:pic>
      <xdr:nvPicPr>
        <xdr:cNvPr id="5" name="Imagen 4">
          <a:extLst>
            <a:ext uri="{FF2B5EF4-FFF2-40B4-BE49-F238E27FC236}">
              <a16:creationId xmlns:a16="http://schemas.microsoft.com/office/drawing/2014/main" xmlns="" id="{84E2ECBA-08FF-4FAA-972E-1340168A71F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42" y="112058"/>
          <a:ext cx="1176617" cy="683559"/>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147571</xdr:rowOff>
    </xdr:from>
    <xdr:to>
      <xdr:col>0</xdr:col>
      <xdr:colOff>1381797</xdr:colOff>
      <xdr:row>2</xdr:row>
      <xdr:rowOff>268310</xdr:rowOff>
    </xdr:to>
    <xdr:pic>
      <xdr:nvPicPr>
        <xdr:cNvPr id="3" name="Imagen 2">
          <a:extLst>
            <a:ext uri="{FF2B5EF4-FFF2-40B4-BE49-F238E27FC236}">
              <a16:creationId xmlns:a16="http://schemas.microsoft.com/office/drawing/2014/main" xmlns="" id="{88303AA9-9282-458F-85AE-822EB17042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47571"/>
          <a:ext cx="1381796" cy="711021"/>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1748118</xdr:colOff>
      <xdr:row>3</xdr:row>
      <xdr:rowOff>168088</xdr:rowOff>
    </xdr:to>
    <xdr:pic>
      <xdr:nvPicPr>
        <xdr:cNvPr id="3" name="Imagen 2">
          <a:extLst>
            <a:ext uri="{FF2B5EF4-FFF2-40B4-BE49-F238E27FC236}">
              <a16:creationId xmlns:a16="http://schemas.microsoft.com/office/drawing/2014/main" xmlns="" id="{0B29DACB-62AC-4C7E-AB57-12DA8AF3C55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48118" cy="97491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6"/>
  <sheetViews>
    <sheetView topLeftCell="A4" zoomScale="115" zoomScaleNormal="115" workbookViewId="0">
      <selection activeCell="B7" sqref="B7:H7"/>
    </sheetView>
  </sheetViews>
  <sheetFormatPr baseColWidth="10" defaultColWidth="11.42578125" defaultRowHeight="15" x14ac:dyDescent="0.25"/>
  <cols>
    <col min="1" max="1" width="2.85546875" style="243" customWidth="1" collapsed="1"/>
    <col min="2" max="3" width="24.7109375" style="243" customWidth="1" collapsed="1"/>
    <col min="4" max="4" width="16" style="243" customWidth="1" collapsed="1"/>
    <col min="5" max="5" width="24.7109375" style="243" customWidth="1" collapsed="1"/>
    <col min="6" max="6" width="27.7109375" style="243" customWidth="1" collapsed="1"/>
    <col min="7" max="8" width="24.7109375" style="243" customWidth="1" collapsed="1"/>
    <col min="9" max="16384" width="11.42578125" style="243" collapsed="1"/>
  </cols>
  <sheetData>
    <row r="1" spans="2:8" ht="15.75" thickBot="1" x14ac:dyDescent="0.3"/>
    <row r="2" spans="2:8" ht="18" x14ac:dyDescent="0.25">
      <c r="B2" s="339" t="s">
        <v>177</v>
      </c>
      <c r="C2" s="340"/>
      <c r="D2" s="340"/>
      <c r="E2" s="340"/>
      <c r="F2" s="340"/>
      <c r="G2" s="340"/>
      <c r="H2" s="341"/>
    </row>
    <row r="3" spans="2:8" x14ac:dyDescent="0.25">
      <c r="B3" s="244"/>
      <c r="C3" s="245"/>
      <c r="D3" s="245"/>
      <c r="E3" s="245"/>
      <c r="F3" s="245"/>
      <c r="G3" s="245"/>
      <c r="H3" s="246"/>
    </row>
    <row r="4" spans="2:8" ht="47.25" customHeight="1" x14ac:dyDescent="0.25">
      <c r="B4" s="342" t="s">
        <v>187</v>
      </c>
      <c r="C4" s="343"/>
      <c r="D4" s="343"/>
      <c r="E4" s="343"/>
      <c r="F4" s="343"/>
      <c r="G4" s="343"/>
      <c r="H4" s="344"/>
    </row>
    <row r="5" spans="2:8" ht="47.25" customHeight="1" x14ac:dyDescent="0.25">
      <c r="B5" s="345"/>
      <c r="C5" s="346"/>
      <c r="D5" s="346"/>
      <c r="E5" s="346"/>
      <c r="F5" s="346"/>
      <c r="G5" s="346"/>
      <c r="H5" s="347"/>
    </row>
    <row r="6" spans="2:8" ht="16.5" x14ac:dyDescent="0.25">
      <c r="B6" s="329" t="s">
        <v>178</v>
      </c>
      <c r="C6" s="348"/>
      <c r="D6" s="348"/>
      <c r="E6" s="348"/>
      <c r="F6" s="348"/>
      <c r="G6" s="348"/>
      <c r="H6" s="349"/>
    </row>
    <row r="7" spans="2:8" ht="72" customHeight="1" x14ac:dyDescent="0.25">
      <c r="B7" s="350" t="s">
        <v>188</v>
      </c>
      <c r="C7" s="351"/>
      <c r="D7" s="351"/>
      <c r="E7" s="351"/>
      <c r="F7" s="351"/>
      <c r="G7" s="351"/>
      <c r="H7" s="352"/>
    </row>
    <row r="8" spans="2:8" ht="16.5" x14ac:dyDescent="0.25">
      <c r="B8" s="223"/>
      <c r="C8" s="224"/>
      <c r="D8" s="224"/>
      <c r="E8" s="224"/>
      <c r="F8" s="224"/>
      <c r="G8" s="224"/>
      <c r="H8" s="225"/>
    </row>
    <row r="9" spans="2:8" ht="20.45" customHeight="1" x14ac:dyDescent="0.25">
      <c r="B9" s="354" t="s">
        <v>203</v>
      </c>
      <c r="C9" s="355"/>
      <c r="D9" s="355"/>
      <c r="E9" s="355"/>
      <c r="F9" s="355"/>
      <c r="G9" s="355"/>
      <c r="H9" s="356"/>
    </row>
    <row r="10" spans="2:8" ht="16.5" x14ac:dyDescent="0.25">
      <c r="B10" s="229"/>
      <c r="C10" s="230"/>
      <c r="D10" s="230"/>
      <c r="E10" s="230"/>
      <c r="F10" s="230"/>
      <c r="G10" s="230"/>
      <c r="H10" s="231"/>
    </row>
    <row r="11" spans="2:8" ht="20.45" customHeight="1" x14ac:dyDescent="0.25">
      <c r="B11" s="357" t="s">
        <v>204</v>
      </c>
      <c r="C11" s="358"/>
      <c r="D11" s="358"/>
      <c r="E11" s="358"/>
      <c r="F11" s="358"/>
      <c r="G11" s="358"/>
      <c r="H11" s="359"/>
    </row>
    <row r="12" spans="2:8" s="268" customFormat="1" ht="20.45" customHeight="1" x14ac:dyDescent="0.25">
      <c r="B12" s="265"/>
      <c r="C12" s="266"/>
      <c r="D12" s="266"/>
      <c r="E12" s="266"/>
      <c r="F12" s="266"/>
      <c r="G12" s="266"/>
      <c r="H12" s="267"/>
    </row>
    <row r="13" spans="2:8" ht="20.45" customHeight="1" x14ac:dyDescent="0.25">
      <c r="B13" s="329" t="s">
        <v>201</v>
      </c>
      <c r="C13" s="330"/>
      <c r="D13" s="330"/>
      <c r="E13" s="330"/>
      <c r="F13" s="330"/>
      <c r="G13" s="330"/>
      <c r="H13" s="331"/>
    </row>
    <row r="14" spans="2:8" ht="9" customHeight="1" x14ac:dyDescent="0.25">
      <c r="B14" s="329"/>
      <c r="C14" s="330"/>
      <c r="D14" s="330"/>
      <c r="E14" s="330"/>
      <c r="F14" s="330"/>
      <c r="G14" s="330"/>
      <c r="H14" s="331"/>
    </row>
    <row r="15" spans="2:8" ht="16.5" x14ac:dyDescent="0.25">
      <c r="B15" s="329" t="s">
        <v>200</v>
      </c>
      <c r="C15" s="330"/>
      <c r="D15" s="330"/>
      <c r="E15" s="330"/>
      <c r="F15" s="330"/>
      <c r="G15" s="330"/>
      <c r="H15" s="331"/>
    </row>
    <row r="16" spans="2:8" ht="16.5" x14ac:dyDescent="0.25">
      <c r="B16" s="226"/>
      <c r="C16" s="227"/>
      <c r="D16" s="227"/>
      <c r="E16" s="227"/>
      <c r="F16" s="227"/>
      <c r="G16" s="227"/>
      <c r="H16" s="228"/>
    </row>
    <row r="17" spans="2:8" ht="18.600000000000001" customHeight="1" x14ac:dyDescent="0.25">
      <c r="B17" s="329" t="s">
        <v>202</v>
      </c>
      <c r="C17" s="330"/>
      <c r="D17" s="330"/>
      <c r="E17" s="330"/>
      <c r="F17" s="330"/>
      <c r="G17" s="330"/>
      <c r="H17" s="331"/>
    </row>
    <row r="18" spans="2:8" ht="18.600000000000001" customHeight="1" x14ac:dyDescent="0.25">
      <c r="B18" s="226"/>
      <c r="C18" s="227"/>
      <c r="D18" s="227"/>
      <c r="E18" s="227"/>
      <c r="F18" s="227"/>
      <c r="G18" s="227"/>
      <c r="H18" s="228"/>
    </row>
    <row r="19" spans="2:8" ht="18.600000000000001" customHeight="1" x14ac:dyDescent="0.25">
      <c r="B19" s="329" t="s">
        <v>205</v>
      </c>
      <c r="C19" s="330"/>
      <c r="D19" s="330"/>
      <c r="E19" s="330"/>
      <c r="F19" s="330"/>
      <c r="G19" s="330"/>
      <c r="H19" s="331"/>
    </row>
    <row r="20" spans="2:8" ht="18.600000000000001" customHeight="1" thickBot="1" x14ac:dyDescent="0.3">
      <c r="B20" s="189"/>
      <c r="C20" s="232"/>
      <c r="D20" s="232"/>
      <c r="E20" s="232"/>
      <c r="F20" s="232"/>
      <c r="G20" s="232"/>
      <c r="H20" s="233"/>
    </row>
    <row r="21" spans="2:8" ht="15.75" thickTop="1" x14ac:dyDescent="0.25">
      <c r="B21" s="247"/>
      <c r="C21" s="320" t="s">
        <v>179</v>
      </c>
      <c r="D21" s="321"/>
      <c r="E21" s="324" t="s">
        <v>180</v>
      </c>
      <c r="F21" s="325"/>
      <c r="G21" s="252"/>
      <c r="H21" s="248"/>
    </row>
    <row r="22" spans="2:8" ht="35.25" customHeight="1" x14ac:dyDescent="0.25">
      <c r="B22" s="247"/>
      <c r="C22" s="315" t="s">
        <v>181</v>
      </c>
      <c r="D22" s="315"/>
      <c r="E22" s="314" t="s">
        <v>182</v>
      </c>
      <c r="F22" s="314"/>
      <c r="G22" s="252"/>
      <c r="H22" s="248"/>
    </row>
    <row r="23" spans="2:8" ht="17.25" customHeight="1" x14ac:dyDescent="0.25">
      <c r="B23" s="247"/>
      <c r="C23" s="315" t="s">
        <v>212</v>
      </c>
      <c r="D23" s="315"/>
      <c r="E23" s="314" t="s">
        <v>183</v>
      </c>
      <c r="F23" s="314"/>
      <c r="G23" s="252"/>
      <c r="H23" s="248"/>
    </row>
    <row r="24" spans="2:8" ht="69.75" customHeight="1" x14ac:dyDescent="0.25">
      <c r="B24" s="247"/>
      <c r="C24" s="315" t="s">
        <v>214</v>
      </c>
      <c r="D24" s="315"/>
      <c r="E24" s="314" t="s">
        <v>184</v>
      </c>
      <c r="F24" s="314"/>
      <c r="G24" s="252"/>
      <c r="H24" s="248"/>
    </row>
    <row r="25" spans="2:8" ht="69.75" customHeight="1" x14ac:dyDescent="0.25">
      <c r="B25" s="247"/>
      <c r="C25" s="316" t="s">
        <v>75</v>
      </c>
      <c r="D25" s="316"/>
      <c r="E25" s="314" t="s">
        <v>225</v>
      </c>
      <c r="F25" s="314"/>
      <c r="G25" s="252"/>
      <c r="H25" s="248"/>
    </row>
    <row r="26" spans="2:8" ht="69.75" customHeight="1" x14ac:dyDescent="0.25">
      <c r="B26" s="247"/>
      <c r="C26" s="316" t="s">
        <v>215</v>
      </c>
      <c r="D26" s="316"/>
      <c r="E26" s="314" t="s">
        <v>216</v>
      </c>
      <c r="F26" s="314"/>
      <c r="G26" s="252"/>
      <c r="H26" s="248"/>
    </row>
    <row r="27" spans="2:8" ht="60.75" customHeight="1" x14ac:dyDescent="0.25">
      <c r="B27" s="247"/>
      <c r="C27" s="316" t="s">
        <v>217</v>
      </c>
      <c r="D27" s="316"/>
      <c r="E27" s="314" t="s">
        <v>218</v>
      </c>
      <c r="F27" s="314"/>
      <c r="G27" s="252"/>
      <c r="H27" s="248"/>
    </row>
    <row r="28" spans="2:8" ht="104.25" customHeight="1" x14ac:dyDescent="0.25">
      <c r="B28" s="247"/>
      <c r="C28" s="316" t="s">
        <v>47</v>
      </c>
      <c r="D28" s="316"/>
      <c r="E28" s="314" t="s">
        <v>219</v>
      </c>
      <c r="F28" s="314"/>
      <c r="G28" s="252"/>
      <c r="H28" s="248"/>
    </row>
    <row r="29" spans="2:8" ht="126.75" customHeight="1" x14ac:dyDescent="0.25">
      <c r="B29" s="247"/>
      <c r="C29" s="316" t="s">
        <v>220</v>
      </c>
      <c r="D29" s="316"/>
      <c r="E29" s="314" t="s">
        <v>221</v>
      </c>
      <c r="F29" s="314"/>
      <c r="G29" s="252"/>
      <c r="H29" s="248"/>
    </row>
    <row r="30" spans="2:8" ht="69.75" customHeight="1" x14ac:dyDescent="0.25">
      <c r="B30" s="247"/>
      <c r="C30" s="316" t="s">
        <v>222</v>
      </c>
      <c r="D30" s="316"/>
      <c r="E30" s="314" t="s">
        <v>223</v>
      </c>
      <c r="F30" s="314"/>
      <c r="G30" s="252"/>
      <c r="H30" s="248"/>
    </row>
    <row r="31" spans="2:8" ht="69.75" customHeight="1" x14ac:dyDescent="0.25">
      <c r="B31" s="247"/>
      <c r="C31" s="316" t="s">
        <v>161</v>
      </c>
      <c r="D31" s="316"/>
      <c r="E31" s="314" t="s">
        <v>224</v>
      </c>
      <c r="F31" s="314"/>
      <c r="G31" s="252"/>
      <c r="H31" s="248"/>
    </row>
    <row r="32" spans="2:8" x14ac:dyDescent="0.25">
      <c r="B32" s="247"/>
      <c r="C32" s="237"/>
      <c r="D32" s="237"/>
      <c r="E32" s="238"/>
      <c r="F32" s="238"/>
      <c r="G32" s="252"/>
      <c r="H32" s="248"/>
    </row>
    <row r="33" spans="2:8" ht="16.5" x14ac:dyDescent="0.25">
      <c r="B33" s="329" t="s">
        <v>226</v>
      </c>
      <c r="C33" s="330"/>
      <c r="D33" s="330"/>
      <c r="E33" s="330"/>
      <c r="F33" s="330"/>
      <c r="G33" s="330"/>
      <c r="H33" s="331"/>
    </row>
    <row r="34" spans="2:8" ht="14.45" customHeight="1" thickBot="1" x14ac:dyDescent="0.3">
      <c r="B34" s="253"/>
      <c r="C34" s="242"/>
      <c r="D34" s="242"/>
      <c r="E34" s="242"/>
      <c r="F34" s="242"/>
      <c r="G34" s="242"/>
      <c r="H34" s="254"/>
    </row>
    <row r="35" spans="2:8" ht="14.45" customHeight="1" thickTop="1" x14ac:dyDescent="0.25">
      <c r="B35" s="253"/>
      <c r="C35" s="320" t="s">
        <v>179</v>
      </c>
      <c r="D35" s="321"/>
      <c r="E35" s="322" t="s">
        <v>180</v>
      </c>
      <c r="F35" s="323"/>
      <c r="G35" s="242"/>
      <c r="H35" s="254"/>
    </row>
    <row r="36" spans="2:8" ht="90" customHeight="1" x14ac:dyDescent="0.25">
      <c r="B36" s="253"/>
      <c r="C36" s="316" t="s">
        <v>194</v>
      </c>
      <c r="D36" s="316"/>
      <c r="E36" s="314" t="s">
        <v>227</v>
      </c>
      <c r="F36" s="314"/>
      <c r="G36" s="242"/>
      <c r="H36" s="254"/>
    </row>
    <row r="37" spans="2:8" ht="53.45" customHeight="1" x14ac:dyDescent="0.25">
      <c r="B37" s="253"/>
      <c r="C37" s="316" t="s">
        <v>166</v>
      </c>
      <c r="D37" s="316"/>
      <c r="E37" s="314" t="s">
        <v>252</v>
      </c>
      <c r="F37" s="314"/>
      <c r="G37" s="242"/>
      <c r="H37" s="254"/>
    </row>
    <row r="38" spans="2:8" ht="54" customHeight="1" x14ac:dyDescent="0.25">
      <c r="B38" s="253"/>
      <c r="C38" s="316" t="s">
        <v>61</v>
      </c>
      <c r="D38" s="316"/>
      <c r="E38" s="314" t="s">
        <v>253</v>
      </c>
      <c r="F38" s="314"/>
      <c r="G38" s="242"/>
      <c r="H38" s="254"/>
    </row>
    <row r="39" spans="2:8" ht="32.450000000000003" customHeight="1" x14ac:dyDescent="0.25">
      <c r="B39" s="253"/>
      <c r="C39" s="316" t="s">
        <v>228</v>
      </c>
      <c r="D39" s="316"/>
      <c r="E39" s="314" t="s">
        <v>229</v>
      </c>
      <c r="F39" s="314"/>
      <c r="G39" s="242"/>
      <c r="H39" s="254"/>
    </row>
    <row r="40" spans="2:8" ht="16.5" x14ac:dyDescent="0.25">
      <c r="B40" s="253"/>
      <c r="C40" s="242"/>
      <c r="D40" s="242"/>
      <c r="E40" s="242"/>
      <c r="F40" s="242"/>
      <c r="G40" s="242"/>
      <c r="H40" s="254"/>
    </row>
    <row r="41" spans="2:8" ht="18.600000000000001" customHeight="1" x14ac:dyDescent="0.25">
      <c r="B41" s="332" t="s">
        <v>210</v>
      </c>
      <c r="C41" s="333"/>
      <c r="D41" s="333"/>
      <c r="E41" s="333"/>
      <c r="F41" s="333"/>
      <c r="G41" s="333"/>
      <c r="H41" s="334"/>
    </row>
    <row r="42" spans="2:8" ht="18.600000000000001" customHeight="1" x14ac:dyDescent="0.25">
      <c r="B42" s="239"/>
      <c r="C42" s="240"/>
      <c r="D42" s="240"/>
      <c r="E42" s="240"/>
      <c r="F42" s="240"/>
      <c r="G42" s="240"/>
      <c r="H42" s="241"/>
    </row>
    <row r="43" spans="2:8" ht="18.600000000000001" customHeight="1" x14ac:dyDescent="0.25">
      <c r="B43" s="329" t="s">
        <v>206</v>
      </c>
      <c r="C43" s="330"/>
      <c r="D43" s="330"/>
      <c r="E43" s="330"/>
      <c r="F43" s="330"/>
      <c r="G43" s="330"/>
      <c r="H43" s="331"/>
    </row>
    <row r="44" spans="2:8" ht="18.600000000000001" customHeight="1" thickBot="1" x14ac:dyDescent="0.3">
      <c r="B44" s="189"/>
      <c r="C44" s="232"/>
      <c r="D44" s="232"/>
      <c r="E44" s="232"/>
      <c r="F44" s="232"/>
      <c r="G44" s="232"/>
      <c r="H44" s="233"/>
    </row>
    <row r="45" spans="2:8" ht="18.600000000000001" customHeight="1" thickTop="1" x14ac:dyDescent="0.25">
      <c r="B45" s="189"/>
      <c r="C45" s="320" t="s">
        <v>179</v>
      </c>
      <c r="D45" s="321"/>
      <c r="E45" s="322" t="s">
        <v>180</v>
      </c>
      <c r="F45" s="323"/>
      <c r="G45" s="232"/>
      <c r="H45" s="233"/>
    </row>
    <row r="46" spans="2:8" ht="53.1" customHeight="1" x14ac:dyDescent="0.25">
      <c r="B46" s="189"/>
      <c r="C46" s="316" t="s">
        <v>169</v>
      </c>
      <c r="D46" s="316"/>
      <c r="E46" s="314" t="s">
        <v>185</v>
      </c>
      <c r="F46" s="314"/>
      <c r="G46" s="232"/>
      <c r="H46" s="233"/>
    </row>
    <row r="47" spans="2:8" ht="54" customHeight="1" x14ac:dyDescent="0.25">
      <c r="B47" s="189"/>
      <c r="C47" s="316" t="s">
        <v>87</v>
      </c>
      <c r="D47" s="316"/>
      <c r="E47" s="314" t="s">
        <v>230</v>
      </c>
      <c r="F47" s="314"/>
      <c r="G47" s="232"/>
      <c r="H47" s="233"/>
    </row>
    <row r="48" spans="2:8" ht="51.95" customHeight="1" x14ac:dyDescent="0.25">
      <c r="B48" s="189"/>
      <c r="C48" s="316" t="s">
        <v>88</v>
      </c>
      <c r="D48" s="316"/>
      <c r="E48" s="314" t="s">
        <v>232</v>
      </c>
      <c r="F48" s="314"/>
      <c r="G48" s="232"/>
      <c r="H48" s="233"/>
    </row>
    <row r="49" spans="2:8" ht="53.45" customHeight="1" x14ac:dyDescent="0.25">
      <c r="B49" s="189"/>
      <c r="C49" s="316" t="s">
        <v>110</v>
      </c>
      <c r="D49" s="316"/>
      <c r="E49" s="314" t="s">
        <v>232</v>
      </c>
      <c r="F49" s="314"/>
      <c r="G49" s="232"/>
      <c r="H49" s="233"/>
    </row>
    <row r="50" spans="2:8" ht="48.6" customHeight="1" x14ac:dyDescent="0.25">
      <c r="B50" s="189"/>
      <c r="C50" s="316" t="s">
        <v>89</v>
      </c>
      <c r="D50" s="316"/>
      <c r="E50" s="314" t="s">
        <v>233</v>
      </c>
      <c r="F50" s="314"/>
      <c r="G50" s="232"/>
      <c r="H50" s="233"/>
    </row>
    <row r="51" spans="2:8" ht="49.5" customHeight="1" x14ac:dyDescent="0.25">
      <c r="B51" s="189"/>
      <c r="C51" s="316" t="s">
        <v>90</v>
      </c>
      <c r="D51" s="316"/>
      <c r="E51" s="314" t="s">
        <v>231</v>
      </c>
      <c r="F51" s="314"/>
      <c r="G51" s="232"/>
      <c r="H51" s="233"/>
    </row>
    <row r="52" spans="2:8" ht="57" customHeight="1" x14ac:dyDescent="0.25">
      <c r="B52" s="189"/>
      <c r="C52" s="316" t="s">
        <v>106</v>
      </c>
      <c r="D52" s="316"/>
      <c r="E52" s="314" t="s">
        <v>236</v>
      </c>
      <c r="F52" s="314"/>
      <c r="G52" s="232"/>
      <c r="H52" s="233"/>
    </row>
    <row r="53" spans="2:8" ht="36" customHeight="1" x14ac:dyDescent="0.25">
      <c r="B53" s="189"/>
      <c r="C53" s="316" t="s">
        <v>109</v>
      </c>
      <c r="D53" s="316"/>
      <c r="E53" s="314" t="s">
        <v>234</v>
      </c>
      <c r="F53" s="314"/>
      <c r="G53" s="232"/>
      <c r="H53" s="233"/>
    </row>
    <row r="54" spans="2:8" ht="39.950000000000003" customHeight="1" x14ac:dyDescent="0.25">
      <c r="B54" s="189"/>
      <c r="C54" s="316" t="s">
        <v>113</v>
      </c>
      <c r="D54" s="316"/>
      <c r="E54" s="314" t="s">
        <v>235</v>
      </c>
      <c r="F54" s="314"/>
      <c r="G54" s="232"/>
      <c r="H54" s="233"/>
    </row>
    <row r="55" spans="2:8" ht="29.45" customHeight="1" x14ac:dyDescent="0.25">
      <c r="B55" s="189"/>
      <c r="C55" s="316" t="s">
        <v>10</v>
      </c>
      <c r="D55" s="316"/>
      <c r="E55" s="314" t="s">
        <v>197</v>
      </c>
      <c r="F55" s="314"/>
      <c r="G55" s="232"/>
      <c r="H55" s="233"/>
    </row>
    <row r="56" spans="2:8" ht="18.600000000000001" customHeight="1" x14ac:dyDescent="0.25">
      <c r="B56" s="189"/>
      <c r="C56" s="232"/>
      <c r="D56" s="232"/>
      <c r="E56" s="232"/>
      <c r="F56" s="232"/>
      <c r="G56" s="232"/>
      <c r="H56" s="233"/>
    </row>
    <row r="57" spans="2:8" ht="18.600000000000001" customHeight="1" x14ac:dyDescent="0.25">
      <c r="B57" s="326" t="s">
        <v>209</v>
      </c>
      <c r="C57" s="327"/>
      <c r="D57" s="327"/>
      <c r="E57" s="327"/>
      <c r="F57" s="327"/>
      <c r="G57" s="327"/>
      <c r="H57" s="328"/>
    </row>
    <row r="58" spans="2:8" ht="18.600000000000001" customHeight="1" x14ac:dyDescent="0.25">
      <c r="B58" s="189"/>
      <c r="C58" s="232"/>
      <c r="D58" s="232"/>
      <c r="E58" s="232"/>
      <c r="F58" s="232"/>
      <c r="G58" s="232"/>
      <c r="H58" s="233"/>
    </row>
    <row r="59" spans="2:8" ht="18.600000000000001" customHeight="1" x14ac:dyDescent="0.25">
      <c r="B59" s="317" t="s">
        <v>207</v>
      </c>
      <c r="C59" s="318"/>
      <c r="D59" s="318"/>
      <c r="E59" s="318"/>
      <c r="F59" s="318"/>
      <c r="G59" s="318"/>
      <c r="H59" s="319"/>
    </row>
    <row r="60" spans="2:8" ht="18.600000000000001" customHeight="1" x14ac:dyDescent="0.25">
      <c r="B60" s="226"/>
      <c r="C60" s="227"/>
      <c r="D60" s="227"/>
      <c r="E60" s="227"/>
      <c r="F60" s="227"/>
      <c r="G60" s="227"/>
      <c r="H60" s="228"/>
    </row>
    <row r="61" spans="2:8" ht="30" customHeight="1" x14ac:dyDescent="0.25">
      <c r="B61" s="329" t="s">
        <v>208</v>
      </c>
      <c r="C61" s="330"/>
      <c r="D61" s="330"/>
      <c r="E61" s="330"/>
      <c r="F61" s="330"/>
      <c r="G61" s="330"/>
      <c r="H61" s="331"/>
    </row>
    <row r="62" spans="2:8" ht="17.25" thickBot="1" x14ac:dyDescent="0.3">
      <c r="B62" s="189"/>
      <c r="C62" s="232"/>
      <c r="D62" s="232"/>
      <c r="E62" s="232"/>
      <c r="F62" s="232"/>
      <c r="G62" s="232"/>
      <c r="H62" s="233"/>
    </row>
    <row r="63" spans="2:8" ht="30" customHeight="1" thickTop="1" x14ac:dyDescent="0.25">
      <c r="B63" s="189"/>
      <c r="C63" s="320" t="s">
        <v>179</v>
      </c>
      <c r="D63" s="321"/>
      <c r="E63" s="322" t="s">
        <v>180</v>
      </c>
      <c r="F63" s="323"/>
      <c r="G63" s="232"/>
      <c r="H63" s="233"/>
    </row>
    <row r="64" spans="2:8" ht="30" customHeight="1" x14ac:dyDescent="0.25">
      <c r="B64" s="189"/>
      <c r="C64" s="316" t="s">
        <v>120</v>
      </c>
      <c r="D64" s="316"/>
      <c r="E64" s="314" t="s">
        <v>237</v>
      </c>
      <c r="F64" s="314"/>
      <c r="G64" s="232"/>
      <c r="H64" s="233"/>
    </row>
    <row r="65" spans="2:8" ht="44.45" customHeight="1" x14ac:dyDescent="0.25">
      <c r="B65" s="189"/>
      <c r="C65" s="316" t="s">
        <v>121</v>
      </c>
      <c r="D65" s="316"/>
      <c r="E65" s="314" t="s">
        <v>238</v>
      </c>
      <c r="F65" s="314"/>
      <c r="G65" s="232"/>
      <c r="H65" s="233"/>
    </row>
    <row r="66" spans="2:8" ht="51" customHeight="1" x14ac:dyDescent="0.25">
      <c r="B66" s="189"/>
      <c r="C66" s="316" t="s">
        <v>172</v>
      </c>
      <c r="D66" s="316"/>
      <c r="E66" s="314" t="s">
        <v>239</v>
      </c>
      <c r="F66" s="314"/>
      <c r="G66" s="232"/>
      <c r="H66" s="233"/>
    </row>
    <row r="67" spans="2:8" ht="84.75" customHeight="1" x14ac:dyDescent="0.25">
      <c r="B67" s="189"/>
      <c r="C67" s="316" t="s">
        <v>240</v>
      </c>
      <c r="D67" s="316"/>
      <c r="E67" s="314" t="s">
        <v>186</v>
      </c>
      <c r="F67" s="314"/>
      <c r="G67" s="232"/>
      <c r="H67" s="233"/>
    </row>
    <row r="68" spans="2:8" ht="15.75" customHeight="1" x14ac:dyDescent="0.25">
      <c r="B68" s="189"/>
      <c r="C68" s="316" t="s">
        <v>144</v>
      </c>
      <c r="D68" s="316"/>
      <c r="E68" s="314" t="s">
        <v>242</v>
      </c>
      <c r="F68" s="314"/>
      <c r="G68" s="232"/>
      <c r="H68" s="233"/>
    </row>
    <row r="69" spans="2:8" ht="30" customHeight="1" x14ac:dyDescent="0.25">
      <c r="B69" s="189"/>
      <c r="C69" s="316" t="s">
        <v>243</v>
      </c>
      <c r="D69" s="316"/>
      <c r="E69" s="314" t="s">
        <v>244</v>
      </c>
      <c r="F69" s="314"/>
      <c r="G69" s="232"/>
      <c r="H69" s="233"/>
    </row>
    <row r="70" spans="2:8" ht="30" customHeight="1" x14ac:dyDescent="0.25">
      <c r="B70" s="189"/>
      <c r="C70" s="316" t="s">
        <v>245</v>
      </c>
      <c r="D70" s="316"/>
      <c r="E70" s="314" t="s">
        <v>246</v>
      </c>
      <c r="F70" s="314"/>
      <c r="G70" s="232"/>
      <c r="H70" s="233"/>
    </row>
    <row r="71" spans="2:8" ht="53.45" customHeight="1" x14ac:dyDescent="0.25">
      <c r="B71" s="189"/>
      <c r="C71" s="316" t="s">
        <v>128</v>
      </c>
      <c r="D71" s="316"/>
      <c r="E71" s="314" t="s">
        <v>241</v>
      </c>
      <c r="F71" s="314"/>
      <c r="G71" s="232"/>
      <c r="H71" s="233"/>
    </row>
    <row r="72" spans="2:8" ht="30" customHeight="1" x14ac:dyDescent="0.25">
      <c r="B72" s="189"/>
      <c r="C72" s="232"/>
      <c r="D72" s="232"/>
      <c r="E72" s="232"/>
      <c r="F72" s="232"/>
      <c r="G72" s="232"/>
      <c r="H72" s="233"/>
    </row>
    <row r="73" spans="2:8" ht="18.600000000000001" customHeight="1" x14ac:dyDescent="0.25">
      <c r="B73" s="317" t="s">
        <v>211</v>
      </c>
      <c r="C73" s="318"/>
      <c r="D73" s="318"/>
      <c r="E73" s="318"/>
      <c r="F73" s="318"/>
      <c r="G73" s="318"/>
      <c r="H73" s="319"/>
    </row>
    <row r="74" spans="2:8" ht="18.600000000000001" customHeight="1" x14ac:dyDescent="0.25">
      <c r="B74" s="234"/>
      <c r="C74" s="235"/>
      <c r="D74" s="235"/>
      <c r="E74" s="235"/>
      <c r="F74" s="235"/>
      <c r="G74" s="235"/>
      <c r="H74" s="236"/>
    </row>
    <row r="75" spans="2:8" ht="18.600000000000001" customHeight="1" x14ac:dyDescent="0.25">
      <c r="B75" s="317" t="s">
        <v>269</v>
      </c>
      <c r="C75" s="318"/>
      <c r="D75" s="318"/>
      <c r="E75" s="318"/>
      <c r="F75" s="318"/>
      <c r="G75" s="318"/>
      <c r="H75" s="319"/>
    </row>
    <row r="76" spans="2:8" ht="16.5" x14ac:dyDescent="0.25">
      <c r="B76" s="189"/>
      <c r="C76" s="255"/>
      <c r="D76" s="255"/>
      <c r="E76" s="255"/>
      <c r="F76" s="255"/>
      <c r="G76" s="255"/>
      <c r="H76" s="190"/>
    </row>
    <row r="77" spans="2:8" ht="16.5" x14ac:dyDescent="0.25">
      <c r="B77" s="189"/>
      <c r="C77" s="255"/>
      <c r="D77" s="255"/>
      <c r="E77" s="255"/>
      <c r="F77" s="255"/>
      <c r="G77" s="255"/>
      <c r="H77" s="190"/>
    </row>
    <row r="78" spans="2:8" ht="16.5" x14ac:dyDescent="0.25">
      <c r="B78" s="189" t="s">
        <v>249</v>
      </c>
      <c r="C78" s="255"/>
      <c r="D78" s="255"/>
      <c r="E78" s="255"/>
      <c r="F78" s="255"/>
      <c r="G78" s="255"/>
      <c r="H78" s="190"/>
    </row>
    <row r="79" spans="2:8" ht="16.5" x14ac:dyDescent="0.25">
      <c r="B79" s="189"/>
      <c r="C79" s="255"/>
      <c r="D79" s="255"/>
      <c r="E79" s="255"/>
      <c r="F79" s="255"/>
      <c r="G79" s="255"/>
      <c r="H79" s="190"/>
    </row>
    <row r="80" spans="2:8" ht="15.75" thickBot="1" x14ac:dyDescent="0.3">
      <c r="B80" s="247"/>
      <c r="C80" s="252"/>
      <c r="D80" s="256"/>
      <c r="E80" s="257"/>
      <c r="F80" s="257"/>
      <c r="G80" s="258"/>
      <c r="H80" s="248"/>
    </row>
    <row r="81" spans="2:8" ht="15.75" thickTop="1" x14ac:dyDescent="0.25">
      <c r="B81" s="259" t="s">
        <v>250</v>
      </c>
      <c r="C81" s="353" t="s">
        <v>179</v>
      </c>
      <c r="D81" s="321"/>
      <c r="E81" s="324" t="s">
        <v>180</v>
      </c>
      <c r="F81" s="325"/>
      <c r="G81" s="252"/>
      <c r="H81" s="248"/>
    </row>
    <row r="82" spans="2:8" s="188" customFormat="1" ht="27.75" customHeight="1" x14ac:dyDescent="0.25">
      <c r="B82" s="263">
        <v>2</v>
      </c>
      <c r="C82" s="315" t="s">
        <v>181</v>
      </c>
      <c r="D82" s="315"/>
      <c r="E82" s="314" t="s">
        <v>182</v>
      </c>
      <c r="F82" s="314"/>
      <c r="G82" s="260"/>
      <c r="H82" s="191"/>
    </row>
    <row r="83" spans="2:8" s="188" customFormat="1" ht="17.25" customHeight="1" x14ac:dyDescent="0.25">
      <c r="B83" s="263">
        <v>2</v>
      </c>
      <c r="C83" s="315" t="s">
        <v>212</v>
      </c>
      <c r="D83" s="315"/>
      <c r="E83" s="314" t="s">
        <v>183</v>
      </c>
      <c r="F83" s="314"/>
      <c r="G83" s="260"/>
      <c r="H83" s="191"/>
    </row>
    <row r="84" spans="2:8" s="188" customFormat="1" ht="81" customHeight="1" x14ac:dyDescent="0.25">
      <c r="B84" s="263">
        <v>2</v>
      </c>
      <c r="C84" s="315" t="s">
        <v>214</v>
      </c>
      <c r="D84" s="315"/>
      <c r="E84" s="314" t="s">
        <v>184</v>
      </c>
      <c r="F84" s="314"/>
      <c r="G84" s="260"/>
      <c r="H84" s="191"/>
    </row>
    <row r="85" spans="2:8" s="188" customFormat="1" ht="78" customHeight="1" x14ac:dyDescent="0.25">
      <c r="B85" s="263">
        <v>2</v>
      </c>
      <c r="C85" s="316" t="s">
        <v>75</v>
      </c>
      <c r="D85" s="316"/>
      <c r="E85" s="314" t="s">
        <v>225</v>
      </c>
      <c r="F85" s="314"/>
      <c r="G85" s="260"/>
      <c r="H85" s="191"/>
    </row>
    <row r="86" spans="2:8" s="188" customFormat="1" ht="43.5" customHeight="1" x14ac:dyDescent="0.25">
      <c r="B86" s="263">
        <v>2</v>
      </c>
      <c r="C86" s="316" t="s">
        <v>215</v>
      </c>
      <c r="D86" s="316"/>
      <c r="E86" s="314" t="s">
        <v>216</v>
      </c>
      <c r="F86" s="314"/>
      <c r="G86" s="260"/>
      <c r="H86" s="191"/>
    </row>
    <row r="87" spans="2:8" s="188" customFormat="1" ht="42" customHeight="1" x14ac:dyDescent="0.25">
      <c r="B87" s="263">
        <v>2</v>
      </c>
      <c r="C87" s="316" t="s">
        <v>217</v>
      </c>
      <c r="D87" s="316"/>
      <c r="E87" s="314" t="s">
        <v>218</v>
      </c>
      <c r="F87" s="314"/>
      <c r="G87" s="260"/>
      <c r="H87" s="191"/>
    </row>
    <row r="88" spans="2:8" s="188" customFormat="1" ht="88.5" customHeight="1" x14ac:dyDescent="0.25">
      <c r="B88" s="263">
        <v>2</v>
      </c>
      <c r="C88" s="316" t="s">
        <v>47</v>
      </c>
      <c r="D88" s="316"/>
      <c r="E88" s="314" t="s">
        <v>247</v>
      </c>
      <c r="F88" s="314"/>
      <c r="G88" s="260"/>
      <c r="H88" s="191"/>
    </row>
    <row r="89" spans="2:8" s="188" customFormat="1" ht="114" customHeight="1" x14ac:dyDescent="0.25">
      <c r="B89" s="263">
        <v>2</v>
      </c>
      <c r="C89" s="316" t="s">
        <v>220</v>
      </c>
      <c r="D89" s="316"/>
      <c r="E89" s="314" t="s">
        <v>221</v>
      </c>
      <c r="F89" s="314"/>
      <c r="G89" s="260"/>
      <c r="H89" s="191"/>
    </row>
    <row r="90" spans="2:8" s="188" customFormat="1" ht="93.95" customHeight="1" x14ac:dyDescent="0.25">
      <c r="B90" s="263">
        <v>2</v>
      </c>
      <c r="C90" s="316" t="s">
        <v>222</v>
      </c>
      <c r="D90" s="316"/>
      <c r="E90" s="314" t="s">
        <v>223</v>
      </c>
      <c r="F90" s="314"/>
      <c r="G90" s="260"/>
      <c r="H90" s="191"/>
    </row>
    <row r="91" spans="2:8" s="188" customFormat="1" x14ac:dyDescent="0.25">
      <c r="B91" s="263">
        <v>2</v>
      </c>
      <c r="C91" s="316" t="s">
        <v>161</v>
      </c>
      <c r="D91" s="316"/>
      <c r="E91" s="314" t="s">
        <v>224</v>
      </c>
      <c r="F91" s="314"/>
      <c r="G91" s="260"/>
      <c r="H91" s="191"/>
    </row>
    <row r="92" spans="2:8" s="188" customFormat="1" ht="66.599999999999994" customHeight="1" x14ac:dyDescent="0.25">
      <c r="B92" s="263">
        <v>3</v>
      </c>
      <c r="C92" s="316" t="s">
        <v>194</v>
      </c>
      <c r="D92" s="316"/>
      <c r="E92" s="314" t="s">
        <v>227</v>
      </c>
      <c r="F92" s="314"/>
      <c r="G92" s="260"/>
      <c r="H92" s="191"/>
    </row>
    <row r="93" spans="2:8" s="188" customFormat="1" ht="66.599999999999994" customHeight="1" x14ac:dyDescent="0.25">
      <c r="B93" s="263">
        <v>3</v>
      </c>
      <c r="C93" s="316" t="s">
        <v>166</v>
      </c>
      <c r="D93" s="316"/>
      <c r="E93" s="314" t="s">
        <v>252</v>
      </c>
      <c r="F93" s="314"/>
      <c r="G93" s="260"/>
      <c r="H93" s="191"/>
    </row>
    <row r="94" spans="2:8" s="188" customFormat="1" ht="62.45" customHeight="1" x14ac:dyDescent="0.25">
      <c r="B94" s="263">
        <v>3</v>
      </c>
      <c r="C94" s="316" t="s">
        <v>61</v>
      </c>
      <c r="D94" s="316"/>
      <c r="E94" s="314" t="s">
        <v>253</v>
      </c>
      <c r="F94" s="314"/>
      <c r="G94" s="260"/>
      <c r="H94" s="191"/>
    </row>
    <row r="95" spans="2:8" s="188" customFormat="1" ht="38.450000000000003" customHeight="1" x14ac:dyDescent="0.25">
      <c r="B95" s="263">
        <v>3</v>
      </c>
      <c r="C95" s="316" t="s">
        <v>228</v>
      </c>
      <c r="D95" s="316"/>
      <c r="E95" s="314" t="s">
        <v>229</v>
      </c>
      <c r="F95" s="314"/>
      <c r="G95" s="260"/>
      <c r="H95" s="191"/>
    </row>
    <row r="96" spans="2:8" ht="59.25" customHeight="1" x14ac:dyDescent="0.25">
      <c r="B96" s="264">
        <v>5</v>
      </c>
      <c r="C96" s="316" t="s">
        <v>169</v>
      </c>
      <c r="D96" s="316"/>
      <c r="E96" s="314" t="s">
        <v>248</v>
      </c>
      <c r="F96" s="314"/>
      <c r="G96" s="252"/>
      <c r="H96" s="248"/>
    </row>
    <row r="97" spans="2:8" ht="59.25" customHeight="1" x14ac:dyDescent="0.25">
      <c r="B97" s="264">
        <v>5</v>
      </c>
      <c r="C97" s="316" t="s">
        <v>87</v>
      </c>
      <c r="D97" s="316"/>
      <c r="E97" s="314" t="s">
        <v>230</v>
      </c>
      <c r="F97" s="314"/>
      <c r="G97" s="252"/>
      <c r="H97" s="248"/>
    </row>
    <row r="98" spans="2:8" ht="59.25" customHeight="1" x14ac:dyDescent="0.25">
      <c r="B98" s="264">
        <v>5</v>
      </c>
      <c r="C98" s="316" t="s">
        <v>88</v>
      </c>
      <c r="D98" s="316"/>
      <c r="E98" s="314" t="s">
        <v>232</v>
      </c>
      <c r="F98" s="314"/>
      <c r="G98" s="252"/>
      <c r="H98" s="248"/>
    </row>
    <row r="99" spans="2:8" ht="59.25" customHeight="1" x14ac:dyDescent="0.25">
      <c r="B99" s="264">
        <v>5</v>
      </c>
      <c r="C99" s="316" t="s">
        <v>110</v>
      </c>
      <c r="D99" s="316"/>
      <c r="E99" s="314" t="s">
        <v>232</v>
      </c>
      <c r="F99" s="314"/>
      <c r="G99" s="252"/>
      <c r="H99" s="248"/>
    </row>
    <row r="100" spans="2:8" ht="47.45" customHeight="1" x14ac:dyDescent="0.25">
      <c r="B100" s="264">
        <v>5</v>
      </c>
      <c r="C100" s="316" t="s">
        <v>89</v>
      </c>
      <c r="D100" s="316"/>
      <c r="E100" s="314" t="s">
        <v>233</v>
      </c>
      <c r="F100" s="314"/>
      <c r="G100" s="252"/>
      <c r="H100" s="248"/>
    </row>
    <row r="101" spans="2:8" ht="45.6" customHeight="1" x14ac:dyDescent="0.25">
      <c r="B101" s="264">
        <v>5</v>
      </c>
      <c r="C101" s="316" t="s">
        <v>90</v>
      </c>
      <c r="D101" s="316"/>
      <c r="E101" s="314" t="s">
        <v>231</v>
      </c>
      <c r="F101" s="314"/>
      <c r="G101" s="252"/>
      <c r="H101" s="248"/>
    </row>
    <row r="102" spans="2:8" ht="66" customHeight="1" x14ac:dyDescent="0.25">
      <c r="B102" s="264">
        <v>5</v>
      </c>
      <c r="C102" s="316" t="s">
        <v>106</v>
      </c>
      <c r="D102" s="316"/>
      <c r="E102" s="314" t="s">
        <v>236</v>
      </c>
      <c r="F102" s="314"/>
      <c r="G102" s="252"/>
      <c r="H102" s="248"/>
    </row>
    <row r="103" spans="2:8" ht="33.6" customHeight="1" x14ac:dyDescent="0.25">
      <c r="B103" s="264">
        <v>5</v>
      </c>
      <c r="C103" s="316" t="s">
        <v>109</v>
      </c>
      <c r="D103" s="316"/>
      <c r="E103" s="314" t="s">
        <v>234</v>
      </c>
      <c r="F103" s="314"/>
      <c r="G103" s="252"/>
      <c r="H103" s="248"/>
    </row>
    <row r="104" spans="2:8" ht="39" customHeight="1" x14ac:dyDescent="0.25">
      <c r="B104" s="264">
        <v>5</v>
      </c>
      <c r="C104" s="316" t="s">
        <v>113</v>
      </c>
      <c r="D104" s="316"/>
      <c r="E104" s="314" t="s">
        <v>235</v>
      </c>
      <c r="F104" s="314"/>
      <c r="G104" s="252"/>
      <c r="H104" s="248"/>
    </row>
    <row r="105" spans="2:8" ht="27.75" customHeight="1" x14ac:dyDescent="0.25">
      <c r="B105" s="264">
        <v>5</v>
      </c>
      <c r="C105" s="316" t="s">
        <v>10</v>
      </c>
      <c r="D105" s="316"/>
      <c r="E105" s="314" t="s">
        <v>197</v>
      </c>
      <c r="F105" s="314"/>
      <c r="G105" s="252"/>
      <c r="H105" s="248"/>
    </row>
    <row r="106" spans="2:8" ht="24.95" customHeight="1" x14ac:dyDescent="0.25">
      <c r="B106" s="264">
        <v>8</v>
      </c>
      <c r="C106" s="316" t="s">
        <v>120</v>
      </c>
      <c r="D106" s="316"/>
      <c r="E106" s="314" t="s">
        <v>237</v>
      </c>
      <c r="F106" s="314"/>
      <c r="G106" s="252"/>
      <c r="H106" s="248"/>
    </row>
    <row r="107" spans="2:8" ht="46.5" customHeight="1" x14ac:dyDescent="0.25">
      <c r="B107" s="264">
        <v>8</v>
      </c>
      <c r="C107" s="316" t="s">
        <v>121</v>
      </c>
      <c r="D107" s="316"/>
      <c r="E107" s="314" t="s">
        <v>238</v>
      </c>
      <c r="F107" s="314"/>
      <c r="G107" s="252"/>
      <c r="H107" s="248"/>
    </row>
    <row r="108" spans="2:8" ht="46.5" customHeight="1" x14ac:dyDescent="0.25">
      <c r="B108" s="264">
        <v>8</v>
      </c>
      <c r="C108" s="316" t="s">
        <v>172</v>
      </c>
      <c r="D108" s="316"/>
      <c r="E108" s="314" t="s">
        <v>239</v>
      </c>
      <c r="F108" s="314"/>
      <c r="G108" s="252"/>
      <c r="H108" s="248"/>
    </row>
    <row r="109" spans="2:8" s="188" customFormat="1" ht="89.25" customHeight="1" x14ac:dyDescent="0.25">
      <c r="B109" s="263">
        <v>8</v>
      </c>
      <c r="C109" s="316" t="s">
        <v>240</v>
      </c>
      <c r="D109" s="316"/>
      <c r="E109" s="314" t="s">
        <v>186</v>
      </c>
      <c r="F109" s="314"/>
      <c r="G109" s="260"/>
      <c r="H109" s="191"/>
    </row>
    <row r="110" spans="2:8" s="188" customFormat="1" ht="33.950000000000003" customHeight="1" x14ac:dyDescent="0.25">
      <c r="B110" s="263">
        <v>8</v>
      </c>
      <c r="C110" s="316" t="s">
        <v>144</v>
      </c>
      <c r="D110" s="316"/>
      <c r="E110" s="314" t="s">
        <v>242</v>
      </c>
      <c r="F110" s="314"/>
      <c r="G110" s="260"/>
      <c r="H110" s="191"/>
    </row>
    <row r="111" spans="2:8" s="188" customFormat="1" ht="33.950000000000003" customHeight="1" x14ac:dyDescent="0.25">
      <c r="B111" s="263">
        <v>8</v>
      </c>
      <c r="C111" s="316" t="s">
        <v>243</v>
      </c>
      <c r="D111" s="316"/>
      <c r="E111" s="314" t="s">
        <v>244</v>
      </c>
      <c r="F111" s="314"/>
      <c r="G111" s="260"/>
      <c r="H111" s="191"/>
    </row>
    <row r="112" spans="2:8" s="188" customFormat="1" ht="36.75" customHeight="1" x14ac:dyDescent="0.25">
      <c r="B112" s="263">
        <v>8</v>
      </c>
      <c r="C112" s="316" t="s">
        <v>245</v>
      </c>
      <c r="D112" s="316"/>
      <c r="E112" s="314" t="s">
        <v>246</v>
      </c>
      <c r="F112" s="314"/>
      <c r="G112" s="260"/>
      <c r="H112" s="191"/>
    </row>
    <row r="113" spans="2:8" s="188" customFormat="1" ht="67.5" customHeight="1" x14ac:dyDescent="0.25">
      <c r="B113" s="263">
        <v>8</v>
      </c>
      <c r="C113" s="316" t="s">
        <v>128</v>
      </c>
      <c r="D113" s="316"/>
      <c r="E113" s="314" t="s">
        <v>241</v>
      </c>
      <c r="F113" s="314"/>
      <c r="G113" s="260"/>
      <c r="H113" s="191"/>
    </row>
    <row r="114" spans="2:8" ht="6.75" customHeight="1" thickBot="1" x14ac:dyDescent="0.3">
      <c r="B114" s="247"/>
      <c r="C114" s="335"/>
      <c r="D114" s="336"/>
      <c r="E114" s="337"/>
      <c r="F114" s="338"/>
      <c r="G114" s="252"/>
      <c r="H114" s="248"/>
    </row>
    <row r="115" spans="2:8" ht="15.75" thickTop="1" x14ac:dyDescent="0.25">
      <c r="B115" s="247"/>
      <c r="C115" s="261"/>
      <c r="D115" s="261"/>
      <c r="E115" s="262"/>
      <c r="F115" s="262"/>
      <c r="G115" s="252"/>
      <c r="H115" s="248"/>
    </row>
    <row r="116" spans="2:8" ht="15.75" thickBot="1" x14ac:dyDescent="0.3">
      <c r="B116" s="249"/>
      <c r="C116" s="250"/>
      <c r="D116" s="250"/>
      <c r="E116" s="250"/>
      <c r="F116" s="250"/>
      <c r="G116" s="250"/>
      <c r="H116" s="251"/>
    </row>
  </sheetData>
  <autoFilter ref="B81:H113">
    <filterColumn colId="1" showButton="0"/>
    <filterColumn colId="3" showButton="0"/>
  </autoFilter>
  <mergeCells count="159">
    <mergeCell ref="B2:H2"/>
    <mergeCell ref="B4:H5"/>
    <mergeCell ref="B6:H6"/>
    <mergeCell ref="B7:H7"/>
    <mergeCell ref="C81:D81"/>
    <mergeCell ref="E81:F81"/>
    <mergeCell ref="B9:H9"/>
    <mergeCell ref="B11:H11"/>
    <mergeCell ref="B43:H43"/>
    <mergeCell ref="B15:H15"/>
    <mergeCell ref="B17:H17"/>
    <mergeCell ref="B13:H13"/>
    <mergeCell ref="B19:H19"/>
    <mergeCell ref="B14:H14"/>
    <mergeCell ref="B33:H33"/>
    <mergeCell ref="C29:D29"/>
    <mergeCell ref="E29:F29"/>
    <mergeCell ref="C30:D30"/>
    <mergeCell ref="E30:F30"/>
    <mergeCell ref="C31:D31"/>
    <mergeCell ref="E31:F31"/>
    <mergeCell ref="C28:D28"/>
    <mergeCell ref="E36:F36"/>
    <mergeCell ref="C37:D37"/>
    <mergeCell ref="B41:H41"/>
    <mergeCell ref="E49:F49"/>
    <mergeCell ref="C113:D113"/>
    <mergeCell ref="E113:F113"/>
    <mergeCell ref="C114:D114"/>
    <mergeCell ref="E114:F114"/>
    <mergeCell ref="C112:D112"/>
    <mergeCell ref="E112:F112"/>
    <mergeCell ref="C111:D111"/>
    <mergeCell ref="E111:F111"/>
    <mergeCell ref="C109:D109"/>
    <mergeCell ref="E109:F109"/>
    <mergeCell ref="C110:D110"/>
    <mergeCell ref="E110:F110"/>
    <mergeCell ref="C104:D104"/>
    <mergeCell ref="E104:F104"/>
    <mergeCell ref="C100:D100"/>
    <mergeCell ref="C63:D63"/>
    <mergeCell ref="E63:F63"/>
    <mergeCell ref="C64:D64"/>
    <mergeCell ref="C108:D108"/>
    <mergeCell ref="E108:F108"/>
    <mergeCell ref="C96:D96"/>
    <mergeCell ref="E96:F96"/>
    <mergeCell ref="C21:D21"/>
    <mergeCell ref="E21:F21"/>
    <mergeCell ref="C22:D22"/>
    <mergeCell ref="E22:F22"/>
    <mergeCell ref="C23:D23"/>
    <mergeCell ref="E23:F23"/>
    <mergeCell ref="B57:H57"/>
    <mergeCell ref="B59:H59"/>
    <mergeCell ref="B61:H61"/>
    <mergeCell ref="E28:F28"/>
    <mergeCell ref="C27:D27"/>
    <mergeCell ref="E27:F27"/>
    <mergeCell ref="C26:D26"/>
    <mergeCell ref="E26:F26"/>
    <mergeCell ref="C25:D25"/>
    <mergeCell ref="E25:F25"/>
    <mergeCell ref="C24:D24"/>
    <mergeCell ref="E24:F24"/>
    <mergeCell ref="C35:D35"/>
    <mergeCell ref="E35:F35"/>
    <mergeCell ref="C36:D36"/>
    <mergeCell ref="C55:D55"/>
    <mergeCell ref="E55:F55"/>
    <mergeCell ref="E37:F37"/>
    <mergeCell ref="C98:D98"/>
    <mergeCell ref="E98:F98"/>
    <mergeCell ref="C99:D99"/>
    <mergeCell ref="E99:F99"/>
    <mergeCell ref="C89:D89"/>
    <mergeCell ref="E89:F89"/>
    <mergeCell ref="C91:D91"/>
    <mergeCell ref="E91:F91"/>
    <mergeCell ref="C90:D90"/>
    <mergeCell ref="C95:D95"/>
    <mergeCell ref="E95:F95"/>
    <mergeCell ref="C94:D94"/>
    <mergeCell ref="E94:F94"/>
    <mergeCell ref="C97:D97"/>
    <mergeCell ref="E97:F97"/>
    <mergeCell ref="C103:D103"/>
    <mergeCell ref="E103:F103"/>
    <mergeCell ref="E86:F86"/>
    <mergeCell ref="C54:D54"/>
    <mergeCell ref="E54:F54"/>
    <mergeCell ref="C45:D45"/>
    <mergeCell ref="E45:F45"/>
    <mergeCell ref="C46:D46"/>
    <mergeCell ref="E46:F46"/>
    <mergeCell ref="E82:F82"/>
    <mergeCell ref="C83:D83"/>
    <mergeCell ref="E83:F83"/>
    <mergeCell ref="C48:D48"/>
    <mergeCell ref="E48:F48"/>
    <mergeCell ref="C49:D49"/>
    <mergeCell ref="C50:D50"/>
    <mergeCell ref="E50:F50"/>
    <mergeCell ref="C51:D51"/>
    <mergeCell ref="E51:F51"/>
    <mergeCell ref="C52:D52"/>
    <mergeCell ref="E52:F52"/>
    <mergeCell ref="C65:D65"/>
    <mergeCell ref="E65:F65"/>
    <mergeCell ref="C66:D66"/>
    <mergeCell ref="E102:F102"/>
    <mergeCell ref="C105:D105"/>
    <mergeCell ref="E90:F90"/>
    <mergeCell ref="C38:D38"/>
    <mergeCell ref="E38:F38"/>
    <mergeCell ref="C39:D39"/>
    <mergeCell ref="E39:F39"/>
    <mergeCell ref="C53:D53"/>
    <mergeCell ref="E53:F53"/>
    <mergeCell ref="E105:F105"/>
    <mergeCell ref="C93:D93"/>
    <mergeCell ref="E93:F93"/>
    <mergeCell ref="C68:D68"/>
    <mergeCell ref="E68:F68"/>
    <mergeCell ref="C47:D47"/>
    <mergeCell ref="E47:F47"/>
    <mergeCell ref="C92:D92"/>
    <mergeCell ref="E92:F92"/>
    <mergeCell ref="E88:F88"/>
    <mergeCell ref="C84:D84"/>
    <mergeCell ref="E84:F84"/>
    <mergeCell ref="C85:D85"/>
    <mergeCell ref="E85:F85"/>
    <mergeCell ref="C86:D86"/>
    <mergeCell ref="E64:F64"/>
    <mergeCell ref="C82:D82"/>
    <mergeCell ref="E87:F87"/>
    <mergeCell ref="C88:D88"/>
    <mergeCell ref="E66:F66"/>
    <mergeCell ref="C67:D67"/>
    <mergeCell ref="E67:F67"/>
    <mergeCell ref="B73:H73"/>
    <mergeCell ref="C107:D107"/>
    <mergeCell ref="E107:F107"/>
    <mergeCell ref="C106:D106"/>
    <mergeCell ref="E106:F106"/>
    <mergeCell ref="C69:D69"/>
    <mergeCell ref="E69:F69"/>
    <mergeCell ref="C70:D70"/>
    <mergeCell ref="E70:F70"/>
    <mergeCell ref="C71:D71"/>
    <mergeCell ref="E71:F71"/>
    <mergeCell ref="B75:H75"/>
    <mergeCell ref="C87:D87"/>
    <mergeCell ref="E100:F100"/>
    <mergeCell ref="C101:D101"/>
    <mergeCell ref="E101:F101"/>
    <mergeCell ref="C102:D10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85" zoomScaleNormal="85" workbookViewId="0">
      <selection activeCell="E28" sqref="E28"/>
    </sheetView>
  </sheetViews>
  <sheetFormatPr baseColWidth="10" defaultColWidth="10.85546875" defaultRowHeight="15" x14ac:dyDescent="0.25"/>
  <cols>
    <col min="1" max="1" width="26.5703125" customWidth="1" collapsed="1"/>
    <col min="2" max="2" width="29.5703125" customWidth="1" collapsed="1"/>
    <col min="3" max="3" width="15.28515625" customWidth="1" collapsed="1"/>
    <col min="4" max="4" width="19" customWidth="1" collapsed="1"/>
    <col min="5" max="5" width="10.85546875" collapsed="1"/>
    <col min="6" max="6" width="28.140625" customWidth="1" collapsed="1"/>
    <col min="7" max="16384" width="10.85546875" collapsed="1"/>
  </cols>
  <sheetData>
    <row r="1" spans="1:11" ht="21" customHeight="1" x14ac:dyDescent="0.25">
      <c r="A1" s="447"/>
      <c r="B1" s="380" t="str">
        <f>+'2 CONTEXTO E IDENTIFICACIÓN'!B1</f>
        <v>MAPA RIESGOS OPERATIVOS  POR PROCESOS</v>
      </c>
      <c r="C1" s="380"/>
      <c r="D1" s="380"/>
      <c r="E1" s="380"/>
      <c r="F1" s="380"/>
      <c r="G1" s="380"/>
      <c r="H1" s="380"/>
      <c r="I1" s="380"/>
      <c r="J1" s="382" t="str">
        <f>+'2 CONTEXTO E IDENTIFICACIÓN'!I1</f>
        <v xml:space="preserve">Código: </v>
      </c>
      <c r="K1" s="382"/>
    </row>
    <row r="2" spans="1:11" ht="21" customHeight="1" x14ac:dyDescent="0.25">
      <c r="A2" s="447"/>
      <c r="B2" s="380"/>
      <c r="C2" s="380"/>
      <c r="D2" s="380"/>
      <c r="E2" s="380"/>
      <c r="F2" s="380"/>
      <c r="G2" s="380"/>
      <c r="H2" s="380"/>
      <c r="I2" s="380"/>
      <c r="J2" s="382" t="str">
        <f>+'2 CONTEXTO E IDENTIFICACIÓN'!I2</f>
        <v xml:space="preserve">Fecha: </v>
      </c>
      <c r="K2" s="382"/>
    </row>
    <row r="3" spans="1:11" s="9" customFormat="1" ht="21" customHeight="1" x14ac:dyDescent="0.2">
      <c r="A3" s="447"/>
      <c r="B3" s="380"/>
      <c r="C3" s="380"/>
      <c r="D3" s="380"/>
      <c r="E3" s="380"/>
      <c r="F3" s="380"/>
      <c r="G3" s="380"/>
      <c r="H3" s="380"/>
      <c r="I3" s="380"/>
      <c r="J3" s="382" t="str">
        <f>+'2 CONTEXTO E IDENTIFICACIÓN'!I3</f>
        <v>Versión: 001</v>
      </c>
      <c r="K3" s="382"/>
    </row>
    <row r="4" spans="1:11" s="9" customFormat="1" ht="21" customHeight="1" x14ac:dyDescent="0.2">
      <c r="A4" s="447"/>
      <c r="B4" s="380"/>
      <c r="C4" s="380"/>
      <c r="D4" s="380"/>
      <c r="E4" s="380"/>
      <c r="F4" s="380"/>
      <c r="G4" s="380"/>
      <c r="H4" s="380"/>
      <c r="I4" s="380"/>
      <c r="J4" s="382" t="str">
        <f>+'2 CONTEXTO E IDENTIFICACIÓN'!I4</f>
        <v>Página:</v>
      </c>
      <c r="K4" s="382"/>
    </row>
    <row r="5" spans="1:11" s="9" customFormat="1" ht="8.25" customHeight="1" x14ac:dyDescent="0.2">
      <c r="A5" s="22"/>
      <c r="B5" s="22"/>
      <c r="C5" s="22"/>
      <c r="D5" s="48"/>
    </row>
    <row r="6" spans="1:11" s="10" customFormat="1" ht="14.45" customHeight="1" x14ac:dyDescent="0.25">
      <c r="A6" s="19" t="s">
        <v>153</v>
      </c>
      <c r="B6" s="430" t="str">
        <f>+IF('2 CONTEXTO E IDENTIFICACIÓN'!$B$6="","",'2 CONTEXTO E IDENTIFICACIÓN'!$B$6)</f>
        <v xml:space="preserve">15. Proceso Jurídico  </v>
      </c>
      <c r="C6" s="431"/>
      <c r="D6" s="431"/>
      <c r="E6" s="431"/>
      <c r="F6" s="431"/>
      <c r="G6" s="431"/>
      <c r="H6" s="431"/>
      <c r="I6" s="431"/>
      <c r="J6" s="431"/>
      <c r="K6" s="431"/>
    </row>
    <row r="7" spans="1:11" ht="15.75" thickBot="1" x14ac:dyDescent="0.3"/>
    <row r="8" spans="1:11" ht="15.75" thickBot="1" x14ac:dyDescent="0.3">
      <c r="A8" s="454" t="s">
        <v>44</v>
      </c>
      <c r="B8" s="455"/>
      <c r="C8" s="455"/>
      <c r="D8" s="455"/>
      <c r="E8" s="455"/>
      <c r="F8" s="455"/>
      <c r="G8" s="455"/>
      <c r="H8" s="455"/>
      <c r="I8" s="455"/>
      <c r="J8" s="455"/>
      <c r="K8" s="456"/>
    </row>
    <row r="9" spans="1:11" ht="6" customHeight="1" thickBot="1" x14ac:dyDescent="0.3">
      <c r="A9" s="454"/>
      <c r="B9" s="455"/>
      <c r="C9" s="455"/>
      <c r="D9" s="455"/>
      <c r="E9" s="455"/>
      <c r="F9" s="455"/>
      <c r="G9" s="455"/>
      <c r="H9" s="455"/>
      <c r="I9" s="455"/>
      <c r="J9" s="455"/>
      <c r="K9" s="456"/>
    </row>
    <row r="10" spans="1:11" ht="34.5" customHeight="1" x14ac:dyDescent="0.25">
      <c r="A10" s="457" t="s">
        <v>45</v>
      </c>
      <c r="B10" s="458"/>
      <c r="C10" s="458"/>
      <c r="D10" s="458"/>
      <c r="E10" s="458"/>
      <c r="F10" s="458"/>
      <c r="G10" s="458"/>
      <c r="H10" s="458"/>
      <c r="I10" s="458"/>
      <c r="J10" s="458"/>
      <c r="K10" s="459"/>
    </row>
    <row r="11" spans="1:11" ht="18.75" customHeight="1" x14ac:dyDescent="0.25">
      <c r="A11" s="463" t="s">
        <v>22</v>
      </c>
      <c r="B11" s="464"/>
      <c r="C11" s="464"/>
      <c r="D11" s="464"/>
      <c r="E11" s="464"/>
      <c r="F11" s="464"/>
      <c r="G11" s="464"/>
      <c r="H11" s="464"/>
      <c r="I11" s="464"/>
      <c r="J11" s="464"/>
      <c r="K11" s="465"/>
    </row>
    <row r="12" spans="1:11" ht="34.5" customHeight="1" x14ac:dyDescent="0.25">
      <c r="A12" s="460" t="s">
        <v>23</v>
      </c>
      <c r="B12" s="461"/>
      <c r="C12" s="461"/>
      <c r="D12" s="461"/>
      <c r="E12" s="461"/>
      <c r="F12" s="461"/>
      <c r="G12" s="461"/>
      <c r="H12" s="461"/>
      <c r="I12" s="461"/>
      <c r="J12" s="461"/>
      <c r="K12" s="462"/>
    </row>
    <row r="13" spans="1:11" ht="50.25" customHeight="1" thickBot="1" x14ac:dyDescent="0.3">
      <c r="A13" s="451" t="s">
        <v>115</v>
      </c>
      <c r="B13" s="452"/>
      <c r="C13" s="452"/>
      <c r="D13" s="452"/>
      <c r="E13" s="452"/>
      <c r="F13" s="452"/>
      <c r="G13" s="452"/>
      <c r="H13" s="452"/>
      <c r="I13" s="452"/>
      <c r="J13" s="452"/>
      <c r="K13" s="453"/>
    </row>
    <row r="14" spans="1:11" x14ac:dyDescent="0.25">
      <c r="A14" s="132"/>
      <c r="B14" s="132"/>
      <c r="C14" s="132"/>
      <c r="D14" s="132"/>
      <c r="E14" s="132"/>
      <c r="F14" s="132"/>
      <c r="G14" s="132"/>
      <c r="H14" s="132"/>
      <c r="I14" s="132"/>
      <c r="J14" s="132"/>
      <c r="K14" s="132"/>
    </row>
    <row r="15" spans="1:11" s="134" customFormat="1" ht="38.25" x14ac:dyDescent="0.25">
      <c r="A15" s="133"/>
      <c r="B15" s="448" t="s">
        <v>29</v>
      </c>
      <c r="C15" s="449"/>
      <c r="D15" s="450" t="s">
        <v>30</v>
      </c>
      <c r="E15" s="450"/>
      <c r="G15" s="84" t="s">
        <v>85</v>
      </c>
    </row>
    <row r="16" spans="1:11" x14ac:dyDescent="0.25">
      <c r="A16" s="135" t="s">
        <v>24</v>
      </c>
      <c r="B16" s="136">
        <f>+COUNTIF('8 MAPA RIESGOS'!$G$11:$G$30,G16)</f>
        <v>0</v>
      </c>
      <c r="C16" s="137">
        <f>+B16/$B$20</f>
        <v>0</v>
      </c>
      <c r="D16" s="136">
        <f>+COUNTIF('8 MAPA RIESGOS'!$L$11:$L$30,G16)</f>
        <v>0</v>
      </c>
      <c r="E16" s="137">
        <f>+D16/$D$20</f>
        <v>0</v>
      </c>
      <c r="G16" s="114" t="s">
        <v>81</v>
      </c>
    </row>
    <row r="17" spans="1:7" x14ac:dyDescent="0.25">
      <c r="A17" s="135" t="s">
        <v>25</v>
      </c>
      <c r="B17" s="136">
        <f>+COUNTIF('8 MAPA RIESGOS'!$G$11:$G$30,G17)</f>
        <v>1</v>
      </c>
      <c r="C17" s="137">
        <f t="shared" ref="C17:C20" si="0">+B17/$B$20</f>
        <v>0.33333333333333331</v>
      </c>
      <c r="D17" s="136">
        <f>+COUNTIF('8 MAPA RIESGOS'!$L$11:$L$30,G17)</f>
        <v>1</v>
      </c>
      <c r="E17" s="137">
        <f t="shared" ref="E17:E20" si="1">+D17/$D$20</f>
        <v>0.33333333333333331</v>
      </c>
      <c r="G17" s="97" t="s">
        <v>82</v>
      </c>
    </row>
    <row r="18" spans="1:7" x14ac:dyDescent="0.25">
      <c r="A18" s="135" t="s">
        <v>26</v>
      </c>
      <c r="B18" s="136">
        <f>+COUNTIF('8 MAPA RIESGOS'!$G$11:$G$30,G18)</f>
        <v>1</v>
      </c>
      <c r="C18" s="137">
        <f t="shared" si="0"/>
        <v>0.33333333333333331</v>
      </c>
      <c r="D18" s="136">
        <f>+COUNTIF('8 MAPA RIESGOS'!$L$11:$L$30,G18)</f>
        <v>1</v>
      </c>
      <c r="E18" s="137">
        <f t="shared" si="1"/>
        <v>0.33333333333333331</v>
      </c>
      <c r="G18" s="101" t="s">
        <v>5</v>
      </c>
    </row>
    <row r="19" spans="1:7" x14ac:dyDescent="0.25">
      <c r="A19" s="135" t="s">
        <v>27</v>
      </c>
      <c r="B19" s="136">
        <f>+COUNTIF('8 MAPA RIESGOS'!$G$11:$G$30,G19)</f>
        <v>1</v>
      </c>
      <c r="C19" s="137">
        <f t="shared" si="0"/>
        <v>0.33333333333333331</v>
      </c>
      <c r="D19" s="136">
        <f>+COUNTIF('8 MAPA RIESGOS'!$L$11:$L$30,G19)</f>
        <v>1</v>
      </c>
      <c r="E19" s="137">
        <f t="shared" si="1"/>
        <v>0.33333333333333331</v>
      </c>
      <c r="G19" s="105" t="s">
        <v>83</v>
      </c>
    </row>
    <row r="20" spans="1:7" x14ac:dyDescent="0.25">
      <c r="A20" s="135" t="s">
        <v>28</v>
      </c>
      <c r="B20" s="136">
        <f>+SUM(B16:B19)</f>
        <v>3</v>
      </c>
      <c r="C20" s="137">
        <f t="shared" si="0"/>
        <v>1</v>
      </c>
      <c r="D20" s="136">
        <f>+SUM(D16:D19)</f>
        <v>3</v>
      </c>
      <c r="E20" s="137">
        <f t="shared" si="1"/>
        <v>1</v>
      </c>
    </row>
    <row r="22" spans="1:7" s="138" customFormat="1" x14ac:dyDescent="0.25">
      <c r="B22" s="139" t="s">
        <v>29</v>
      </c>
      <c r="D22" s="139" t="s">
        <v>30</v>
      </c>
    </row>
    <row r="23" spans="1:7" s="138" customFormat="1" ht="41.45" customHeight="1" x14ac:dyDescent="0.25">
      <c r="B23" s="140" t="str">
        <f>+IF((B16/B20)&gt;=0.2,G16,+IF(((B16/B20)+(B17/B20))&gt;=0.3,G17,+IF(((B16/B20)+(B17/B20)+(B18/B20))&gt;=0.4,G18,+IF((B16/B20)+(B17/B20)+(B18/B20)+(B19/B20)&gt;=0.5,G19,""))))</f>
        <v>Alto</v>
      </c>
      <c r="D23" s="140" t="str">
        <f>+IF((D16/D20)&gt;=0.2,G16,+IF(((D16/D20)+(D17/D20))&gt;=0.3,G17,+IF(((D16/D20)+(D17/D20)+(D18/D20))&gt;=0.4,G18,+IF((D16/D20)+(D17/D20)+(D18/D20)+(D19/D20)&gt;=0.5,G19,""))))</f>
        <v>Alto</v>
      </c>
    </row>
  </sheetData>
  <mergeCells count="15">
    <mergeCell ref="A1:A4"/>
    <mergeCell ref="B15:C15"/>
    <mergeCell ref="D15:E15"/>
    <mergeCell ref="A13:K13"/>
    <mergeCell ref="A8:K8"/>
    <mergeCell ref="A9:K9"/>
    <mergeCell ref="A10:K10"/>
    <mergeCell ref="A12:K12"/>
    <mergeCell ref="A11:K11"/>
    <mergeCell ref="B6:K6"/>
    <mergeCell ref="J1:K1"/>
    <mergeCell ref="J2:K2"/>
    <mergeCell ref="J3:K3"/>
    <mergeCell ref="J4:K4"/>
    <mergeCell ref="B1:I4"/>
  </mergeCells>
  <conditionalFormatting sqref="B23:D23">
    <cfRule type="containsText" dxfId="3" priority="1" operator="containsText" text="Bajo">
      <formula>NOT(ISERROR(SEARCH("Bajo",B23)))</formula>
    </cfRule>
    <cfRule type="containsText" dxfId="2" priority="2" operator="containsText" text="Moderado">
      <formula>NOT(ISERROR(SEARCH("Moderado",B23)))</formula>
    </cfRule>
    <cfRule type="containsText" dxfId="1" priority="3" operator="containsText" text="Alto">
      <formula>NOT(ISERROR(SEARCH("Alto",B23)))</formula>
    </cfRule>
    <cfRule type="containsText" dxfId="0" priority="4" operator="containsText" text="Extremo">
      <formula>NOT(ISERROR(SEARCH("Extremo",B23)))</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topLeftCell="C9" zoomScale="79" zoomScaleNormal="79" workbookViewId="0">
      <selection activeCell="K14" sqref="K14"/>
    </sheetView>
  </sheetViews>
  <sheetFormatPr baseColWidth="10" defaultColWidth="11.42578125" defaultRowHeight="14.25" x14ac:dyDescent="0.25"/>
  <cols>
    <col min="1" max="1" width="21.42578125" style="10" customWidth="1" collapsed="1"/>
    <col min="2" max="2" width="34" style="10" customWidth="1" collapsed="1"/>
    <col min="3" max="3" width="26" style="10" customWidth="1" collapsed="1"/>
    <col min="4" max="4" width="28.42578125" style="10" customWidth="1" collapsed="1"/>
    <col min="5" max="5" width="35" style="10" customWidth="1" collapsed="1"/>
    <col min="6" max="6" width="27.85546875" style="10" customWidth="1" collapsed="1"/>
    <col min="7" max="7" width="30.85546875" style="10" customWidth="1" collapsed="1"/>
    <col min="8" max="8" width="30" style="10" customWidth="1" collapsed="1"/>
    <col min="9" max="9" width="26.28515625" style="10" customWidth="1" collapsed="1"/>
    <col min="10" max="29" width="11.42578125" style="10" customWidth="1" collapsed="1"/>
    <col min="30" max="30" width="8.140625" style="10" customWidth="1" collapsed="1"/>
    <col min="31" max="35" width="32.28515625" style="10" customWidth="1" collapsed="1"/>
    <col min="36" max="16377" width="11.42578125" style="10" collapsed="1"/>
    <col min="16378" max="16384" width="25.42578125" style="10" customWidth="1" collapsed="1"/>
  </cols>
  <sheetData>
    <row r="1" spans="1:9" s="9" customFormat="1" ht="21" customHeight="1" x14ac:dyDescent="0.2">
      <c r="A1" s="360"/>
      <c r="B1" s="362" t="s">
        <v>270</v>
      </c>
      <c r="C1" s="362"/>
      <c r="D1" s="362"/>
      <c r="E1" s="362"/>
      <c r="F1" s="362"/>
      <c r="G1" s="362"/>
      <c r="H1" s="362"/>
      <c r="I1" s="217" t="s">
        <v>273</v>
      </c>
    </row>
    <row r="2" spans="1:9" s="9" customFormat="1" ht="21" customHeight="1" x14ac:dyDescent="0.2">
      <c r="A2" s="360"/>
      <c r="B2" s="362"/>
      <c r="C2" s="362"/>
      <c r="D2" s="362"/>
      <c r="E2" s="362"/>
      <c r="F2" s="362"/>
      <c r="G2" s="362"/>
      <c r="H2" s="362"/>
      <c r="I2" s="217" t="s">
        <v>274</v>
      </c>
    </row>
    <row r="3" spans="1:9" s="9" customFormat="1" ht="21" customHeight="1" x14ac:dyDescent="0.2">
      <c r="A3" s="360"/>
      <c r="B3" s="362"/>
      <c r="C3" s="362"/>
      <c r="D3" s="362"/>
      <c r="E3" s="362"/>
      <c r="F3" s="362"/>
      <c r="G3" s="362"/>
      <c r="H3" s="362"/>
      <c r="I3" s="217" t="s">
        <v>272</v>
      </c>
    </row>
    <row r="4" spans="1:9" s="9" customFormat="1" ht="21" customHeight="1" x14ac:dyDescent="0.2">
      <c r="A4" s="360"/>
      <c r="B4" s="362"/>
      <c r="C4" s="362"/>
      <c r="D4" s="362"/>
      <c r="E4" s="362"/>
      <c r="F4" s="362"/>
      <c r="G4" s="362"/>
      <c r="H4" s="362"/>
      <c r="I4" s="217" t="s">
        <v>268</v>
      </c>
    </row>
    <row r="5" spans="1:9" s="9" customFormat="1" ht="3.95" customHeight="1" x14ac:dyDescent="0.2">
      <c r="A5" s="214"/>
      <c r="B5" s="214"/>
      <c r="C5" s="215"/>
      <c r="D5" s="216"/>
      <c r="G5" s="163"/>
      <c r="H5" s="163"/>
      <c r="I5" s="163"/>
    </row>
    <row r="6" spans="1:9" ht="27" customHeight="1" x14ac:dyDescent="0.25">
      <c r="A6" s="19" t="s">
        <v>151</v>
      </c>
      <c r="B6" s="363" t="s">
        <v>271</v>
      </c>
      <c r="C6" s="364"/>
      <c r="D6" s="364"/>
      <c r="E6" s="364"/>
      <c r="F6" s="364"/>
      <c r="G6" s="364"/>
      <c r="H6" s="364"/>
      <c r="I6" s="365"/>
    </row>
    <row r="7" spans="1:9" ht="62.25" customHeight="1" x14ac:dyDescent="0.25">
      <c r="A7" s="19" t="s">
        <v>152</v>
      </c>
      <c r="B7" s="363" t="s">
        <v>275</v>
      </c>
      <c r="C7" s="364"/>
      <c r="D7" s="364"/>
      <c r="E7" s="364"/>
      <c r="F7" s="364"/>
      <c r="G7" s="364"/>
      <c r="H7" s="364"/>
      <c r="I7" s="365"/>
    </row>
    <row r="8" spans="1:9" ht="15" x14ac:dyDescent="0.25">
      <c r="A8" s="209"/>
      <c r="B8" s="211"/>
      <c r="C8" s="211"/>
      <c r="D8" s="212"/>
      <c r="E8" s="213"/>
      <c r="F8" s="210"/>
      <c r="G8" s="213"/>
    </row>
    <row r="9" spans="1:9" ht="21" customHeight="1" x14ac:dyDescent="0.25">
      <c r="A9" s="361" t="s">
        <v>213</v>
      </c>
      <c r="B9" s="361" t="s">
        <v>75</v>
      </c>
      <c r="C9" s="361" t="s">
        <v>133</v>
      </c>
      <c r="D9" s="361" t="s">
        <v>132</v>
      </c>
      <c r="E9" s="361" t="s">
        <v>47</v>
      </c>
      <c r="F9" s="361" t="s">
        <v>48</v>
      </c>
      <c r="G9" s="361"/>
    </row>
    <row r="10" spans="1:9" ht="42" customHeight="1" x14ac:dyDescent="0.25">
      <c r="A10" s="361"/>
      <c r="B10" s="361"/>
      <c r="C10" s="361"/>
      <c r="D10" s="361"/>
      <c r="E10" s="361"/>
      <c r="F10" s="147" t="s">
        <v>8</v>
      </c>
      <c r="G10" s="147" t="s">
        <v>162</v>
      </c>
      <c r="H10" s="147" t="s">
        <v>163</v>
      </c>
      <c r="I10" s="147" t="s">
        <v>161</v>
      </c>
    </row>
    <row r="11" spans="1:9" s="11" customFormat="1" ht="70.150000000000006" customHeight="1" x14ac:dyDescent="0.25">
      <c r="A11" s="2" t="s">
        <v>11</v>
      </c>
      <c r="B11" s="2" t="s">
        <v>254</v>
      </c>
      <c r="C11" s="2" t="s">
        <v>276</v>
      </c>
      <c r="D11" s="2" t="s">
        <v>277</v>
      </c>
      <c r="E11" s="308" t="s">
        <v>293</v>
      </c>
      <c r="F11" s="3" t="s">
        <v>154</v>
      </c>
      <c r="G11" s="3"/>
      <c r="H11" s="164" t="str">
        <f>+IF(F11='11 FORMULAS'!$B$4,'11 FORMULAS'!$C$4,IF(F11='11 FORMULAS'!$B$6,'11 FORMULAS'!$C$6,IF(F11='11 FORMULAS'!$B$8,'11 FORMULAS'!$C$8,IF(F11='11 FORMULAS'!$B$10,'11 FORMULAS'!$C$10,""))))</f>
        <v>Procesos</v>
      </c>
      <c r="I11" s="164" t="str">
        <f>+G11&amp;H11</f>
        <v>Procesos</v>
      </c>
    </row>
    <row r="12" spans="1:9" s="11" customFormat="1" ht="122.25" customHeight="1" x14ac:dyDescent="0.25">
      <c r="A12" s="2" t="s">
        <v>12</v>
      </c>
      <c r="B12" s="2" t="s">
        <v>136</v>
      </c>
      <c r="C12" s="2" t="s">
        <v>281</v>
      </c>
      <c r="D12" s="303" t="s">
        <v>282</v>
      </c>
      <c r="E12" s="308" t="s">
        <v>294</v>
      </c>
      <c r="F12" s="3" t="s">
        <v>159</v>
      </c>
      <c r="G12" s="3" t="s">
        <v>74</v>
      </c>
      <c r="H12" s="164"/>
      <c r="I12" s="164" t="str">
        <f t="shared" ref="I12:I30" si="0">+G12&amp;H12</f>
        <v>Talento_Humano</v>
      </c>
    </row>
    <row r="13" spans="1:9" ht="57" x14ac:dyDescent="0.25">
      <c r="A13" s="2" t="s">
        <v>13</v>
      </c>
      <c r="B13" s="2" t="s">
        <v>136</v>
      </c>
      <c r="C13" s="2" t="s">
        <v>285</v>
      </c>
      <c r="D13" s="303" t="s">
        <v>286</v>
      </c>
      <c r="E13" s="308" t="s">
        <v>295</v>
      </c>
      <c r="F13" s="3" t="s">
        <v>155</v>
      </c>
      <c r="G13" s="3"/>
      <c r="H13" s="164" t="str">
        <f>+IF(F13='11 FORMULAS'!$B$4,'11 FORMULAS'!$C$4,IF(F13='11 FORMULAS'!$B$6,'11 FORMULAS'!$C$6,IF(F13='11 FORMULAS'!$B$8,'11 FORMULAS'!$C$8,IF(F13='11 FORMULAS'!$B$10,'11 FORMULAS'!$C$10,""))))</f>
        <v>Evento_Externo</v>
      </c>
      <c r="I13" s="164" t="str">
        <f t="shared" si="0"/>
        <v>Evento_Externo</v>
      </c>
    </row>
    <row r="14" spans="1:9" ht="42.75" customHeight="1" x14ac:dyDescent="0.25">
      <c r="A14" s="2" t="s">
        <v>14</v>
      </c>
      <c r="B14" s="2"/>
      <c r="C14" s="2"/>
      <c r="D14" s="2"/>
      <c r="E14" s="149" t="str">
        <f t="shared" ref="E14:E30" si="1">+CONCATENATE(B14," ",C14," ",D14)</f>
        <v xml:space="preserve">  </v>
      </c>
      <c r="F14" s="3"/>
      <c r="G14" s="3"/>
      <c r="H14" s="164" t="str">
        <f>+IF(F14='11 FORMULAS'!$B$4,'11 FORMULAS'!$C$4,IF(F14='11 FORMULAS'!$B$6,'11 FORMULAS'!$C$6,IF(F14='11 FORMULAS'!$B$8,'11 FORMULAS'!$C$8,IF(F14='11 FORMULAS'!$B$10,'11 FORMULAS'!$C$10,""))))</f>
        <v/>
      </c>
      <c r="I14" s="164" t="str">
        <f t="shared" si="0"/>
        <v/>
      </c>
    </row>
    <row r="15" spans="1:9" ht="35.1" customHeight="1" x14ac:dyDescent="0.25">
      <c r="A15" s="2" t="s">
        <v>15</v>
      </c>
      <c r="B15" s="2"/>
      <c r="C15" s="2"/>
      <c r="D15" s="2"/>
      <c r="E15" s="149" t="str">
        <f t="shared" si="1"/>
        <v xml:space="preserve">  </v>
      </c>
      <c r="F15" s="3"/>
      <c r="G15" s="3"/>
      <c r="H15" s="164" t="str">
        <f>+IF(F15='11 FORMULAS'!$B$4,'11 FORMULAS'!$C$4,IF(F15='11 FORMULAS'!$B$6,'11 FORMULAS'!$C$6,IF(F15='11 FORMULAS'!$B$8,'11 FORMULAS'!$C$8,IF(F15='11 FORMULAS'!$B$10,'11 FORMULAS'!$C$10,""))))</f>
        <v/>
      </c>
      <c r="I15" s="164" t="str">
        <f t="shared" si="0"/>
        <v/>
      </c>
    </row>
    <row r="16" spans="1:9" ht="35.1" customHeight="1" x14ac:dyDescent="0.25">
      <c r="A16" s="2" t="s">
        <v>16</v>
      </c>
      <c r="B16" s="2"/>
      <c r="C16" s="2"/>
      <c r="D16" s="2"/>
      <c r="E16" s="149" t="str">
        <f t="shared" si="1"/>
        <v xml:space="preserve">  </v>
      </c>
      <c r="F16" s="3"/>
      <c r="G16" s="3"/>
      <c r="H16" s="164" t="str">
        <f>+IF(F16='11 FORMULAS'!$B$4,'11 FORMULAS'!$C$4,IF(F16='11 FORMULAS'!$B$6,'11 FORMULAS'!$C$6,IF(F16='11 FORMULAS'!$B$8,'11 FORMULAS'!$C$8,IF(F16='11 FORMULAS'!$B$10,'11 FORMULAS'!$C$10,""))))</f>
        <v/>
      </c>
      <c r="I16" s="164" t="str">
        <f t="shared" si="0"/>
        <v/>
      </c>
    </row>
    <row r="17" spans="1:9" ht="35.1" customHeight="1" x14ac:dyDescent="0.25">
      <c r="A17" s="2" t="s">
        <v>17</v>
      </c>
      <c r="B17" s="2"/>
      <c r="C17" s="2"/>
      <c r="D17" s="2"/>
      <c r="E17" s="149" t="str">
        <f t="shared" si="1"/>
        <v xml:space="preserve">  </v>
      </c>
      <c r="F17" s="3"/>
      <c r="G17" s="3"/>
      <c r="H17" s="164" t="str">
        <f>+IF(F17='11 FORMULAS'!$B$4,'11 FORMULAS'!$C$4,IF(F17='11 FORMULAS'!$B$6,'11 FORMULAS'!$C$6,IF(F17='11 FORMULAS'!$B$8,'11 FORMULAS'!$C$8,IF(F17='11 FORMULAS'!$B$10,'11 FORMULAS'!$C$10,""))))</f>
        <v/>
      </c>
      <c r="I17" s="164" t="str">
        <f t="shared" si="0"/>
        <v/>
      </c>
    </row>
    <row r="18" spans="1:9" ht="35.1" customHeight="1" x14ac:dyDescent="0.25">
      <c r="A18" s="2" t="s">
        <v>18</v>
      </c>
      <c r="B18" s="2"/>
      <c r="C18" s="2"/>
      <c r="D18" s="2"/>
      <c r="E18" s="149" t="str">
        <f t="shared" si="1"/>
        <v xml:space="preserve">  </v>
      </c>
      <c r="F18" s="3"/>
      <c r="G18" s="3"/>
      <c r="H18" s="164" t="str">
        <f>+IF(F18='11 FORMULAS'!$B$4,'11 FORMULAS'!$C$4,IF(F18='11 FORMULAS'!$B$6,'11 FORMULAS'!$C$6,IF(F18='11 FORMULAS'!$B$8,'11 FORMULAS'!$C$8,IF(F18='11 FORMULAS'!$B$10,'11 FORMULAS'!$C$10,""))))</f>
        <v/>
      </c>
      <c r="I18" s="164" t="str">
        <f t="shared" si="0"/>
        <v/>
      </c>
    </row>
    <row r="19" spans="1:9" s="12" customFormat="1" ht="35.1" customHeight="1" x14ac:dyDescent="0.25">
      <c r="A19" s="2" t="s">
        <v>19</v>
      </c>
      <c r="B19" s="2"/>
      <c r="C19" s="2"/>
      <c r="D19" s="2"/>
      <c r="E19" s="149" t="str">
        <f t="shared" si="1"/>
        <v xml:space="preserve">  </v>
      </c>
      <c r="F19" s="3"/>
      <c r="G19" s="3"/>
      <c r="H19" s="164" t="str">
        <f>+IF(F19='11 FORMULAS'!$B$4,'11 FORMULAS'!$C$4,IF(F19='11 FORMULAS'!$B$6,'11 FORMULAS'!$C$6,IF(F19='11 FORMULAS'!$B$8,'11 FORMULAS'!$C$8,IF(F19='11 FORMULAS'!$B$10,'11 FORMULAS'!$C$10,""))))</f>
        <v/>
      </c>
      <c r="I19" s="164" t="str">
        <f t="shared" si="0"/>
        <v/>
      </c>
    </row>
    <row r="20" spans="1:9" s="12" customFormat="1" ht="35.1" customHeight="1" x14ac:dyDescent="0.25">
      <c r="A20" s="2" t="s">
        <v>31</v>
      </c>
      <c r="B20" s="2"/>
      <c r="C20" s="2"/>
      <c r="D20" s="2"/>
      <c r="E20" s="149" t="str">
        <f t="shared" si="1"/>
        <v xml:space="preserve">  </v>
      </c>
      <c r="F20" s="3"/>
      <c r="G20" s="3"/>
      <c r="H20" s="164" t="str">
        <f>+IF(F20='11 FORMULAS'!$B$4,'11 FORMULAS'!$C$4,IF(F20='11 FORMULAS'!$B$6,'11 FORMULAS'!$C$6,IF(F20='11 FORMULAS'!$B$8,'11 FORMULAS'!$C$8,IF(F20='11 FORMULAS'!$B$10,'11 FORMULAS'!$C$10,""))))</f>
        <v/>
      </c>
      <c r="I20" s="164" t="str">
        <f t="shared" si="0"/>
        <v/>
      </c>
    </row>
    <row r="21" spans="1:9" s="12" customFormat="1" ht="35.1" customHeight="1" x14ac:dyDescent="0.25">
      <c r="A21" s="2" t="s">
        <v>32</v>
      </c>
      <c r="B21" s="2"/>
      <c r="C21" s="2"/>
      <c r="D21" s="2"/>
      <c r="E21" s="149" t="str">
        <f t="shared" si="1"/>
        <v xml:space="preserve">  </v>
      </c>
      <c r="F21" s="3"/>
      <c r="G21" s="3"/>
      <c r="H21" s="164" t="str">
        <f>+IF(F21='11 FORMULAS'!$B$4,'11 FORMULAS'!$C$4,IF(F21='11 FORMULAS'!$B$6,'11 FORMULAS'!$C$6,IF(F21='11 FORMULAS'!$B$8,'11 FORMULAS'!$C$8,IF(F21='11 FORMULAS'!$B$10,'11 FORMULAS'!$C$10,""))))</f>
        <v/>
      </c>
      <c r="I21" s="164" t="str">
        <f t="shared" si="0"/>
        <v/>
      </c>
    </row>
    <row r="22" spans="1:9" s="12" customFormat="1" ht="35.1" customHeight="1" x14ac:dyDescent="0.25">
      <c r="A22" s="2" t="s">
        <v>33</v>
      </c>
      <c r="B22" s="2"/>
      <c r="C22" s="2"/>
      <c r="D22" s="2"/>
      <c r="E22" s="149" t="str">
        <f t="shared" si="1"/>
        <v xml:space="preserve">  </v>
      </c>
      <c r="F22" s="3"/>
      <c r="G22" s="3"/>
      <c r="H22" s="164" t="str">
        <f>+IF(F22='11 FORMULAS'!$B$4,'11 FORMULAS'!$C$4,IF(F22='11 FORMULAS'!$B$6,'11 FORMULAS'!$C$6,IF(F22='11 FORMULAS'!$B$8,'11 FORMULAS'!$C$8,IF(F22='11 FORMULAS'!$B$10,'11 FORMULAS'!$C$10,""))))</f>
        <v/>
      </c>
      <c r="I22" s="164" t="str">
        <f t="shared" si="0"/>
        <v/>
      </c>
    </row>
    <row r="23" spans="1:9" s="12" customFormat="1" ht="35.1" customHeight="1" x14ac:dyDescent="0.25">
      <c r="A23" s="2" t="s">
        <v>34</v>
      </c>
      <c r="B23" s="2"/>
      <c r="C23" s="2"/>
      <c r="D23" s="2"/>
      <c r="E23" s="149" t="str">
        <f t="shared" si="1"/>
        <v xml:space="preserve">  </v>
      </c>
      <c r="F23" s="3"/>
      <c r="G23" s="3"/>
      <c r="H23" s="164" t="str">
        <f>+IF(F23='11 FORMULAS'!$B$4,'11 FORMULAS'!$C$4,IF(F23='11 FORMULAS'!$B$6,'11 FORMULAS'!$C$6,IF(F23='11 FORMULAS'!$B$8,'11 FORMULAS'!$C$8,IF(F23='11 FORMULAS'!$B$10,'11 FORMULAS'!$C$10,""))))</f>
        <v/>
      </c>
      <c r="I23" s="164" t="str">
        <f t="shared" si="0"/>
        <v/>
      </c>
    </row>
    <row r="24" spans="1:9" s="12" customFormat="1" ht="35.1" customHeight="1" x14ac:dyDescent="0.25">
      <c r="A24" s="2" t="s">
        <v>35</v>
      </c>
      <c r="B24" s="2"/>
      <c r="C24" s="2"/>
      <c r="D24" s="2"/>
      <c r="E24" s="149" t="str">
        <f t="shared" si="1"/>
        <v xml:space="preserve">  </v>
      </c>
      <c r="F24" s="3"/>
      <c r="G24" s="3"/>
      <c r="H24" s="164" t="str">
        <f>+IF(F24='11 FORMULAS'!$B$4,'11 FORMULAS'!$C$4,IF(F24='11 FORMULAS'!$B$6,'11 FORMULAS'!$C$6,IF(F24='11 FORMULAS'!$B$8,'11 FORMULAS'!$C$8,IF(F24='11 FORMULAS'!$B$10,'11 FORMULAS'!$C$10,""))))</f>
        <v/>
      </c>
      <c r="I24" s="164" t="str">
        <f t="shared" si="0"/>
        <v/>
      </c>
    </row>
    <row r="25" spans="1:9" s="12" customFormat="1" ht="35.1" customHeight="1" x14ac:dyDescent="0.25">
      <c r="A25" s="2" t="s">
        <v>36</v>
      </c>
      <c r="B25" s="2"/>
      <c r="C25" s="2"/>
      <c r="D25" s="2"/>
      <c r="E25" s="149" t="str">
        <f t="shared" si="1"/>
        <v xml:space="preserve">  </v>
      </c>
      <c r="F25" s="3"/>
      <c r="G25" s="3"/>
      <c r="H25" s="164" t="str">
        <f>+IF(F25='11 FORMULAS'!$B$4,'11 FORMULAS'!$C$4,IF(F25='11 FORMULAS'!$B$6,'11 FORMULAS'!$C$6,IF(F25='11 FORMULAS'!$B$8,'11 FORMULAS'!$C$8,IF(F25='11 FORMULAS'!$B$10,'11 FORMULAS'!$C$10,""))))</f>
        <v/>
      </c>
      <c r="I25" s="164" t="str">
        <f t="shared" si="0"/>
        <v/>
      </c>
    </row>
    <row r="26" spans="1:9" s="12" customFormat="1" ht="35.1" customHeight="1" x14ac:dyDescent="0.25">
      <c r="A26" s="2" t="s">
        <v>37</v>
      </c>
      <c r="B26" s="2"/>
      <c r="C26" s="2"/>
      <c r="D26" s="2"/>
      <c r="E26" s="149" t="str">
        <f t="shared" si="1"/>
        <v xml:space="preserve">  </v>
      </c>
      <c r="F26" s="3"/>
      <c r="G26" s="3"/>
      <c r="H26" s="164" t="str">
        <f>+IF(F26='11 FORMULAS'!$B$4,'11 FORMULAS'!$C$4,IF(F26='11 FORMULAS'!$B$6,'11 FORMULAS'!$C$6,IF(F26='11 FORMULAS'!$B$8,'11 FORMULAS'!$C$8,IF(F26='11 FORMULAS'!$B$10,'11 FORMULAS'!$C$10,""))))</f>
        <v/>
      </c>
      <c r="I26" s="164" t="str">
        <f t="shared" si="0"/>
        <v/>
      </c>
    </row>
    <row r="27" spans="1:9" s="12" customFormat="1" ht="35.1" customHeight="1" x14ac:dyDescent="0.25">
      <c r="A27" s="2" t="s">
        <v>38</v>
      </c>
      <c r="B27" s="2"/>
      <c r="C27" s="2"/>
      <c r="D27" s="2"/>
      <c r="E27" s="149" t="str">
        <f t="shared" si="1"/>
        <v xml:space="preserve">  </v>
      </c>
      <c r="F27" s="3"/>
      <c r="G27" s="3"/>
      <c r="H27" s="164" t="str">
        <f>+IF(F27='11 FORMULAS'!$B$4,'11 FORMULAS'!$C$4,IF(F27='11 FORMULAS'!$B$6,'11 FORMULAS'!$C$6,IF(F27='11 FORMULAS'!$B$8,'11 FORMULAS'!$C$8,IF(F27='11 FORMULAS'!$B$10,'11 FORMULAS'!$C$10,""))))</f>
        <v/>
      </c>
      <c r="I27" s="164" t="str">
        <f t="shared" si="0"/>
        <v/>
      </c>
    </row>
    <row r="28" spans="1:9" s="12" customFormat="1" ht="35.1" customHeight="1" x14ac:dyDescent="0.25">
      <c r="A28" s="2" t="s">
        <v>39</v>
      </c>
      <c r="B28" s="2"/>
      <c r="C28" s="2"/>
      <c r="D28" s="2"/>
      <c r="E28" s="149" t="str">
        <f t="shared" si="1"/>
        <v xml:space="preserve">  </v>
      </c>
      <c r="F28" s="3"/>
      <c r="G28" s="3"/>
      <c r="H28" s="164" t="str">
        <f>+IF(F28='11 FORMULAS'!$B$4,'11 FORMULAS'!$C$4,IF(F28='11 FORMULAS'!$B$6,'11 FORMULAS'!$C$6,IF(F28='11 FORMULAS'!$B$8,'11 FORMULAS'!$C$8,IF(F28='11 FORMULAS'!$B$10,'11 FORMULAS'!$C$10,""))))</f>
        <v/>
      </c>
      <c r="I28" s="164" t="str">
        <f t="shared" si="0"/>
        <v/>
      </c>
    </row>
    <row r="29" spans="1:9" s="12" customFormat="1" ht="35.1" customHeight="1" x14ac:dyDescent="0.25">
      <c r="A29" s="2" t="s">
        <v>40</v>
      </c>
      <c r="B29" s="2"/>
      <c r="C29" s="2"/>
      <c r="D29" s="2"/>
      <c r="E29" s="149" t="str">
        <f t="shared" si="1"/>
        <v xml:space="preserve">  </v>
      </c>
      <c r="F29" s="3"/>
      <c r="G29" s="3"/>
      <c r="H29" s="164" t="str">
        <f>+IF(F29='11 FORMULAS'!$B$4,'11 FORMULAS'!$C$4,IF(F29='11 FORMULAS'!$B$6,'11 FORMULAS'!$C$6,IF(F29='11 FORMULAS'!$B$8,'11 FORMULAS'!$C$8,IF(F29='11 FORMULAS'!$B$10,'11 FORMULAS'!$C$10,""))))</f>
        <v/>
      </c>
      <c r="I29" s="164" t="str">
        <f t="shared" si="0"/>
        <v/>
      </c>
    </row>
    <row r="30" spans="1:9" s="12" customFormat="1" ht="35.1" customHeight="1" x14ac:dyDescent="0.25">
      <c r="A30" s="2" t="s">
        <v>41</v>
      </c>
      <c r="B30" s="2"/>
      <c r="C30" s="2"/>
      <c r="D30" s="2"/>
      <c r="E30" s="149" t="str">
        <f t="shared" si="1"/>
        <v xml:space="preserve">  </v>
      </c>
      <c r="F30" s="3"/>
      <c r="G30" s="3"/>
      <c r="H30" s="164" t="str">
        <f>+IF(F30='11 FORMULAS'!$B$4,'11 FORMULAS'!$C$4,IF(F30='11 FORMULAS'!$B$6,'11 FORMULAS'!$C$6,IF(F30='11 FORMULAS'!$B$8,'11 FORMULAS'!$C$8,IF(F30='11 FORMULAS'!$B$10,'11 FORMULAS'!$C$10,""))))</f>
        <v/>
      </c>
      <c r="I30" s="164" t="str">
        <f t="shared" si="0"/>
        <v/>
      </c>
    </row>
    <row r="31" spans="1:9" s="12" customFormat="1" ht="18" x14ac:dyDescent="0.25">
      <c r="A31" s="13"/>
      <c r="B31" s="13"/>
      <c r="C31" s="13"/>
      <c r="D31" s="13"/>
      <c r="E31" s="14"/>
      <c r="F31" s="15"/>
      <c r="G31" s="15"/>
    </row>
    <row r="32" spans="1:9" x14ac:dyDescent="0.2">
      <c r="A32" s="9"/>
      <c r="B32" s="9"/>
      <c r="C32" s="9"/>
      <c r="D32" s="9"/>
      <c r="F32" s="9"/>
      <c r="G32" s="163"/>
    </row>
    <row r="33" spans="1:31" x14ac:dyDescent="0.2">
      <c r="A33" s="9"/>
      <c r="B33" s="9"/>
      <c r="C33" s="9"/>
      <c r="D33" s="9"/>
      <c r="F33" s="9"/>
      <c r="G33" s="163"/>
    </row>
    <row r="34" spans="1:31" x14ac:dyDescent="0.25">
      <c r="A34" s="16"/>
      <c r="B34" s="16"/>
      <c r="C34" s="16"/>
      <c r="D34" s="16"/>
      <c r="F34" s="16"/>
      <c r="G34" s="16"/>
    </row>
    <row r="35" spans="1:31" x14ac:dyDescent="0.2">
      <c r="A35" s="9"/>
      <c r="B35" s="9"/>
      <c r="C35" s="9"/>
      <c r="D35" s="9"/>
      <c r="F35" s="9"/>
      <c r="G35" s="163"/>
    </row>
    <row r="36" spans="1:31" x14ac:dyDescent="0.2">
      <c r="A36" s="9"/>
      <c r="B36" s="9"/>
      <c r="C36" s="9"/>
      <c r="D36" s="9"/>
      <c r="F36" s="9"/>
      <c r="G36" s="163"/>
    </row>
    <row r="37" spans="1:31" x14ac:dyDescent="0.2">
      <c r="A37" s="9"/>
      <c r="B37" s="9"/>
      <c r="C37" s="9"/>
      <c r="D37" s="9"/>
      <c r="F37" s="9"/>
      <c r="G37" s="163"/>
    </row>
    <row r="41" spans="1:31" ht="14.25" customHeight="1" x14ac:dyDescent="0.25"/>
    <row r="45" spans="1:31" ht="14.25" customHeight="1" x14ac:dyDescent="0.25">
      <c r="AC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x14ac:dyDescent="0.25">
      <c r="AE51" s="17"/>
    </row>
    <row r="52" spans="31:31" x14ac:dyDescent="0.25">
      <c r="AE52" s="17"/>
    </row>
    <row r="53" spans="31:31" ht="14.25" customHeight="1" x14ac:dyDescent="0.25">
      <c r="AE53" s="17"/>
    </row>
    <row r="54" spans="31:31" x14ac:dyDescent="0.25">
      <c r="AE54" s="17"/>
    </row>
  </sheetData>
  <autoFilter ref="A9:I30">
    <filterColumn colId="5" showButton="0"/>
  </autoFilter>
  <mergeCells count="10">
    <mergeCell ref="A1:A4"/>
    <mergeCell ref="A9:A10"/>
    <mergeCell ref="E9:E10"/>
    <mergeCell ref="B1:H4"/>
    <mergeCell ref="B6:I6"/>
    <mergeCell ref="B7:I7"/>
    <mergeCell ref="F9:G9"/>
    <mergeCell ref="B9:B10"/>
    <mergeCell ref="C9:C10"/>
    <mergeCell ref="D9:D10"/>
  </mergeCells>
  <phoneticPr fontId="16" type="noConversion"/>
  <dataValidations count="2">
    <dataValidation type="list" allowBlank="1" showInputMessage="1" showErrorMessage="1" sqref="F31 F11">
      <formula1>Tipo</formula1>
    </dataValidation>
    <dataValidation type="list" allowBlank="1" showInputMessage="1" showErrorMessage="1" sqref="G11:G30">
      <formula1>INDIRECT(F11)</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oddHeader>&amp;R
&amp;P  de &amp;N</oddHeader>
    <oddFooter>&amp;Cdigo Postal.630004 - Tel–(6) 741 71 00 Ext. 308, 320
Línea Gratuita: 01 8000 189264 - Correo Electrónico: planeacion@armenia.gov.co</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'11 FORMULAS'!$T$3:$T$6</xm:f>
          </x14:formula1>
          <xm:sqref>B11:B30</xm:sqref>
        </x14:dataValidation>
        <x14:dataValidation type="list" allowBlank="1" showInputMessage="1" showErrorMessage="1">
          <x14:formula1>
            <xm:f>'11 FORMULAS'!$A$4:$A$12</xm:f>
          </x14:formula1>
          <xm:sqref>F12:F30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Y30"/>
  <sheetViews>
    <sheetView showGridLines="0" topLeftCell="B1" zoomScale="85" zoomScaleNormal="85" zoomScaleSheetLayoutView="70" workbookViewId="0">
      <pane ySplit="10" topLeftCell="A11" activePane="bottomLeft" state="frozen"/>
      <selection pane="bottomLeft" activeCell="B1" sqref="B1:L4"/>
    </sheetView>
  </sheetViews>
  <sheetFormatPr baseColWidth="10" defaultColWidth="14.28515625" defaultRowHeight="14.25" x14ac:dyDescent="0.25"/>
  <cols>
    <col min="1" max="1" width="15.42578125" style="10" customWidth="1" collapsed="1"/>
    <col min="2" max="2" width="29.28515625" style="46" customWidth="1" collapsed="1"/>
    <col min="3" max="3" width="20.28515625" style="46" customWidth="1" collapsed="1"/>
    <col min="4" max="4" width="21.140625" style="10" customWidth="1" collapsed="1"/>
    <col min="5" max="5" width="14" style="21" customWidth="1" collapsed="1"/>
    <col min="6" max="6" width="14.28515625" style="10" customWidth="1" collapsed="1"/>
    <col min="7" max="7" width="13.5703125" style="21" customWidth="1" collapsed="1"/>
    <col min="8" max="8" width="11.140625" style="21" customWidth="1" collapsed="1"/>
    <col min="9" max="9" width="10.5703125" style="21" customWidth="1" collapsed="1"/>
    <col min="10" max="10" width="22.7109375" style="21" customWidth="1" collapsed="1"/>
    <col min="11" max="12" width="10.140625" style="21" customWidth="1" collapsed="1"/>
    <col min="13" max="14" width="16.140625" style="201" customWidth="1" collapsed="1"/>
    <col min="15" max="15" width="40.85546875" style="10" customWidth="1" collapsed="1"/>
    <col min="16" max="16" width="21.7109375" style="10" customWidth="1" collapsed="1"/>
    <col min="17" max="17" width="32.85546875" style="10" customWidth="1" collapsed="1"/>
    <col min="18" max="18" width="9.5703125" style="46" customWidth="1" collapsed="1"/>
    <col min="19" max="19" width="8.85546875" style="46" customWidth="1" collapsed="1"/>
    <col min="20" max="20" width="17.85546875" style="10" customWidth="1" collapsed="1"/>
    <col min="21" max="21" width="5.5703125" style="10" customWidth="1" collapsed="1"/>
    <col min="22" max="22" width="14.140625" style="10" bestFit="1" customWidth="1" collapsed="1"/>
    <col min="23" max="23" width="14.85546875" style="10" bestFit="1" customWidth="1" collapsed="1"/>
    <col min="24" max="24" width="24.140625" style="10" customWidth="1" collapsed="1"/>
    <col min="25" max="25" width="54.42578125" style="10" customWidth="1" collapsed="1"/>
    <col min="26" max="29" width="24.140625" style="10" customWidth="1" collapsed="1"/>
    <col min="30" max="256" width="11.42578125" style="10" customWidth="1" collapsed="1"/>
    <col min="257" max="257" width="12.7109375" style="10" customWidth="1" collapsed="1"/>
    <col min="258" max="258" width="47" style="10" customWidth="1" collapsed="1"/>
    <col min="259" max="259" width="35" style="10" customWidth="1" collapsed="1"/>
    <col min="260" max="16384" width="14.28515625" style="10" collapsed="1"/>
  </cols>
  <sheetData>
    <row r="1" spans="1:25" ht="18" customHeight="1" x14ac:dyDescent="0.25">
      <c r="A1" s="373"/>
      <c r="B1" s="380" t="str">
        <f>+'2 CONTEXTO E IDENTIFICACIÓN'!B1</f>
        <v>MAPA RIESGOS OPERATIVOS  POR PROCESOS</v>
      </c>
      <c r="C1" s="380"/>
      <c r="D1" s="380"/>
      <c r="E1" s="380"/>
      <c r="F1" s="380"/>
      <c r="G1" s="380"/>
      <c r="H1" s="380"/>
      <c r="I1" s="380"/>
      <c r="J1" s="380"/>
      <c r="K1" s="380"/>
      <c r="L1" s="380"/>
      <c r="M1" s="382" t="str">
        <f>+'2 CONTEXTO E IDENTIFICACIÓN'!I1</f>
        <v xml:space="preserve">Código: </v>
      </c>
      <c r="N1" s="382"/>
    </row>
    <row r="2" spans="1:25" ht="18" customHeight="1" x14ac:dyDescent="0.25">
      <c r="A2" s="373"/>
      <c r="B2" s="380"/>
      <c r="C2" s="380"/>
      <c r="D2" s="380"/>
      <c r="E2" s="380"/>
      <c r="F2" s="380"/>
      <c r="G2" s="380"/>
      <c r="H2" s="380"/>
      <c r="I2" s="380"/>
      <c r="J2" s="380"/>
      <c r="K2" s="380"/>
      <c r="L2" s="380"/>
      <c r="M2" s="382" t="str">
        <f>+'2 CONTEXTO E IDENTIFICACIÓN'!I2</f>
        <v xml:space="preserve">Fecha: </v>
      </c>
      <c r="N2" s="382"/>
    </row>
    <row r="3" spans="1:25" ht="18" customHeight="1" x14ac:dyDescent="0.25">
      <c r="A3" s="373"/>
      <c r="B3" s="380"/>
      <c r="C3" s="380"/>
      <c r="D3" s="380"/>
      <c r="E3" s="380"/>
      <c r="F3" s="380"/>
      <c r="G3" s="380"/>
      <c r="H3" s="380"/>
      <c r="I3" s="380"/>
      <c r="J3" s="380"/>
      <c r="K3" s="380"/>
      <c r="L3" s="380"/>
      <c r="M3" s="382" t="str">
        <f>+'2 CONTEXTO E IDENTIFICACIÓN'!I3</f>
        <v>Versión: 001</v>
      </c>
      <c r="N3" s="382"/>
    </row>
    <row r="4" spans="1:25" s="9" customFormat="1" ht="18" customHeight="1" x14ac:dyDescent="0.2">
      <c r="A4" s="373"/>
      <c r="B4" s="380"/>
      <c r="C4" s="380"/>
      <c r="D4" s="380"/>
      <c r="E4" s="380"/>
      <c r="F4" s="380"/>
      <c r="G4" s="380"/>
      <c r="H4" s="380"/>
      <c r="I4" s="380"/>
      <c r="J4" s="380"/>
      <c r="K4" s="380"/>
      <c r="L4" s="380"/>
      <c r="M4" s="382" t="str">
        <f>+'2 CONTEXTO E IDENTIFICACIÓN'!I4</f>
        <v>Página:</v>
      </c>
      <c r="N4" s="382"/>
      <c r="R4" s="171"/>
      <c r="S4" s="171"/>
    </row>
    <row r="5" spans="1:25" s="9" customFormat="1" ht="15" x14ac:dyDescent="0.2">
      <c r="A5" s="218"/>
      <c r="B5" s="22"/>
      <c r="C5" s="206"/>
      <c r="D5" s="48"/>
      <c r="E5" s="20"/>
      <c r="F5" s="10"/>
      <c r="G5" s="20"/>
      <c r="H5" s="20"/>
      <c r="I5" s="10"/>
      <c r="J5" s="20"/>
      <c r="K5" s="20"/>
      <c r="L5" s="20"/>
      <c r="M5" s="196"/>
      <c r="N5" s="196"/>
      <c r="R5" s="171"/>
      <c r="S5" s="171"/>
    </row>
    <row r="6" spans="1:25" s="9" customFormat="1" ht="17.25" customHeight="1" x14ac:dyDescent="0.2">
      <c r="A6" s="19" t="s">
        <v>151</v>
      </c>
      <c r="B6" s="381" t="str">
        <f>+IF('2 CONTEXTO E IDENTIFICACIÓN'!$B$6="","",'2 CONTEXTO E IDENTIFICACIÓN'!$B$6)</f>
        <v xml:space="preserve">15. Proceso Jurídico  </v>
      </c>
      <c r="C6" s="381"/>
      <c r="D6" s="381"/>
      <c r="E6" s="381"/>
      <c r="F6" s="381"/>
      <c r="G6" s="381"/>
      <c r="H6" s="381"/>
      <c r="I6" s="381"/>
      <c r="J6" s="381"/>
      <c r="K6" s="381"/>
      <c r="L6" s="381"/>
      <c r="M6" s="381"/>
      <c r="N6" s="381"/>
      <c r="R6" s="171"/>
      <c r="S6" s="171"/>
    </row>
    <row r="7" spans="1:25" s="9" customFormat="1" ht="17.25" customHeight="1" thickBot="1" x14ac:dyDescent="0.25">
      <c r="A7" s="48"/>
      <c r="B7" s="48"/>
      <c r="C7" s="48"/>
      <c r="D7" s="48"/>
      <c r="E7" s="20"/>
      <c r="F7" s="10"/>
      <c r="G7" s="20"/>
      <c r="H7" s="20"/>
      <c r="I7" s="10"/>
      <c r="J7" s="20"/>
      <c r="K7" s="20"/>
      <c r="R7" s="171"/>
      <c r="S7" s="171"/>
    </row>
    <row r="8" spans="1:25" s="9" customFormat="1" ht="15" thickBot="1" x14ac:dyDescent="0.25">
      <c r="A8" s="208"/>
      <c r="B8" s="208"/>
      <c r="C8" s="208"/>
      <c r="D8" s="208"/>
      <c r="E8" s="23"/>
      <c r="F8" s="23"/>
      <c r="G8" s="374" t="s">
        <v>73</v>
      </c>
      <c r="H8" s="375"/>
      <c r="I8" s="375"/>
      <c r="J8" s="375"/>
      <c r="K8" s="375"/>
      <c r="L8" s="375"/>
      <c r="M8" s="375"/>
      <c r="N8" s="376"/>
      <c r="R8" s="171"/>
      <c r="S8" s="171"/>
    </row>
    <row r="9" spans="1:25" s="24" customFormat="1" ht="14.1" customHeight="1" thickBot="1" x14ac:dyDescent="0.3">
      <c r="A9" s="288"/>
      <c r="B9" s="289"/>
      <c r="C9" s="374" t="s">
        <v>79</v>
      </c>
      <c r="D9" s="375"/>
      <c r="E9" s="375"/>
      <c r="F9" s="376"/>
      <c r="G9" s="377" t="s">
        <v>166</v>
      </c>
      <c r="H9" s="378"/>
      <c r="I9" s="379"/>
      <c r="J9" s="377" t="s">
        <v>61</v>
      </c>
      <c r="K9" s="378"/>
      <c r="L9" s="379"/>
      <c r="M9" s="377" t="s">
        <v>193</v>
      </c>
      <c r="N9" s="379"/>
      <c r="P9" s="369" t="s">
        <v>2</v>
      </c>
      <c r="Q9" s="370"/>
      <c r="R9" s="371"/>
      <c r="S9" s="371"/>
      <c r="T9" s="372"/>
      <c r="V9" s="366" t="s">
        <v>4</v>
      </c>
      <c r="W9" s="367"/>
      <c r="X9" s="367"/>
      <c r="Y9" s="368"/>
    </row>
    <row r="10" spans="1:25" s="182" customFormat="1" ht="45" x14ac:dyDescent="0.25">
      <c r="A10" s="290" t="s">
        <v>191</v>
      </c>
      <c r="B10" s="291" t="s">
        <v>190</v>
      </c>
      <c r="C10" s="292" t="s">
        <v>194</v>
      </c>
      <c r="D10" s="293" t="s">
        <v>50</v>
      </c>
      <c r="E10" s="294" t="s">
        <v>189</v>
      </c>
      <c r="F10" s="295" t="s">
        <v>192</v>
      </c>
      <c r="G10" s="296" t="s">
        <v>166</v>
      </c>
      <c r="H10" s="297" t="s">
        <v>251</v>
      </c>
      <c r="I10" s="298" t="s">
        <v>49</v>
      </c>
      <c r="J10" s="296" t="s">
        <v>61</v>
      </c>
      <c r="K10" s="297" t="s">
        <v>251</v>
      </c>
      <c r="L10" s="298" t="s">
        <v>49</v>
      </c>
      <c r="M10" s="296" t="s">
        <v>168</v>
      </c>
      <c r="N10" s="299" t="s">
        <v>167</v>
      </c>
      <c r="P10" s="25" t="s">
        <v>49</v>
      </c>
      <c r="Q10" s="26" t="s">
        <v>50</v>
      </c>
      <c r="R10" s="168" t="s">
        <v>165</v>
      </c>
      <c r="S10" s="168" t="s">
        <v>164</v>
      </c>
      <c r="T10" s="27" t="s">
        <v>51</v>
      </c>
      <c r="V10" s="25" t="s">
        <v>49</v>
      </c>
      <c r="W10" s="26" t="s">
        <v>60</v>
      </c>
      <c r="X10" s="26" t="s">
        <v>78</v>
      </c>
      <c r="Y10" s="27" t="s">
        <v>61</v>
      </c>
    </row>
    <row r="11" spans="1:25" ht="75" x14ac:dyDescent="0.25">
      <c r="A11" s="28" t="str">
        <f>'2 CONTEXTO E IDENTIFICACIÓN'!A11</f>
        <v>R1</v>
      </c>
      <c r="B11" s="192" t="str">
        <f>+'2 CONTEXTO E IDENTIFICACIÓN'!E11</f>
        <v>Incumplimiento total o pracial de las obligaciones contractuales del personal profesional y de apoyo a la gestión.</v>
      </c>
      <c r="C11" s="193">
        <v>2</v>
      </c>
      <c r="D11" s="172" t="str">
        <f t="shared" ref="D11:D30" si="0">+IF(C11="","",IF(C11&lt;=$S$11,$Q$11,IF(C11&lt;=$S$12,$Q$12,IF(C11&lt;=$S$13,$Q$13,IF(C11&lt;=$S$14,$Q$14,IF(C11&gt;=$R$15,$Q$15,""))))))</f>
        <v>La actividad que conlleva el riesgo se ejecuta como máximos 2 veces por año</v>
      </c>
      <c r="E11" s="173">
        <f t="shared" ref="E11:E30" si="1">+IF(D11="","",IF(D11=$Q$11,$T$11,IF(D11=$Q$12,$T$12,IF(D11=$Q$13,$T$13,IF(D11=$Q$14,$T$14,IF(D11=$Q$15,$T$15))))))</f>
        <v>0.2</v>
      </c>
      <c r="F11" s="29" t="str">
        <f t="shared" ref="F11:F30" si="2">+IF(D11="","",IF(D11=$Q$11,$P$11,IF(D11=$Q$12,$P$12,IF(D11=$Q$13,$P$13,IF(D11=$Q$14,$P$14,IF(D11=$Q$15,$P$15))))))</f>
        <v>Muy Baja</v>
      </c>
      <c r="G11" s="179" t="s">
        <v>80</v>
      </c>
      <c r="H11" s="175">
        <f>+IF(G11="","",IF(G11="N/A","",IF(OR(G11=$X$11,G11=$Y$11),$W$11,IF(OR(G11=$X$12,G11=$Y$12),$W$12,IF(OR(G11=$X$13,G11=$Y$13),$W$13,IF(OR(G11=$X$14,G11=$Y$14),$W$14,IF(OR(G11=$X$15,G11=$Y$15),$W$15)))))))</f>
        <v>0.2</v>
      </c>
      <c r="I11" s="177" t="str">
        <f t="shared" ref="I11:I30" si="3">+IF(G11="","",IF(G11="N/A","",IF(OR(G11=$X$11,G11=$Y$11),$V$11,IF(OR(G11=$X$12,G11=$Y$12),$V$12,IF(OR(G11=$X$13,G11=$Y$13),$V$13,IF(OR(G11=$X$14,G11=$Y$14),$V$14,IF(OR(G11=$X$15,G11=$Y$15),$V$15)))))))</f>
        <v>Leve</v>
      </c>
      <c r="J11" s="179" t="s">
        <v>67</v>
      </c>
      <c r="K11" s="175">
        <f t="shared" ref="K11:K30" si="4">+IF(J11="","",IF(J11="N/A","",IF(OR(J11=$X$11,J11=$Y$11),$W$11,IF(OR(J11=$X$12,J11=$Y$12),$W$12,IF(OR(J11=$X$13,J11=$Y$13),$W$13,IF(OR(J11=$X$14,J11=$Y$14),$W$14,IF(OR(J11=$X$15,J11=$Y$15),$W$15)))))))</f>
        <v>0.6</v>
      </c>
      <c r="L11" s="177" t="str">
        <f t="shared" ref="L11:L30" si="5">+IF(J11="","",IF(J11="N/A","",IF(OR(J11=$X$11,J11=$Y$11),$V$11,IF(OR(J11=$X$12,J11=$Y$12),$V$12,IF(OR(J11=$X$13,J11=$Y$13),$V$13,IF(OR(J11=$X$14,J11=$Y$14),$V$14,IF(OR(J11=$X$15,J11=$Y$15),$V$15)))))))</f>
        <v>Moderado</v>
      </c>
      <c r="M11" s="197">
        <f>+IF(H11="",K11,IF(K11="",H11,IF(H11&gt;K11,H11,K11)))</f>
        <v>0.6</v>
      </c>
      <c r="N11" s="198" t="str">
        <f>+IF(M11="","",IF(M11=$W$11,$V$11,IF(M11=$W$12,$V$12,IF(M11=$W$13,$V$13,IF(M11=$W$14,$V$14,IF(M11=$W$15,$V$15))))))</f>
        <v>Moderado</v>
      </c>
      <c r="P11" s="30" t="s">
        <v>52</v>
      </c>
      <c r="Q11" s="31" t="s">
        <v>53</v>
      </c>
      <c r="R11" s="169">
        <v>0</v>
      </c>
      <c r="S11" s="169">
        <v>2</v>
      </c>
      <c r="T11" s="32">
        <v>0.2</v>
      </c>
      <c r="V11" s="30" t="s">
        <v>62</v>
      </c>
      <c r="W11" s="33">
        <v>0.2</v>
      </c>
      <c r="X11" s="31" t="s">
        <v>80</v>
      </c>
      <c r="Y11" s="34" t="s">
        <v>63</v>
      </c>
    </row>
    <row r="12" spans="1:25" ht="129.75" customHeight="1" x14ac:dyDescent="0.25">
      <c r="A12" s="28" t="str">
        <f>'2 CONTEXTO E IDENTIFICACIÓN'!A12</f>
        <v>R2</v>
      </c>
      <c r="B12" s="192" t="str">
        <f>+'2 CONTEXTO E IDENTIFICACIÓN'!E12</f>
        <v>Formulación de diseños que no se ajustan a las condiciones financieras y técnicas del SETP.</v>
      </c>
      <c r="C12" s="194">
        <v>2</v>
      </c>
      <c r="D12" s="172" t="str">
        <f t="shared" si="0"/>
        <v>La actividad que conlleva el riesgo se ejecuta como máximos 2 veces por año</v>
      </c>
      <c r="E12" s="173">
        <f t="shared" si="1"/>
        <v>0.2</v>
      </c>
      <c r="F12" s="29" t="str">
        <f t="shared" si="2"/>
        <v>Muy Baja</v>
      </c>
      <c r="G12" s="179" t="s">
        <v>64</v>
      </c>
      <c r="H12" s="175">
        <f t="shared" ref="H12:H30" si="6">+IF(G12="","",IF(G12="N/A","",IF(OR(G12=$X$11,G12=$Y$11),$W$11,IF(OR(G12=$X$12,G12=$Y$12),$W$12,IF(OR(G12=$X$13,G12=$Y$13),$W$13,IF(OR(G12=$X$14,G12=$Y$14),$W$14,IF(OR(G12=$X$15,G12=$Y$15),$W$15)))))))</f>
        <v>0.4</v>
      </c>
      <c r="I12" s="177" t="str">
        <f t="shared" si="3"/>
        <v>Menor</v>
      </c>
      <c r="J12" s="179" t="s">
        <v>63</v>
      </c>
      <c r="K12" s="175">
        <f t="shared" si="4"/>
        <v>0.2</v>
      </c>
      <c r="L12" s="177" t="str">
        <f t="shared" si="5"/>
        <v>Leve</v>
      </c>
      <c r="M12" s="197">
        <f>+IF(H12="",K12,IF(K12="",H12,IF(H12&gt;K12,H12,K12)))</f>
        <v>0.4</v>
      </c>
      <c r="N12" s="198" t="str">
        <f t="shared" ref="N12:N30" si="7">+IF(M12="","",IF(M12=$W$11,$V$11,IF(M12=$W$12,$V$12,IF(M12=$W$13,$V$13,IF(M12=$W$14,$V$14,IF(M12=$W$15,$V$15))))))</f>
        <v>Menor</v>
      </c>
      <c r="P12" s="35" t="s">
        <v>54</v>
      </c>
      <c r="Q12" s="36" t="s">
        <v>55</v>
      </c>
      <c r="R12" s="169">
        <v>3</v>
      </c>
      <c r="S12" s="169">
        <v>24</v>
      </c>
      <c r="T12" s="32">
        <v>0.4</v>
      </c>
      <c r="V12" s="35" t="s">
        <v>7</v>
      </c>
      <c r="W12" s="33">
        <v>0.4</v>
      </c>
      <c r="X12" s="36" t="s">
        <v>64</v>
      </c>
      <c r="Y12" s="37" t="s">
        <v>65</v>
      </c>
    </row>
    <row r="13" spans="1:25" ht="105" x14ac:dyDescent="0.25">
      <c r="A13" s="28" t="str">
        <f>'2 CONTEXTO E IDENTIFICACIÓN'!A13</f>
        <v>R3</v>
      </c>
      <c r="B13" s="192" t="str">
        <f>+'2 CONTEXTO E IDENTIFICACIÓN'!E13</f>
        <v>Obra física inconclusa o con defectos.</v>
      </c>
      <c r="C13" s="194">
        <v>2</v>
      </c>
      <c r="D13" s="172" t="str">
        <f t="shared" si="0"/>
        <v>La actividad que conlleva el riesgo se ejecuta como máximos 2 veces por año</v>
      </c>
      <c r="E13" s="173">
        <f t="shared" si="1"/>
        <v>0.2</v>
      </c>
      <c r="F13" s="29" t="str">
        <f t="shared" si="2"/>
        <v>Muy Baja</v>
      </c>
      <c r="G13" s="179" t="s">
        <v>68</v>
      </c>
      <c r="H13" s="175">
        <f t="shared" si="6"/>
        <v>0.8</v>
      </c>
      <c r="I13" s="177" t="str">
        <f t="shared" si="3"/>
        <v>Mayor</v>
      </c>
      <c r="J13" s="179" t="s">
        <v>65</v>
      </c>
      <c r="K13" s="175">
        <f t="shared" si="4"/>
        <v>0.4</v>
      </c>
      <c r="L13" s="177" t="str">
        <f t="shared" si="5"/>
        <v>Menor</v>
      </c>
      <c r="M13" s="197">
        <f t="shared" ref="M13:M30" si="8">+IF(H13="",K13,IF(K13="",H13,IF(H13&gt;K13,H13,K13)))</f>
        <v>0.8</v>
      </c>
      <c r="N13" s="198" t="str">
        <f t="shared" si="7"/>
        <v>Mayor</v>
      </c>
      <c r="P13" s="38" t="s">
        <v>56</v>
      </c>
      <c r="Q13" s="36" t="s">
        <v>57</v>
      </c>
      <c r="R13" s="169">
        <v>25</v>
      </c>
      <c r="S13" s="169">
        <v>500</v>
      </c>
      <c r="T13" s="32">
        <v>0.6</v>
      </c>
      <c r="V13" s="38" t="s">
        <v>5</v>
      </c>
      <c r="W13" s="33">
        <v>0.6</v>
      </c>
      <c r="X13" s="36" t="s">
        <v>66</v>
      </c>
      <c r="Y13" s="37" t="s">
        <v>67</v>
      </c>
    </row>
    <row r="14" spans="1:25" ht="73.5" customHeight="1" x14ac:dyDescent="0.25">
      <c r="A14" s="28" t="str">
        <f>'2 CONTEXTO E IDENTIFICACIÓN'!A14</f>
        <v>R4</v>
      </c>
      <c r="B14" s="192" t="str">
        <f>+'2 CONTEXTO E IDENTIFICACIÓN'!E14</f>
        <v xml:space="preserve">  </v>
      </c>
      <c r="C14" s="194"/>
      <c r="D14" s="172" t="str">
        <f t="shared" si="0"/>
        <v/>
      </c>
      <c r="E14" s="173" t="str">
        <f t="shared" si="1"/>
        <v/>
      </c>
      <c r="F14" s="29" t="str">
        <f t="shared" si="2"/>
        <v/>
      </c>
      <c r="G14" s="179"/>
      <c r="H14" s="175" t="str">
        <f t="shared" si="6"/>
        <v/>
      </c>
      <c r="I14" s="177" t="str">
        <f t="shared" si="3"/>
        <v/>
      </c>
      <c r="J14" s="179"/>
      <c r="K14" s="175" t="str">
        <f t="shared" si="4"/>
        <v/>
      </c>
      <c r="L14" s="177" t="str">
        <f t="shared" si="5"/>
        <v/>
      </c>
      <c r="M14" s="197" t="str">
        <f t="shared" si="8"/>
        <v/>
      </c>
      <c r="N14" s="198" t="str">
        <f t="shared" si="7"/>
        <v/>
      </c>
      <c r="P14" s="39" t="s">
        <v>58</v>
      </c>
      <c r="Q14" s="36" t="s">
        <v>76</v>
      </c>
      <c r="R14" s="169">
        <v>5001</v>
      </c>
      <c r="S14" s="169">
        <v>5000</v>
      </c>
      <c r="T14" s="32">
        <v>0.8</v>
      </c>
      <c r="V14" s="39" t="s">
        <v>6</v>
      </c>
      <c r="W14" s="33">
        <v>0.8</v>
      </c>
      <c r="X14" s="36" t="s">
        <v>68</v>
      </c>
      <c r="Y14" s="37" t="s">
        <v>69</v>
      </c>
    </row>
    <row r="15" spans="1:25" ht="73.5" customHeight="1" x14ac:dyDescent="0.25">
      <c r="A15" s="28" t="str">
        <f>'2 CONTEXTO E IDENTIFICACIÓN'!A15</f>
        <v>R5</v>
      </c>
      <c r="B15" s="192" t="str">
        <f>+'2 CONTEXTO E IDENTIFICACIÓN'!E15</f>
        <v xml:space="preserve">  </v>
      </c>
      <c r="C15" s="194"/>
      <c r="D15" s="172" t="str">
        <f t="shared" si="0"/>
        <v/>
      </c>
      <c r="E15" s="173" t="str">
        <f t="shared" si="1"/>
        <v/>
      </c>
      <c r="F15" s="29" t="str">
        <f t="shared" si="2"/>
        <v/>
      </c>
      <c r="G15" s="179"/>
      <c r="H15" s="175" t="str">
        <f t="shared" si="6"/>
        <v/>
      </c>
      <c r="I15" s="177" t="str">
        <f t="shared" si="3"/>
        <v/>
      </c>
      <c r="J15" s="179"/>
      <c r="K15" s="175" t="str">
        <f t="shared" si="4"/>
        <v/>
      </c>
      <c r="L15" s="177" t="str">
        <f t="shared" si="5"/>
        <v/>
      </c>
      <c r="M15" s="197" t="str">
        <f t="shared" si="8"/>
        <v/>
      </c>
      <c r="N15" s="198" t="str">
        <f t="shared" si="7"/>
        <v/>
      </c>
      <c r="P15" s="40" t="s">
        <v>59</v>
      </c>
      <c r="Q15" s="36" t="s">
        <v>77</v>
      </c>
      <c r="R15" s="169">
        <v>5001</v>
      </c>
      <c r="S15" s="169"/>
      <c r="T15" s="32">
        <v>1</v>
      </c>
      <c r="V15" s="40" t="s">
        <v>70</v>
      </c>
      <c r="W15" s="33">
        <v>1</v>
      </c>
      <c r="X15" s="36" t="s">
        <v>71</v>
      </c>
      <c r="Y15" s="37" t="s">
        <v>72</v>
      </c>
    </row>
    <row r="16" spans="1:25" ht="73.5" customHeight="1" thickBot="1" x14ac:dyDescent="0.3">
      <c r="A16" s="28" t="str">
        <f>'2 CONTEXTO E IDENTIFICACIÓN'!A16</f>
        <v>R6</v>
      </c>
      <c r="B16" s="192" t="str">
        <f>+'2 CONTEXTO E IDENTIFICACIÓN'!E16</f>
        <v xml:space="preserve">  </v>
      </c>
      <c r="C16" s="194"/>
      <c r="D16" s="172" t="str">
        <f t="shared" si="0"/>
        <v/>
      </c>
      <c r="E16" s="173" t="str">
        <f t="shared" si="1"/>
        <v/>
      </c>
      <c r="F16" s="29" t="str">
        <f t="shared" si="2"/>
        <v/>
      </c>
      <c r="G16" s="179"/>
      <c r="H16" s="175" t="str">
        <f t="shared" si="6"/>
        <v/>
      </c>
      <c r="I16" s="177" t="str">
        <f t="shared" si="3"/>
        <v/>
      </c>
      <c r="J16" s="179"/>
      <c r="K16" s="175" t="str">
        <f t="shared" si="4"/>
        <v/>
      </c>
      <c r="L16" s="177" t="str">
        <f t="shared" si="5"/>
        <v/>
      </c>
      <c r="M16" s="197" t="str">
        <f t="shared" si="8"/>
        <v/>
      </c>
      <c r="N16" s="198" t="str">
        <f t="shared" si="7"/>
        <v/>
      </c>
      <c r="P16" s="41"/>
      <c r="Q16" s="42"/>
      <c r="R16" s="170"/>
      <c r="S16" s="170"/>
      <c r="T16" s="43"/>
      <c r="V16" s="41"/>
      <c r="W16" s="42"/>
      <c r="X16" s="42" t="s">
        <v>138</v>
      </c>
      <c r="Y16" s="43" t="s">
        <v>138</v>
      </c>
    </row>
    <row r="17" spans="1:14" ht="73.5" customHeight="1" x14ac:dyDescent="0.25">
      <c r="A17" s="28" t="str">
        <f>'2 CONTEXTO E IDENTIFICACIÓN'!A17</f>
        <v>R7</v>
      </c>
      <c r="B17" s="192" t="str">
        <f>+'2 CONTEXTO E IDENTIFICACIÓN'!E17</f>
        <v xml:space="preserve">  </v>
      </c>
      <c r="C17" s="194"/>
      <c r="D17" s="172" t="str">
        <f t="shared" si="0"/>
        <v/>
      </c>
      <c r="E17" s="173" t="str">
        <f t="shared" si="1"/>
        <v/>
      </c>
      <c r="F17" s="29" t="str">
        <f t="shared" si="2"/>
        <v/>
      </c>
      <c r="G17" s="179"/>
      <c r="H17" s="175" t="str">
        <f t="shared" si="6"/>
        <v/>
      </c>
      <c r="I17" s="177" t="str">
        <f t="shared" si="3"/>
        <v/>
      </c>
      <c r="J17" s="179"/>
      <c r="K17" s="175" t="str">
        <f t="shared" si="4"/>
        <v/>
      </c>
      <c r="L17" s="177" t="str">
        <f t="shared" si="5"/>
        <v/>
      </c>
      <c r="M17" s="197" t="str">
        <f t="shared" si="8"/>
        <v/>
      </c>
      <c r="N17" s="198" t="str">
        <f t="shared" si="7"/>
        <v/>
      </c>
    </row>
    <row r="18" spans="1:14" ht="73.5" customHeight="1" x14ac:dyDescent="0.25">
      <c r="A18" s="28" t="str">
        <f>'2 CONTEXTO E IDENTIFICACIÓN'!A18</f>
        <v>R8</v>
      </c>
      <c r="B18" s="192" t="str">
        <f>+'2 CONTEXTO E IDENTIFICACIÓN'!E18</f>
        <v xml:space="preserve">  </v>
      </c>
      <c r="C18" s="194"/>
      <c r="D18" s="172" t="str">
        <f t="shared" si="0"/>
        <v/>
      </c>
      <c r="E18" s="173" t="str">
        <f t="shared" si="1"/>
        <v/>
      </c>
      <c r="F18" s="29" t="str">
        <f t="shared" si="2"/>
        <v/>
      </c>
      <c r="G18" s="179"/>
      <c r="H18" s="175" t="str">
        <f t="shared" si="6"/>
        <v/>
      </c>
      <c r="I18" s="177" t="str">
        <f t="shared" si="3"/>
        <v/>
      </c>
      <c r="J18" s="179"/>
      <c r="K18" s="175" t="str">
        <f t="shared" si="4"/>
        <v/>
      </c>
      <c r="L18" s="177" t="str">
        <f t="shared" si="5"/>
        <v/>
      </c>
      <c r="M18" s="197" t="str">
        <f t="shared" si="8"/>
        <v/>
      </c>
      <c r="N18" s="198" t="str">
        <f t="shared" si="7"/>
        <v/>
      </c>
    </row>
    <row r="19" spans="1:14" ht="73.5" customHeight="1" x14ac:dyDescent="0.25">
      <c r="A19" s="28" t="str">
        <f>'2 CONTEXTO E IDENTIFICACIÓN'!A19</f>
        <v>R9</v>
      </c>
      <c r="B19" s="192" t="str">
        <f>+'2 CONTEXTO E IDENTIFICACIÓN'!E19</f>
        <v xml:space="preserve">  </v>
      </c>
      <c r="C19" s="194"/>
      <c r="D19" s="172" t="str">
        <f t="shared" si="0"/>
        <v/>
      </c>
      <c r="E19" s="173" t="str">
        <f t="shared" si="1"/>
        <v/>
      </c>
      <c r="F19" s="29" t="str">
        <f t="shared" si="2"/>
        <v/>
      </c>
      <c r="G19" s="179"/>
      <c r="H19" s="175" t="str">
        <f t="shared" si="6"/>
        <v/>
      </c>
      <c r="I19" s="177" t="str">
        <f t="shared" si="3"/>
        <v/>
      </c>
      <c r="J19" s="179"/>
      <c r="K19" s="175" t="str">
        <f t="shared" si="4"/>
        <v/>
      </c>
      <c r="L19" s="177" t="str">
        <f t="shared" si="5"/>
        <v/>
      </c>
      <c r="M19" s="197" t="str">
        <f t="shared" si="8"/>
        <v/>
      </c>
      <c r="N19" s="198" t="str">
        <f t="shared" si="7"/>
        <v/>
      </c>
    </row>
    <row r="20" spans="1:14" ht="73.5" customHeight="1" x14ac:dyDescent="0.25">
      <c r="A20" s="28" t="str">
        <f>'2 CONTEXTO E IDENTIFICACIÓN'!A20</f>
        <v>R10</v>
      </c>
      <c r="B20" s="192" t="str">
        <f>+'2 CONTEXTO E IDENTIFICACIÓN'!E20</f>
        <v xml:space="preserve">  </v>
      </c>
      <c r="C20" s="194"/>
      <c r="D20" s="172" t="str">
        <f t="shared" si="0"/>
        <v/>
      </c>
      <c r="E20" s="173" t="str">
        <f t="shared" si="1"/>
        <v/>
      </c>
      <c r="F20" s="29" t="str">
        <f t="shared" si="2"/>
        <v/>
      </c>
      <c r="G20" s="179"/>
      <c r="H20" s="175" t="str">
        <f t="shared" si="6"/>
        <v/>
      </c>
      <c r="I20" s="177" t="str">
        <f t="shared" si="3"/>
        <v/>
      </c>
      <c r="J20" s="179"/>
      <c r="K20" s="175" t="str">
        <f t="shared" si="4"/>
        <v/>
      </c>
      <c r="L20" s="177" t="str">
        <f t="shared" si="5"/>
        <v/>
      </c>
      <c r="M20" s="197" t="str">
        <f t="shared" si="8"/>
        <v/>
      </c>
      <c r="N20" s="198" t="str">
        <f t="shared" si="7"/>
        <v/>
      </c>
    </row>
    <row r="21" spans="1:14" ht="73.5" customHeight="1" x14ac:dyDescent="0.25">
      <c r="A21" s="28" t="str">
        <f>'2 CONTEXTO E IDENTIFICACIÓN'!A21</f>
        <v>R11</v>
      </c>
      <c r="B21" s="192" t="str">
        <f>+'2 CONTEXTO E IDENTIFICACIÓN'!E21</f>
        <v xml:space="preserve">  </v>
      </c>
      <c r="C21" s="194"/>
      <c r="D21" s="172" t="str">
        <f t="shared" si="0"/>
        <v/>
      </c>
      <c r="E21" s="173" t="str">
        <f t="shared" si="1"/>
        <v/>
      </c>
      <c r="F21" s="29" t="str">
        <f t="shared" si="2"/>
        <v/>
      </c>
      <c r="G21" s="179"/>
      <c r="H21" s="175" t="str">
        <f t="shared" si="6"/>
        <v/>
      </c>
      <c r="I21" s="177" t="str">
        <f t="shared" si="3"/>
        <v/>
      </c>
      <c r="J21" s="179"/>
      <c r="K21" s="175" t="str">
        <f t="shared" si="4"/>
        <v/>
      </c>
      <c r="L21" s="177" t="str">
        <f t="shared" si="5"/>
        <v/>
      </c>
      <c r="M21" s="197" t="str">
        <f t="shared" si="8"/>
        <v/>
      </c>
      <c r="N21" s="198" t="str">
        <f t="shared" si="7"/>
        <v/>
      </c>
    </row>
    <row r="22" spans="1:14" ht="73.5" customHeight="1" x14ac:dyDescent="0.25">
      <c r="A22" s="28" t="str">
        <f>'2 CONTEXTO E IDENTIFICACIÓN'!A22</f>
        <v>R12</v>
      </c>
      <c r="B22" s="192" t="str">
        <f>+'2 CONTEXTO E IDENTIFICACIÓN'!E22</f>
        <v xml:space="preserve">  </v>
      </c>
      <c r="C22" s="194"/>
      <c r="D22" s="172" t="str">
        <f t="shared" si="0"/>
        <v/>
      </c>
      <c r="E22" s="173" t="str">
        <f t="shared" si="1"/>
        <v/>
      </c>
      <c r="F22" s="29" t="str">
        <f t="shared" si="2"/>
        <v/>
      </c>
      <c r="G22" s="179"/>
      <c r="H22" s="175" t="str">
        <f t="shared" si="6"/>
        <v/>
      </c>
      <c r="I22" s="177" t="str">
        <f t="shared" si="3"/>
        <v/>
      </c>
      <c r="J22" s="179"/>
      <c r="K22" s="175" t="str">
        <f t="shared" si="4"/>
        <v/>
      </c>
      <c r="L22" s="177" t="str">
        <f t="shared" si="5"/>
        <v/>
      </c>
      <c r="M22" s="197" t="str">
        <f t="shared" si="8"/>
        <v/>
      </c>
      <c r="N22" s="198" t="str">
        <f t="shared" si="7"/>
        <v/>
      </c>
    </row>
    <row r="23" spans="1:14" ht="73.5" customHeight="1" x14ac:dyDescent="0.25">
      <c r="A23" s="28" t="str">
        <f>'2 CONTEXTO E IDENTIFICACIÓN'!A23</f>
        <v>R13</v>
      </c>
      <c r="B23" s="192" t="str">
        <f>+'2 CONTEXTO E IDENTIFICACIÓN'!E23</f>
        <v xml:space="preserve">  </v>
      </c>
      <c r="C23" s="194"/>
      <c r="D23" s="172" t="str">
        <f t="shared" si="0"/>
        <v/>
      </c>
      <c r="E23" s="173" t="str">
        <f t="shared" si="1"/>
        <v/>
      </c>
      <c r="F23" s="29" t="str">
        <f t="shared" si="2"/>
        <v/>
      </c>
      <c r="G23" s="179"/>
      <c r="H23" s="175" t="str">
        <f t="shared" si="6"/>
        <v/>
      </c>
      <c r="I23" s="177" t="str">
        <f t="shared" si="3"/>
        <v/>
      </c>
      <c r="J23" s="179"/>
      <c r="K23" s="175" t="str">
        <f t="shared" si="4"/>
        <v/>
      </c>
      <c r="L23" s="177" t="str">
        <f t="shared" si="5"/>
        <v/>
      </c>
      <c r="M23" s="197" t="str">
        <f t="shared" si="8"/>
        <v/>
      </c>
      <c r="N23" s="198" t="str">
        <f t="shared" si="7"/>
        <v/>
      </c>
    </row>
    <row r="24" spans="1:14" ht="73.5" customHeight="1" x14ac:dyDescent="0.25">
      <c r="A24" s="28" t="str">
        <f>'2 CONTEXTO E IDENTIFICACIÓN'!A24</f>
        <v>R14</v>
      </c>
      <c r="B24" s="192" t="str">
        <f>+'2 CONTEXTO E IDENTIFICACIÓN'!E24</f>
        <v xml:space="preserve">  </v>
      </c>
      <c r="C24" s="194"/>
      <c r="D24" s="172" t="str">
        <f t="shared" si="0"/>
        <v/>
      </c>
      <c r="E24" s="173" t="str">
        <f t="shared" si="1"/>
        <v/>
      </c>
      <c r="F24" s="29" t="str">
        <f t="shared" si="2"/>
        <v/>
      </c>
      <c r="G24" s="179"/>
      <c r="H24" s="175" t="str">
        <f t="shared" si="6"/>
        <v/>
      </c>
      <c r="I24" s="177" t="str">
        <f t="shared" si="3"/>
        <v/>
      </c>
      <c r="J24" s="179"/>
      <c r="K24" s="175" t="str">
        <f t="shared" si="4"/>
        <v/>
      </c>
      <c r="L24" s="177" t="str">
        <f t="shared" si="5"/>
        <v/>
      </c>
      <c r="M24" s="197" t="str">
        <f t="shared" si="8"/>
        <v/>
      </c>
      <c r="N24" s="198" t="str">
        <f t="shared" si="7"/>
        <v/>
      </c>
    </row>
    <row r="25" spans="1:14" ht="73.5" customHeight="1" x14ac:dyDescent="0.25">
      <c r="A25" s="28" t="str">
        <f>'2 CONTEXTO E IDENTIFICACIÓN'!A25</f>
        <v>R15</v>
      </c>
      <c r="B25" s="192" t="str">
        <f>+'2 CONTEXTO E IDENTIFICACIÓN'!E25</f>
        <v xml:space="preserve">  </v>
      </c>
      <c r="C25" s="194"/>
      <c r="D25" s="172" t="str">
        <f t="shared" si="0"/>
        <v/>
      </c>
      <c r="E25" s="173" t="str">
        <f t="shared" si="1"/>
        <v/>
      </c>
      <c r="F25" s="29" t="str">
        <f t="shared" si="2"/>
        <v/>
      </c>
      <c r="G25" s="179"/>
      <c r="H25" s="175" t="str">
        <f t="shared" si="6"/>
        <v/>
      </c>
      <c r="I25" s="177" t="str">
        <f t="shared" si="3"/>
        <v/>
      </c>
      <c r="J25" s="179"/>
      <c r="K25" s="175" t="str">
        <f t="shared" si="4"/>
        <v/>
      </c>
      <c r="L25" s="177" t="str">
        <f t="shared" si="5"/>
        <v/>
      </c>
      <c r="M25" s="197" t="str">
        <f t="shared" si="8"/>
        <v/>
      </c>
      <c r="N25" s="198" t="str">
        <f t="shared" si="7"/>
        <v/>
      </c>
    </row>
    <row r="26" spans="1:14" ht="73.5" customHeight="1" x14ac:dyDescent="0.25">
      <c r="A26" s="28" t="str">
        <f>'2 CONTEXTO E IDENTIFICACIÓN'!A26</f>
        <v>R16</v>
      </c>
      <c r="B26" s="192" t="str">
        <f>+'2 CONTEXTO E IDENTIFICACIÓN'!E26</f>
        <v xml:space="preserve">  </v>
      </c>
      <c r="C26" s="194"/>
      <c r="D26" s="172" t="str">
        <f t="shared" si="0"/>
        <v/>
      </c>
      <c r="E26" s="173" t="str">
        <f t="shared" si="1"/>
        <v/>
      </c>
      <c r="F26" s="29" t="str">
        <f t="shared" si="2"/>
        <v/>
      </c>
      <c r="G26" s="179"/>
      <c r="H26" s="175" t="str">
        <f t="shared" si="6"/>
        <v/>
      </c>
      <c r="I26" s="177" t="str">
        <f t="shared" si="3"/>
        <v/>
      </c>
      <c r="J26" s="179"/>
      <c r="K26" s="175" t="str">
        <f t="shared" si="4"/>
        <v/>
      </c>
      <c r="L26" s="177" t="str">
        <f t="shared" si="5"/>
        <v/>
      </c>
      <c r="M26" s="197" t="str">
        <f t="shared" si="8"/>
        <v/>
      </c>
      <c r="N26" s="198" t="str">
        <f t="shared" si="7"/>
        <v/>
      </c>
    </row>
    <row r="27" spans="1:14" ht="73.5" customHeight="1" x14ac:dyDescent="0.25">
      <c r="A27" s="28" t="str">
        <f>'2 CONTEXTO E IDENTIFICACIÓN'!A27</f>
        <v>R17</v>
      </c>
      <c r="B27" s="192" t="str">
        <f>+'2 CONTEXTO E IDENTIFICACIÓN'!E27</f>
        <v xml:space="preserve">  </v>
      </c>
      <c r="C27" s="194"/>
      <c r="D27" s="172" t="str">
        <f t="shared" si="0"/>
        <v/>
      </c>
      <c r="E27" s="173" t="str">
        <f t="shared" si="1"/>
        <v/>
      </c>
      <c r="F27" s="29" t="str">
        <f t="shared" si="2"/>
        <v/>
      </c>
      <c r="G27" s="179"/>
      <c r="H27" s="175" t="str">
        <f t="shared" si="6"/>
        <v/>
      </c>
      <c r="I27" s="177" t="str">
        <f t="shared" si="3"/>
        <v/>
      </c>
      <c r="J27" s="179"/>
      <c r="K27" s="175" t="str">
        <f t="shared" si="4"/>
        <v/>
      </c>
      <c r="L27" s="177" t="str">
        <f t="shared" si="5"/>
        <v/>
      </c>
      <c r="M27" s="197" t="str">
        <f t="shared" si="8"/>
        <v/>
      </c>
      <c r="N27" s="198" t="str">
        <f t="shared" si="7"/>
        <v/>
      </c>
    </row>
    <row r="28" spans="1:14" ht="73.5" customHeight="1" x14ac:dyDescent="0.25">
      <c r="A28" s="28" t="str">
        <f>'2 CONTEXTO E IDENTIFICACIÓN'!A28</f>
        <v>R18</v>
      </c>
      <c r="B28" s="192" t="str">
        <f>+'2 CONTEXTO E IDENTIFICACIÓN'!E28</f>
        <v xml:space="preserve">  </v>
      </c>
      <c r="C28" s="194"/>
      <c r="D28" s="172" t="str">
        <f t="shared" si="0"/>
        <v/>
      </c>
      <c r="E28" s="173" t="str">
        <f t="shared" si="1"/>
        <v/>
      </c>
      <c r="F28" s="29" t="str">
        <f t="shared" si="2"/>
        <v/>
      </c>
      <c r="G28" s="179"/>
      <c r="H28" s="175" t="str">
        <f t="shared" si="6"/>
        <v/>
      </c>
      <c r="I28" s="177" t="str">
        <f t="shared" si="3"/>
        <v/>
      </c>
      <c r="J28" s="179"/>
      <c r="K28" s="175" t="str">
        <f t="shared" si="4"/>
        <v/>
      </c>
      <c r="L28" s="177" t="str">
        <f t="shared" si="5"/>
        <v/>
      </c>
      <c r="M28" s="197" t="str">
        <f t="shared" si="8"/>
        <v/>
      </c>
      <c r="N28" s="198" t="str">
        <f t="shared" si="7"/>
        <v/>
      </c>
    </row>
    <row r="29" spans="1:14" ht="73.5" customHeight="1" x14ac:dyDescent="0.25">
      <c r="A29" s="28" t="str">
        <f>'2 CONTEXTO E IDENTIFICACIÓN'!A29</f>
        <v>R19</v>
      </c>
      <c r="B29" s="192" t="str">
        <f>+'2 CONTEXTO E IDENTIFICACIÓN'!E29</f>
        <v xml:space="preserve">  </v>
      </c>
      <c r="C29" s="194"/>
      <c r="D29" s="172" t="str">
        <f t="shared" si="0"/>
        <v/>
      </c>
      <c r="E29" s="173" t="str">
        <f t="shared" si="1"/>
        <v/>
      </c>
      <c r="F29" s="29" t="str">
        <f t="shared" si="2"/>
        <v/>
      </c>
      <c r="G29" s="179"/>
      <c r="H29" s="175" t="str">
        <f t="shared" si="6"/>
        <v/>
      </c>
      <c r="I29" s="177" t="str">
        <f t="shared" si="3"/>
        <v/>
      </c>
      <c r="J29" s="179"/>
      <c r="K29" s="175" t="str">
        <f t="shared" si="4"/>
        <v/>
      </c>
      <c r="L29" s="177" t="str">
        <f t="shared" si="5"/>
        <v/>
      </c>
      <c r="M29" s="197" t="str">
        <f t="shared" si="8"/>
        <v/>
      </c>
      <c r="N29" s="198" t="str">
        <f t="shared" si="7"/>
        <v/>
      </c>
    </row>
    <row r="30" spans="1:14" ht="73.5" customHeight="1" thickBot="1" x14ac:dyDescent="0.3">
      <c r="A30" s="44" t="str">
        <f>'2 CONTEXTO E IDENTIFICACIÓN'!A30</f>
        <v>R20</v>
      </c>
      <c r="B30" s="192" t="str">
        <f>+'2 CONTEXTO E IDENTIFICACIÓN'!E30</f>
        <v xml:space="preserve">  </v>
      </c>
      <c r="C30" s="195"/>
      <c r="D30" s="181" t="str">
        <f t="shared" si="0"/>
        <v/>
      </c>
      <c r="E30" s="174" t="str">
        <f t="shared" si="1"/>
        <v/>
      </c>
      <c r="F30" s="45" t="str">
        <f t="shared" si="2"/>
        <v/>
      </c>
      <c r="G30" s="180"/>
      <c r="H30" s="176" t="str">
        <f t="shared" si="6"/>
        <v/>
      </c>
      <c r="I30" s="178" t="str">
        <f t="shared" si="3"/>
        <v/>
      </c>
      <c r="J30" s="180"/>
      <c r="K30" s="176" t="str">
        <f t="shared" si="4"/>
        <v/>
      </c>
      <c r="L30" s="178" t="str">
        <f t="shared" si="5"/>
        <v/>
      </c>
      <c r="M30" s="199" t="str">
        <f t="shared" si="8"/>
        <v/>
      </c>
      <c r="N30" s="200" t="str">
        <f t="shared" si="7"/>
        <v/>
      </c>
    </row>
  </sheetData>
  <autoFilter ref="A10:N30"/>
  <dataConsolidate/>
  <mergeCells count="14">
    <mergeCell ref="V9:Y9"/>
    <mergeCell ref="P9:T9"/>
    <mergeCell ref="A1:A4"/>
    <mergeCell ref="C9:F9"/>
    <mergeCell ref="G9:I9"/>
    <mergeCell ref="J9:L9"/>
    <mergeCell ref="M9:N9"/>
    <mergeCell ref="G8:N8"/>
    <mergeCell ref="B1:L4"/>
    <mergeCell ref="B6:N6"/>
    <mergeCell ref="M1:N1"/>
    <mergeCell ref="M2:N2"/>
    <mergeCell ref="M3:N3"/>
    <mergeCell ref="M4:N4"/>
  </mergeCells>
  <conditionalFormatting sqref="E11:E30 G11:G30">
    <cfRule type="cellIs" dxfId="213" priority="1" operator="equal">
      <formula>$T$11</formula>
    </cfRule>
    <cfRule type="cellIs" dxfId="212" priority="2" operator="equal">
      <formula>$T$12</formula>
    </cfRule>
    <cfRule type="cellIs" dxfId="211" priority="3" operator="equal">
      <formula>$T$13</formula>
    </cfRule>
    <cfRule type="cellIs" dxfId="210" priority="4" operator="equal">
      <formula>$T$14</formula>
    </cfRule>
    <cfRule type="cellIs" dxfId="209" priority="5" operator="equal">
      <formula>$T$15</formula>
    </cfRule>
  </conditionalFormatting>
  <conditionalFormatting sqref="F11:F30">
    <cfRule type="cellIs" dxfId="208" priority="159" operator="equal">
      <formula>$P$11</formula>
    </cfRule>
    <cfRule type="cellIs" dxfId="207" priority="160" operator="equal">
      <formula>$P$12</formula>
    </cfRule>
    <cfRule type="cellIs" dxfId="206" priority="161" operator="equal">
      <formula>$P$13</formula>
    </cfRule>
    <cfRule type="cellIs" dxfId="205" priority="162" operator="equal">
      <formula>$P$14</formula>
    </cfRule>
    <cfRule type="cellIs" dxfId="204" priority="163" operator="equal">
      <formula>$P$15</formula>
    </cfRule>
  </conditionalFormatting>
  <conditionalFormatting sqref="H11:H30">
    <cfRule type="cellIs" dxfId="203" priority="76" operator="equal">
      <formula>$W$11</formula>
    </cfRule>
    <cfRule type="cellIs" dxfId="202" priority="77" operator="equal">
      <formula>$W$12</formula>
    </cfRule>
    <cfRule type="cellIs" dxfId="201" priority="78" operator="equal">
      <formula>$W$13</formula>
    </cfRule>
    <cfRule type="cellIs" dxfId="200" priority="79" operator="equal">
      <formula>$W$14</formula>
    </cfRule>
    <cfRule type="cellIs" dxfId="199" priority="80" operator="equal">
      <formula>$W$15</formula>
    </cfRule>
  </conditionalFormatting>
  <conditionalFormatting sqref="I11:J30">
    <cfRule type="cellIs" dxfId="198" priority="81" operator="equal">
      <formula>$V$11</formula>
    </cfRule>
    <cfRule type="cellIs" dxfId="197" priority="82" operator="equal">
      <formula>$V$12</formula>
    </cfRule>
    <cfRule type="cellIs" dxfId="196" priority="83" operator="equal">
      <formula>$V$13</formula>
    </cfRule>
    <cfRule type="cellIs" dxfId="195" priority="84" operator="equal">
      <formula>$V$14</formula>
    </cfRule>
    <cfRule type="cellIs" dxfId="194" priority="85" operator="equal">
      <formula>$V$15</formula>
    </cfRule>
  </conditionalFormatting>
  <conditionalFormatting sqref="K11:K30">
    <cfRule type="cellIs" dxfId="193" priority="61" operator="equal">
      <formula>$W$11</formula>
    </cfRule>
    <cfRule type="cellIs" dxfId="192" priority="62" operator="equal">
      <formula>$W$12</formula>
    </cfRule>
    <cfRule type="cellIs" dxfId="191" priority="63" operator="equal">
      <formula>$W$13</formula>
    </cfRule>
    <cfRule type="cellIs" dxfId="190" priority="64" operator="equal">
      <formula>$W$14</formula>
    </cfRule>
    <cfRule type="cellIs" dxfId="189" priority="65" operator="equal">
      <formula>$W$15</formula>
    </cfRule>
  </conditionalFormatting>
  <conditionalFormatting sqref="L11:L30">
    <cfRule type="cellIs" dxfId="188" priority="96" operator="equal">
      <formula>$V$11</formula>
    </cfRule>
    <cfRule type="cellIs" dxfId="187" priority="97" operator="equal">
      <formula>$V$12</formula>
    </cfRule>
    <cfRule type="cellIs" dxfId="186" priority="98" operator="equal">
      <formula>$V$13</formula>
    </cfRule>
    <cfRule type="cellIs" dxfId="185" priority="99" operator="equal">
      <formula>$V$14</formula>
    </cfRule>
    <cfRule type="cellIs" dxfId="184" priority="100" operator="equal">
      <formula>$V$15</formula>
    </cfRule>
  </conditionalFormatting>
  <conditionalFormatting sqref="M11:M30">
    <cfRule type="cellIs" dxfId="183" priority="6" operator="equal">
      <formula>$W$11</formula>
    </cfRule>
    <cfRule type="cellIs" dxfId="182" priority="7" operator="equal">
      <formula>$W$12</formula>
    </cfRule>
    <cfRule type="cellIs" dxfId="181" priority="8" operator="equal">
      <formula>$W$13</formula>
    </cfRule>
    <cfRule type="cellIs" dxfId="180" priority="9" operator="equal">
      <formula>$W$14</formula>
    </cfRule>
    <cfRule type="cellIs" dxfId="179" priority="10" operator="equal">
      <formula>$W$15</formula>
    </cfRule>
  </conditionalFormatting>
  <conditionalFormatting sqref="N11:N30">
    <cfRule type="cellIs" dxfId="178" priority="31" operator="equal">
      <formula>$V$11</formula>
    </cfRule>
    <cfRule type="cellIs" dxfId="177" priority="32" operator="equal">
      <formula>$V$12</formula>
    </cfRule>
    <cfRule type="cellIs" dxfId="176" priority="33" operator="equal">
      <formula>$V$13</formula>
    </cfRule>
    <cfRule type="cellIs" dxfId="175" priority="34" operator="equal">
      <formula>$V$14</formula>
    </cfRule>
    <cfRule type="cellIs" dxfId="174" priority="35" operator="equal">
      <formula>$V$15</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10"/>
    <dataValidation allowBlank="1" showInputMessage="1" showErrorMessage="1" prompt="Es la materialización del riesgo y las consecuencias de su aparición. Su escala es: 5 bajo impacto, 10 medio, 20 alto impacto._x000a_" sqref="IP10:JA10"/>
    <dataValidation type="list" allowBlank="1" showInputMessage="1" showErrorMessage="1" sqref="IU14:JA14 IP11:JA13">
      <formula1>#REF!</formula1>
    </dataValidation>
    <dataValidation type="list" allowBlank="1" showInputMessage="1" showErrorMessage="1" sqref="G11:G30">
      <formula1>Afectación_Económica</formula1>
    </dataValidation>
    <dataValidation type="list" allowBlank="1" showInputMessage="1" showErrorMessage="1" sqref="J11:J3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7"/>
  <sheetViews>
    <sheetView showGridLines="0" zoomScaleNormal="100" workbookViewId="0">
      <pane xSplit="1" ySplit="10" topLeftCell="B11" activePane="bottomRight" state="frozen"/>
      <selection pane="topRight" activeCell="B1" sqref="B1"/>
      <selection pane="bottomLeft" activeCell="A7" sqref="A7"/>
      <selection pane="bottomRight" activeCell="B11" sqref="B11"/>
    </sheetView>
  </sheetViews>
  <sheetFormatPr baseColWidth="10" defaultColWidth="14.28515625" defaultRowHeight="12.75" x14ac:dyDescent="0.25"/>
  <cols>
    <col min="1" max="1" width="12.85546875" style="76" customWidth="1" collapsed="1"/>
    <col min="2" max="2" width="29.42578125" style="81" customWidth="1" collapsed="1"/>
    <col min="3" max="3" width="21.28515625" style="76" customWidth="1" collapsed="1"/>
    <col min="4" max="4" width="12.42578125" style="81" customWidth="1" collapsed="1"/>
    <col min="5" max="5" width="21" style="81" customWidth="1" collapsed="1"/>
    <col min="6" max="6" width="3.85546875" style="81" customWidth="1" collapsed="1"/>
    <col min="7" max="7" width="7.42578125" style="81" customWidth="1" collapsed="1"/>
    <col min="8" max="8" width="14" style="81" customWidth="1" collapsed="1"/>
    <col min="9" max="9" width="21.7109375" style="81" customWidth="1" collapsed="1"/>
    <col min="10" max="13" width="12.42578125" style="81" customWidth="1" collapsed="1"/>
    <col min="14" max="14" width="3.85546875" style="81" customWidth="1" collapsed="1"/>
    <col min="15" max="15" width="4.85546875" style="76" customWidth="1" collapsed="1"/>
    <col min="16" max="16" width="6.42578125" style="76" customWidth="1" collapsed="1"/>
    <col min="17" max="17" width="11" style="76" bestFit="1" customWidth="1" collapsed="1"/>
    <col min="18" max="22" width="12" style="76" customWidth="1" collapsed="1"/>
    <col min="23" max="27" width="11.42578125" style="76" customWidth="1" collapsed="1"/>
    <col min="28" max="28" width="5.5703125" style="76" bestFit="1" customWidth="1" collapsed="1"/>
    <col min="29" max="29" width="26.85546875" style="76" customWidth="1" collapsed="1"/>
    <col min="30" max="34" width="22.85546875" style="81" customWidth="1" collapsed="1"/>
    <col min="35" max="35" width="23.42578125" style="76" customWidth="1" collapsed="1"/>
    <col min="36" max="263" width="11.42578125" style="76" customWidth="1" collapsed="1"/>
    <col min="264" max="264" width="12.7109375" style="76" customWidth="1" collapsed="1"/>
    <col min="265" max="265" width="47" style="76" customWidth="1" collapsed="1"/>
    <col min="266" max="266" width="35" style="76" customWidth="1" collapsed="1"/>
    <col min="267" max="16384" width="14.28515625" style="76" collapsed="1"/>
  </cols>
  <sheetData>
    <row r="1" spans="1:36" ht="15" customHeight="1" x14ac:dyDescent="0.25">
      <c r="A1" s="392"/>
      <c r="B1" s="394" t="str">
        <f>+'2 CONTEXTO E IDENTIFICACIÓN'!B1</f>
        <v>MAPA RIESGOS OPERATIVOS  POR PROCESOS</v>
      </c>
      <c r="C1" s="394"/>
      <c r="D1" s="394"/>
      <c r="E1" s="300" t="str">
        <f>+'2 CONTEXTO E IDENTIFICACIÓN'!I1</f>
        <v xml:space="preserve">Código: </v>
      </c>
    </row>
    <row r="2" spans="1:36" ht="15" customHeight="1" x14ac:dyDescent="0.25">
      <c r="A2" s="392"/>
      <c r="B2" s="394"/>
      <c r="C2" s="394"/>
      <c r="D2" s="394"/>
      <c r="E2" s="300" t="str">
        <f>+'2 CONTEXTO E IDENTIFICACIÓN'!I2</f>
        <v xml:space="preserve">Fecha: </v>
      </c>
    </row>
    <row r="3" spans="1:36" s="64" customFormat="1" ht="15" customHeight="1" x14ac:dyDescent="0.2">
      <c r="A3" s="392"/>
      <c r="B3" s="394"/>
      <c r="C3" s="394"/>
      <c r="D3" s="394"/>
      <c r="E3" s="300" t="str">
        <f>+'2 CONTEXTO E IDENTIFICACIÓN'!I3</f>
        <v>Versión: 001</v>
      </c>
      <c r="H3" s="81"/>
      <c r="I3" s="81"/>
      <c r="J3" s="81"/>
      <c r="K3" s="81"/>
      <c r="L3" s="81"/>
      <c r="M3" s="81"/>
      <c r="AD3" s="65"/>
      <c r="AE3" s="65"/>
      <c r="AF3" s="65"/>
      <c r="AG3" s="65"/>
      <c r="AH3" s="65"/>
    </row>
    <row r="4" spans="1:36" s="64" customFormat="1" ht="15" customHeight="1" x14ac:dyDescent="0.2">
      <c r="A4" s="393"/>
      <c r="B4" s="394"/>
      <c r="C4" s="394"/>
      <c r="D4" s="394"/>
      <c r="E4" s="300" t="str">
        <f>+'2 CONTEXTO E IDENTIFICACIÓN'!I4</f>
        <v>Página:</v>
      </c>
      <c r="F4" s="66"/>
      <c r="G4" s="66"/>
      <c r="H4" s="81"/>
      <c r="I4" s="81"/>
      <c r="J4" s="81"/>
      <c r="K4" s="81"/>
      <c r="L4" s="81"/>
      <c r="M4" s="81"/>
      <c r="N4" s="66"/>
      <c r="AD4" s="65"/>
      <c r="AE4" s="65"/>
      <c r="AF4" s="65"/>
      <c r="AG4" s="65"/>
      <c r="AH4" s="65"/>
    </row>
    <row r="5" spans="1:36" s="64" customFormat="1" ht="13.5" customHeight="1" x14ac:dyDescent="0.2">
      <c r="A5" s="68"/>
      <c r="B5" s="66"/>
      <c r="C5" s="48"/>
      <c r="D5" s="67"/>
      <c r="E5" s="66"/>
      <c r="F5" s="66"/>
      <c r="G5" s="66"/>
      <c r="H5" s="81"/>
      <c r="I5" s="81"/>
      <c r="J5" s="81"/>
      <c r="K5" s="81"/>
      <c r="L5" s="81"/>
      <c r="M5" s="81"/>
      <c r="N5" s="66"/>
      <c r="AD5" s="65"/>
      <c r="AE5" s="65"/>
      <c r="AF5" s="65"/>
      <c r="AG5" s="65"/>
      <c r="AH5" s="65"/>
    </row>
    <row r="6" spans="1:36" s="64" customFormat="1" ht="15" x14ac:dyDescent="0.2">
      <c r="A6" s="19" t="s">
        <v>151</v>
      </c>
      <c r="B6" s="381" t="str">
        <f>+IF('2 CONTEXTO E IDENTIFICACIÓN'!$B$6="","",'2 CONTEXTO E IDENTIFICACIÓN'!$B$6)</f>
        <v xml:space="preserve">15. Proceso Jurídico  </v>
      </c>
      <c r="C6" s="381"/>
      <c r="D6" s="381"/>
      <c r="E6" s="381"/>
      <c r="H6" s="81"/>
      <c r="I6" s="81"/>
      <c r="J6" s="81"/>
      <c r="K6" s="81"/>
      <c r="L6" s="81"/>
      <c r="M6" s="81"/>
      <c r="AD6" s="65"/>
      <c r="AE6" s="65"/>
      <c r="AF6" s="65"/>
      <c r="AG6" s="65"/>
      <c r="AH6" s="65"/>
    </row>
    <row r="7" spans="1:36" s="64" customFormat="1" ht="15.75" thickBot="1" x14ac:dyDescent="0.25">
      <c r="A7" s="209"/>
      <c r="B7" s="208"/>
      <c r="C7" s="209"/>
      <c r="D7" s="208"/>
      <c r="AD7" s="65"/>
      <c r="AE7" s="65"/>
      <c r="AF7" s="65"/>
      <c r="AG7" s="65"/>
      <c r="AH7" s="65"/>
    </row>
    <row r="8" spans="1:36" s="64" customFormat="1" ht="15.75" thickBot="1" x14ac:dyDescent="0.25">
      <c r="A8" s="209"/>
      <c r="B8" s="208"/>
      <c r="C8" s="208"/>
      <c r="D8" s="67"/>
      <c r="G8" s="389" t="s">
        <v>20</v>
      </c>
      <c r="H8" s="390"/>
      <c r="I8" s="390"/>
      <c r="J8" s="390"/>
      <c r="K8" s="390"/>
      <c r="L8" s="390"/>
      <c r="M8" s="391"/>
      <c r="O8" s="69"/>
      <c r="P8" s="69"/>
      <c r="Q8" s="70"/>
      <c r="R8" s="385" t="s">
        <v>84</v>
      </c>
      <c r="S8" s="385"/>
      <c r="T8" s="385"/>
      <c r="U8" s="385"/>
      <c r="V8" s="386"/>
      <c r="AD8" s="65"/>
      <c r="AE8" s="65"/>
      <c r="AF8" s="65"/>
      <c r="AG8" s="65"/>
      <c r="AH8" s="65"/>
    </row>
    <row r="9" spans="1:36" x14ac:dyDescent="0.25">
      <c r="A9" s="71"/>
      <c r="B9" s="72"/>
      <c r="C9" s="395" t="s">
        <v>86</v>
      </c>
      <c r="D9" s="395"/>
      <c r="E9" s="395"/>
      <c r="F9" s="73"/>
      <c r="G9" s="74"/>
      <c r="H9" s="75"/>
      <c r="I9" s="385" t="s">
        <v>84</v>
      </c>
      <c r="J9" s="385"/>
      <c r="K9" s="385"/>
      <c r="L9" s="385"/>
      <c r="M9" s="386"/>
      <c r="N9" s="73"/>
      <c r="O9" s="77"/>
      <c r="P9" s="77"/>
      <c r="R9" s="78">
        <v>0.2</v>
      </c>
      <c r="S9" s="78">
        <v>0.4</v>
      </c>
      <c r="T9" s="78">
        <v>0.6</v>
      </c>
      <c r="U9" s="78">
        <v>0.8</v>
      </c>
      <c r="V9" s="79">
        <v>1</v>
      </c>
      <c r="W9" s="80"/>
      <c r="X9" s="80"/>
      <c r="Y9" s="80"/>
      <c r="Z9" s="80"/>
      <c r="AA9" s="80"/>
      <c r="AB9" s="80"/>
      <c r="AC9" s="80"/>
    </row>
    <row r="10" spans="1:36" ht="25.5" x14ac:dyDescent="0.2">
      <c r="A10" s="82" t="s">
        <v>0</v>
      </c>
      <c r="B10" s="83" t="s">
        <v>1</v>
      </c>
      <c r="C10" s="84" t="s">
        <v>2</v>
      </c>
      <c r="D10" s="84" t="s">
        <v>4</v>
      </c>
      <c r="E10" s="85" t="s">
        <v>120</v>
      </c>
      <c r="F10" s="73"/>
      <c r="G10" s="77"/>
      <c r="H10" s="86"/>
      <c r="I10" s="87" t="s">
        <v>62</v>
      </c>
      <c r="J10" s="87" t="s">
        <v>7</v>
      </c>
      <c r="K10" s="87" t="s">
        <v>5</v>
      </c>
      <c r="L10" s="87" t="s">
        <v>6</v>
      </c>
      <c r="M10" s="88" t="s">
        <v>70</v>
      </c>
      <c r="N10" s="73"/>
      <c r="O10" s="77"/>
      <c r="P10" s="77"/>
      <c r="Q10" s="89"/>
      <c r="R10" s="90" t="s">
        <v>62</v>
      </c>
      <c r="S10" s="90" t="s">
        <v>7</v>
      </c>
      <c r="T10" s="90" t="s">
        <v>5</v>
      </c>
      <c r="U10" s="90" t="s">
        <v>6</v>
      </c>
      <c r="V10" s="91" t="s">
        <v>70</v>
      </c>
      <c r="Y10" s="80"/>
      <c r="Z10" s="80"/>
      <c r="AA10" s="92"/>
      <c r="AB10" s="92"/>
      <c r="AC10" s="92"/>
      <c r="AD10" s="92"/>
      <c r="AE10" s="92"/>
      <c r="AF10" s="92"/>
      <c r="AG10" s="92"/>
      <c r="AH10" s="92"/>
      <c r="AI10" s="92"/>
      <c r="AJ10" s="92"/>
    </row>
    <row r="11" spans="1:36" ht="33.75" customHeight="1" x14ac:dyDescent="0.2">
      <c r="A11" s="93" t="str">
        <f>'2 CONTEXTO E IDENTIFICACIÓN'!A11</f>
        <v>R1</v>
      </c>
      <c r="B11" s="94" t="str">
        <f>+'2 CONTEXTO E IDENTIFICACIÓN'!E11</f>
        <v>Incumplimiento total o pracial de las obligaciones contractuales del personal profesional y de apoyo a la gestión.</v>
      </c>
      <c r="C11" s="95" t="str">
        <f>+'3 PROBABIL E IMPACTO INHERENTE'!F11</f>
        <v>Muy Baja</v>
      </c>
      <c r="D11" s="95" t="str">
        <f>+'3 PROBABIL E IMPACTO INHERENTE'!N11</f>
        <v>Moderado</v>
      </c>
      <c r="E11" s="94" t="str">
        <f>+IF(C11=$Q$11,IF(D11=$R$10,$R$11,IF(D11=$S$10,$S$11,IF(D11=$T$10,$T$11,IF(D11=$U$10,$U$11,IF(D11=$V$10,$V$11))))),IF(C11=$Q$12,IF(D11=$R$10,$R$12,IF(D11=$S$10,$S$12,IF(D11=$T$10,$T$12,IF(D11=$U$10,$U$12,IF(D11=$V$10,$V$12))))),IF(C11=$Q$13,IF(D11=$R$10,$R$13,IF(D11=$S$10,$S$13,IF(D11=$T$10,$T$13,IF(D11=$U$10,$U$13,IF(D11=$V$10,$V$13))))),IF(C11=$Q$14,IF(D11=$R$10,$R$14,IF(D11=$S$10,$S$14,IF(D11=$T$10,$T$14,IF(D11=$U$10,$U$14,IF(D11=$V$10,$V$14))))),IF(C11=$Q$15,IF(D11=$R$10,$R$15,IF(D11=$S$10,$S$15,IF(D11=$T$10,$T$15,IF(D11=$U$10,$U$15,IF(D11=$V$10,$V$15))))),"")))))</f>
        <v>Moderado</v>
      </c>
      <c r="F11" s="96"/>
      <c r="G11" s="387" t="s">
        <v>51</v>
      </c>
      <c r="H11" s="87" t="s">
        <v>59</v>
      </c>
      <c r="I11" s="97" t="str">
        <f>+IF(AND(C11=$Q$11,D11=$R$10),A11,"")&amp;" "&amp;IF(AND(C12=$Q$11,D12=$R$10),A12,"")&amp;" "&amp;IF(AND(C13=$Q$11,D13=$R$10),A13,"")&amp;" "&amp;IF(AND(C14=$Q$11,D14=$R$10),A14,"")&amp;" "&amp;IF(AND(C15=$Q$11,D15=$R$10),A15,"")&amp;" "&amp;IF(AND(C16=$Q$11,D16=$R$10),A16,"")&amp;" "&amp;IF(AND(C17=$Q$11,D17=$R$10),A17,"")&amp;" "&amp;IF(AND(C18=$Q$11,D18=$R$10),A18,"")&amp;" "&amp;IF(AND(C19=$Q$11,D19=$R$10),A19,"")&amp;" "&amp;IF(AND(C20=$Q$11,D20=$R$10),A20,"")&amp;" "&amp;IF(AND(C21=$Q$11,D21=$R$10),A21,"")&amp;" "&amp;IF(AND(C22=$Q$11,D22=$R$10),A22,"")&amp;" "&amp;IF(AND(C23=$Q$11,D23=$R$10),A23,"")&amp;" "&amp;IF(AND(C24=$Q$11,D24=$R$10),A24,"")&amp;" "&amp;IF(AND(C25=$Q$11,D25=$R$10),A25,"")&amp;" "&amp;IF(AND(C26=$Q$11,D26=$R$10),A26,"")&amp;" "&amp;IF(AND(C27=$Q$11,D27=$R$10),A27,"")&amp;" "&amp;IF(AND(C28=$Q$11,D28=$R$10),A28,"")&amp;" "&amp;IF(AND(C29=$Q$11,D29=$R$10),A29,"")&amp;" "&amp;IF(AND(C30=$Q$11,D30=$R$10),A30,"")</f>
        <v xml:space="preserve">                   </v>
      </c>
      <c r="J11" s="97" t="str">
        <f>+IF(AND(C11=$Q$11,D11=$S$10),A11,"")&amp;" "&amp;IF(AND(C12=$Q$11,D12=$S$10),A12,"")&amp;" "&amp;IF(AND(C13=$Q$11,D13=$S$10),A13,"")&amp;" "&amp;IF(AND(C14=$Q$11,D14=$S$10),A14,"")&amp;" "&amp;IF(AND(C15=$Q$11,D15=$S$10),A15,"")&amp;" "&amp;IF(AND(C16=$Q$11,D16=$S$10),A16,"")&amp;" "&amp;IF(AND(C17=$Q$11,D17=$S$10),A17,"")&amp;" "&amp;IF(AND(C18=$Q$11,D18=$S$10),A18,"")&amp;" "&amp;IF(AND(C19=$Q$11,D19=$S$10),A19,"")&amp;" "&amp;IF(AND(C20=$Q$11,D20=$S$10),A20,"")&amp;" "&amp;IF(AND(C21=$Q$11,D21=$S$10),A21,"")&amp;" "&amp;IF(AND(C22=$Q$11,D22=$S$10),A22,"")&amp;" "&amp;IF(AND(C23=$Q$11,D23=$S$10),A23,"")&amp;" "&amp;IF(AND(C24=$Q$11,D24=$S$10),A24,"")&amp;" "&amp;IF(AND(C25=$Q$11,D25=$S$10),A25,"")&amp;" "&amp;IF(AND(C26=$Q$11,D26=$S$10),A26,"")&amp;" "&amp;IF(AND(C27=$Q$11,D27=$S$10),A27,"")&amp;" "&amp;IF(AND(C28=$Q$11,D28=$S$10),A28,"")&amp;" "&amp;IF(AND(C29=$Q$11,D29=$S$10),A29,"")&amp;" "&amp;IF(AND(C30=$Q$11,D30=$S$10),A30,"")</f>
        <v xml:space="preserve">                   </v>
      </c>
      <c r="K11" s="97" t="str">
        <f>+IF(AND(C11=$Q$11,D11=$T$10),A11,"")&amp;" "&amp;IF(AND(C12=$Q$11,D12=$T$10),A12,"")&amp;" "&amp;IF(AND(C13=$Q$11,D13=$T$10),A13,"")&amp;" "&amp;IF(AND(C14=$Q$11,D14=$T$10),A14,"")&amp;" "&amp;IF(AND(C15=$Q$11,D15=$T$10),A15,"")&amp;" "&amp;IF(AND(C16=$Q$11,D16=$T$10),A16,"")&amp;" "&amp;IF(AND(C17=$Q$11,D17=$T$10),A17,"")&amp;" "&amp;IF(AND(C18=$Q$11,D18=$T$10),A18,"")&amp;" "&amp;IF(AND(C19=$Q$11,D19=$T$10),A19,"")&amp;" "&amp;IF(AND(C20=$Q$11,D20=$T$10),A20,"")&amp;" "&amp;IF(AND(C21=$Q$11,D21=$T$10),A21,"")&amp;" "&amp;IF(AND(C22=$Q$11,D22=$T$10),A22,"")&amp;" "&amp;IF(AND(C23=$Q$11,D23=$T$10),A23,"")&amp;" "&amp;IF(AND(C24=$Q$11,D24=$T$10),A24,"")&amp;" "&amp;IF(AND(C25=$Q$11,D25=$T$10),A25,"")&amp;" "&amp;IF(AND(C26=$Q$11,D26=$T$10),A26,"")&amp;" "&amp;IF(AND(C27=$Q$11,D27=$T$10),A27,"")&amp;" "&amp;IF(AND(C28=$Q$11,D28=$T$10),A28,"")&amp;" "&amp;IF(AND(C29=$Q$11,D29=$T$10),A29,"")&amp;" "&amp;IF(AND(C30=$Q$11,D30=$T$10),A30,"")</f>
        <v xml:space="preserve">                   </v>
      </c>
      <c r="L11" s="97" t="str">
        <f>+IF(AND(C11=$Q$11,D11=$U$10),A11,"")&amp;" "&amp;IF(AND(C12=$Q$11,D12=$U$10),A12,"")&amp;" "&amp;IF(AND(C13=$Q$11,D13=$U$10),A13,"")&amp;" "&amp;IF(AND(C14=$Q$11,D14=$U$10),A14,"")&amp;" "&amp;IF(AND(C15=$Q$11,D15=$U$10),A15,"")&amp;" "&amp;IF(AND(C16=$Q$11,D16=$U$10),A16,"")&amp;" "&amp;IF(AND(C17=$Q$11,D17=$U$10),A17,"")&amp;" "&amp;IF(AND(C18=$Q$11,D18=$U$10),A18,"")&amp;" "&amp;IF(AND(C19=$Q$11,D19=$U$10),A19,"")&amp;" "&amp;IF(AND(C20=$Q$11,D20=$U$10),A20,"")&amp;" "&amp;IF(AND(C21=$Q$11,D21=$U$10),A21,"")&amp;" "&amp;IF(AND(C22=$Q$11,D22=$U$10),A22,"")&amp;" "&amp;IF(AND(C23=$Q$11,D23=$U$10),A23,"")&amp;" "&amp;IF(AND(C24=$Q$11,D24=$U$10),A24,"")&amp;" "&amp;IF(AND(C25=$Q$11,D25=$U$10),A25,"")&amp;" "&amp;IF(AND(C26=$Q$11,D26=$U$10),A26,"")&amp;" "&amp;IF(AND(C27=$Q$11,D27=$U$10),A27,"")&amp;" "&amp;IF(AND(C28=$Q$11,D28=$U$10),A28,"")&amp;" "&amp;IF(AND(C29=$Q$11,D29=$U$10),A29,"")&amp;" "&amp;IF(AND(C30=$Q$11,D30=$U$10),A30,"")</f>
        <v xml:space="preserve">                   </v>
      </c>
      <c r="M11" s="98" t="str">
        <f>+IF(AND(C11=$Q$11,D11=$V$10),A11,"")&amp;" "&amp;IF(AND(C12=$Q$11,D12=$V$10),A12,"")&amp;" "&amp;IF(AND(C13=$Q$11,D13=$V$10),A13,"")&amp;" "&amp;IF(AND(C14=$Q$11,D14=$V$10),A14,"")&amp;" "&amp;IF(AND(C15=$Q$11,D15=$V$10),A15,"")&amp;" "&amp;IF(AND(C16=$Q$11,D16=$V$10),A16,"")&amp;" "&amp;IF(AND(C17=$Q$11,D17=$V$10),A17,"")&amp;" "&amp;IF(AND(C18=$Q$11,D18=$V$10),A18,"")&amp;" "&amp;IF(AND(C19=$Q$11,D19=$V$10),A19,"")&amp;" "&amp;IF(AND(C20=$Q$11,D20=$V$10),A20,"")&amp;" "&amp;IF(AND(C21=$Q$11,D21=$V$10),A21,"")&amp;" "&amp;IF(AND(C22=$Q$11,D22=$V$10),A22,"")&amp;" "&amp;IF(AND(C23=$Q$11,D23=$V$10),A23,"")&amp;" "&amp;IF(AND(C24=$Q$11,D24=$V$10),A24,"")&amp;" "&amp;IF(AND(C25=$Q$11,D25=$V$10),A25,"")&amp;" "&amp;IF(AND(C26=$Q$11,D26=$V$10),A26,"")&amp;" "&amp;IF(AND(C27=$Q$11,D27=$V$10),A27,"")&amp;" "&amp;IF(AND(C28=$Q$11,D28=$V$10),A28,"")&amp;" "&amp;IF(AND(C29=$Q$11,D29=$V$10),A29,"")&amp;" "&amp;IF(AND(C30=$Q$11,D30=$V$10),A30,"")</f>
        <v xml:space="preserve">                   </v>
      </c>
      <c r="N11" s="96"/>
      <c r="O11" s="383" t="s">
        <v>51</v>
      </c>
      <c r="P11" s="99">
        <v>1</v>
      </c>
      <c r="Q11" s="90" t="s">
        <v>59</v>
      </c>
      <c r="R11" s="97" t="s">
        <v>82</v>
      </c>
      <c r="S11" s="97" t="s">
        <v>82</v>
      </c>
      <c r="T11" s="97" t="s">
        <v>82</v>
      </c>
      <c r="U11" s="97" t="s">
        <v>82</v>
      </c>
      <c r="V11" s="98" t="s">
        <v>81</v>
      </c>
      <c r="Y11" s="80"/>
      <c r="Z11" s="80"/>
      <c r="AA11" s="92"/>
      <c r="AB11" s="92"/>
      <c r="AC11" s="92"/>
      <c r="AD11" s="100"/>
      <c r="AE11" s="100"/>
      <c r="AF11" s="100"/>
      <c r="AG11" s="100"/>
      <c r="AH11" s="100"/>
      <c r="AI11" s="92"/>
      <c r="AJ11" s="92"/>
    </row>
    <row r="12" spans="1:36" ht="33.75" customHeight="1" x14ac:dyDescent="0.2">
      <c r="A12" s="93" t="str">
        <f>'2 CONTEXTO E IDENTIFICACIÓN'!A12</f>
        <v>R2</v>
      </c>
      <c r="B12" s="94" t="str">
        <f>+'2 CONTEXTO E IDENTIFICACIÓN'!E12</f>
        <v>Formulación de diseños que no se ajustan a las condiciones financieras y técnicas del SETP.</v>
      </c>
      <c r="C12" s="95" t="str">
        <f>+'3 PROBABIL E IMPACTO INHERENTE'!F12</f>
        <v>Muy Baja</v>
      </c>
      <c r="D12" s="95" t="str">
        <f>+'3 PROBABIL E IMPACTO INHERENTE'!N12</f>
        <v>Menor</v>
      </c>
      <c r="E12" s="94" t="str">
        <f>+IF(C12=$Q$11,IF(D12=$R$10,$R$11,IF(D12=$S$10,$S$11,IF(D12=$T$10,$T$11,IF(D12=$U$10,$U$11,IF(D12=$V$10,$V$11))))),IF(C12=$Q$12,IF(D12=$R$10,$R$12,IF(D12=$S$10,$S$12,IF(D12=$T$10,$T$12,IF(D12=$U$10,$U$12,IF(D12=$V$10,$V$12))))),IF(C12=$Q$13,IF(D12=$R$10,$R$13,IF(D12=$S$10,$S$13,IF(D12=$T$10,$T$13,IF(D12=$U$10,$U$13,IF(D12=$V$10,$V$13))))),IF(C12=$Q$14,IF(D12=$R$10,$R$14,IF(D12=$S$10,$S$14,IF(D12=$T$10,$T$14,IF(D12=$U$10,$U$14,IF(D12=$V$10,$V$14))))),IF(C12=$Q$15,IF(D12=$R$10,$R$15,IF(D12=$S$10,$S$15,IF(D12=$T$10,$T$15,IF(D12=$U$10,$U$15,IF(D12=$V$10,$V$15))))),"")))))</f>
        <v>Bajo</v>
      </c>
      <c r="F12" s="96"/>
      <c r="G12" s="387"/>
      <c r="H12" s="87" t="s">
        <v>58</v>
      </c>
      <c r="I12" s="101" t="str">
        <f>+IF(AND(C11=$Q$12,D11=$R$10),A11,"")&amp;" "&amp;IF(AND(C12=$Q$12,D12=$R$10),A12,"")&amp;" "&amp;IF(AND(C13=$Q$12,D13=$R$10),A13,"")&amp;" "&amp;IF(AND(C14=$Q$12,D14=$R$10),A14,"")&amp;" "&amp;IF(AND(C15=$Q$12,D15=$R$10),A15,"")&amp;" "&amp;IF(AND(C16=$Q$12,D16=$R$10),A16,"")&amp;" "&amp;IF(AND(C17=$Q$12,D17=$R$10),A17,"")&amp;" "&amp;IF(AND(C18=$Q$12,D18=$R$10),A18,"")&amp;" "&amp;IF(AND(C19=$Q$12,D19=$R$10),A19,"")&amp;" "&amp;IF(AND(C20=$Q$12,D20=$R$10),A20,"")&amp;" "&amp;IF(AND(C21=$Q$12,D21=$R$10),A21,"")&amp;" "&amp;IF(AND(C22=$Q$12,D22=$R$10),A22,"")&amp;" "&amp;IF(AND(C23=$Q$12,D23=$R$10),A23,"")&amp;" "&amp;IF(AND(C24=$Q$12,D24=$R$10),A24,"")&amp;" "&amp;IF(AND(C25=$Q$12,D25=$R$10),A25,"")&amp;" "&amp;IF(AND(C26=$Q$12,D26=$R$10),A26,"")&amp;" "&amp;IF(AND(C27=$Q$12,D27=$R$10),A27,"")&amp;" "&amp;IF(AND(C28=$Q$12,D28=$R$10),A28,"")&amp;" "&amp;IF(AND(C29=$Q$12,D29=$R$10),A29,"")&amp;" "&amp;IF(AND(C30=$Q$12,D30=$R$10),A30,"")</f>
        <v xml:space="preserve">                   </v>
      </c>
      <c r="J12" s="101" t="str">
        <f>+IF(AND(C11=$Q$12,D11=$S$10),A11,"")&amp;" "&amp;IF(AND(C12=$Q$12,D12=$S$10),A12,"")&amp;" "&amp;IF(AND(C13=$Q$12,D13=$S$10),A13,"")&amp;" "&amp;IF(AND(C14=$Q$12,D14=$S$10),A14,"")&amp;" "&amp;IF(AND(C15=$Q$12,D15=$S$10),A15,"")&amp;" "&amp;IF(AND(C16=$Q$12,D16=$S$10),A16,"")&amp;" "&amp;IF(AND(C17=$Q$12,D17=$S$10),A17,"")&amp;" "&amp;IF(AND(C18=$Q$12,D18=$S$10),A18,"")&amp;" "&amp;IF(AND(C19=$Q$12,D19=$S$10),A19,"")&amp;" "&amp;IF(AND(C20=$Q$12,D20=$S$10),A20,"")&amp;" "&amp;IF(AND(C21=$Q$12,D21=$S$10),A21,"")&amp;" "&amp;IF(AND(C22=$Q$12,D22=$S$10),A22,"")&amp;" "&amp;IF(AND(C23=$Q$12,D23=$S$10),A23,"")&amp;" "&amp;IF(AND(C24=$Q$12,D24=$S$10),A24,"")&amp;" "&amp;IF(AND(C25=$Q$12,D25=$S$10),A25,"")&amp;" "&amp;IF(AND(C26=$Q$12,D26=$S$10),A26,"")&amp;" "&amp;IF(AND(C27=$Q$12,D27=$S$10),A27,"")&amp;" "&amp;IF(AND(C28=$Q$12,D28=$S$10),A28,"")&amp;" "&amp;IF(AND(C29=$Q$12,D29=$S$10),A29,"")&amp;" "&amp;IF(AND(C30=$Q$12,D30=$S$10),A30,"")</f>
        <v xml:space="preserve">                   </v>
      </c>
      <c r="K12" s="97" t="str">
        <f>+IF(AND(C11=$Q$12,D11=$T$10),A11,"")&amp;" "&amp;IF(AND(C12=$Q$12,D12=$T$10),A12,"")&amp;" "&amp;IF(AND(C13=$Q$12,D13=$T$10),A13,"")&amp;" "&amp;IF(AND(C14=$Q$12,D14=$T$10),A14,"")&amp;" "&amp;IF(AND(C15=$Q$12,D15=$T$10),A15,"")&amp;" "&amp;IF(AND(C16=$Q$12,D16=$T$10),A16,"")&amp;" "&amp;IF(AND(C17=$Q$12,D17=$T$10),A17,"")&amp;" "&amp;IF(AND(C18=$Q$12,D18=$T$10),A18,"")&amp;" "&amp;IF(AND(C19=$Q$12,D19=$T$10),A19,"")&amp;" "&amp;IF(AND(C20=$Q$12,D20=$T$10),A20,"")&amp;" "&amp;IF(AND(C21=$Q$12,D21=$T$10),A21,"")&amp;" "&amp;IF(AND(C22=$Q$12,D22=$T$10),A22,"")&amp;" "&amp;IF(AND(C23=$Q$12,D23=$T$10),A23,"")&amp;" "&amp;IF(AND(C24=$Q$12,D24=$T$10),A24,"")&amp;" "&amp;IF(AND(C25=$Q$12,D25=$T$10),A25,"")&amp;" "&amp;IF(AND(C26=$Q$12,D26=$T$10),A26,"")&amp;" "&amp;IF(AND(C27=$Q$12,D27=$T$10),A27,"")&amp;" "&amp;IF(AND(C28=$Q$12,D28=$T$10),A28,"")&amp;" "&amp;IF(AND(C29=$Q$12,D29=$T$10),A29,"")&amp;" "&amp;IF(AND(C30=$Q$12,D30=$T$10),A30,"")</f>
        <v xml:space="preserve">                   </v>
      </c>
      <c r="L12" s="97" t="str">
        <f>+IF(AND(C11=$Q$12,D11=$U$10),A11,"")&amp;" "&amp;IF(AND(C12=$Q$12,D12=$U$10),A12,"")&amp;" "&amp;IF(AND(C13=$Q$12,D13=$U$10),A13,"")&amp;" "&amp;IF(AND(C14=$Q$12,D14=$U$10),A14,"")&amp;" "&amp;IF(AND(C15=$Q$12,D15=$U$10),A15,"")&amp;" "&amp;IF(AND(C16=$Q$12,D16=$U$10),A16,"")&amp;" "&amp;IF(AND(C17=$Q$12,D17=$U$10),A17,"")&amp;" "&amp;IF(AND(C18=$Q$12,D18=$U$10),A18,"")&amp;" "&amp;IF(AND(C19=$Q$12,D19=$U$10),A19,"")&amp;" "&amp;IF(AND(C20=$Q$12,D20=$U$10),A20,"")&amp;" "&amp;IF(AND(C21=$Q$12,D21=$U$10),A21,"")&amp;" "&amp;IF(AND(C22=$Q$12,D22=$U$10),A22,"")&amp;" "&amp;IF(AND(C23=$Q$12,D23=$U$10),A23,"")&amp;" "&amp;IF(AND(C24=$Q$12,D24=$U$10),A24,"")&amp;" "&amp;IF(AND(C25=$Q$12,D25=$U$10),A25,"")&amp;" "&amp;IF(AND(C26=$Q$12,D26=$U$10),A26,"")&amp;" "&amp;IF(AND(C27=$Q$12,D27=$U$10),A27,"")&amp;" "&amp;IF(AND(C28=$Q$12,D28=$U$10),A28,"")&amp;" "&amp;IF(AND(C29=$Q$12,D29=$U$10),A29,"")&amp;" "&amp;IF(AND(C30=$Q$12,D30=$U$10),A30,"")</f>
        <v xml:space="preserve">                   </v>
      </c>
      <c r="M12" s="98" t="str">
        <f>+IF(AND(C11=$Q$12,D11=$V$10),A11,"")&amp;" "&amp;IF(AND(C12=$Q$12,D12=$V$10),A12,"")&amp;" "&amp;IF(AND(C13=$Q$12,D13=$V$10),A13,"")&amp;" "&amp;IF(AND(C14=$Q$12,D14=$V$10),A14,"")&amp;" "&amp;IF(AND(C15=$Q$12,D15=$V$10),A15,"")&amp;" "&amp;IF(AND(C16=$Q$12,D16=$V$10),A16,"")&amp;" "&amp;IF(AND(C17=$Q$12,D17=$V$10),A17,"")&amp;" "&amp;IF(AND(C18=$Q$12,D18=$V$10),A18,"")&amp;" "&amp;IF(AND(C19=$Q$12,D19=$V$10),A19,"")&amp;" "&amp;IF(AND(C20=$Q$12,D20=$V$10),A20,"")&amp;" "&amp;IF(AND(C21=$Q$12,D21=$V$10),A21,"")&amp;" "&amp;IF(AND(C22=$Q$12,D22=$V$10),A22,"")&amp;" "&amp;IF(AND(C23=$Q$12,D23=$V$10),A23,"")&amp;" "&amp;IF(AND(C24=$Q$12,D24=$V$10),A24,"")&amp;" "&amp;IF(AND(C25=$Q$12,D25=$V$10),A25,"")&amp;" "&amp;IF(AND(C26=$Q$12,D26=$V$10),A26,"")&amp;" "&amp;IF(AND(C27=$Q$12,D27=$V$10),A27,"")&amp;" "&amp;IF(AND(C28=$Q$12,D28=$V$10),A28,"")&amp;" "&amp;IF(AND(C29=$Q$12,D29=$V$10),A29,"")&amp;" "&amp;IF(AND(C30=$Q$12,D30=$V$10),A30,"")</f>
        <v xml:space="preserve">                   </v>
      </c>
      <c r="N12" s="96"/>
      <c r="O12" s="383"/>
      <c r="P12" s="99">
        <v>0.8</v>
      </c>
      <c r="Q12" s="90" t="s">
        <v>58</v>
      </c>
      <c r="R12" s="101" t="s">
        <v>5</v>
      </c>
      <c r="S12" s="101" t="s">
        <v>5</v>
      </c>
      <c r="T12" s="97" t="s">
        <v>82</v>
      </c>
      <c r="U12" s="97" t="s">
        <v>82</v>
      </c>
      <c r="V12" s="98" t="s">
        <v>81</v>
      </c>
      <c r="Y12" s="80"/>
      <c r="Z12" s="80"/>
      <c r="AA12" s="92"/>
      <c r="AB12" s="102"/>
      <c r="AC12" s="103"/>
      <c r="AD12" s="100"/>
      <c r="AE12" s="100"/>
      <c r="AF12" s="100"/>
      <c r="AG12" s="100"/>
      <c r="AH12" s="100"/>
      <c r="AI12" s="92"/>
      <c r="AJ12" s="92"/>
    </row>
    <row r="13" spans="1:36" ht="33.75" customHeight="1" x14ac:dyDescent="0.2">
      <c r="A13" s="93" t="str">
        <f>'2 CONTEXTO E IDENTIFICACIÓN'!A13</f>
        <v>R3</v>
      </c>
      <c r="B13" s="94" t="str">
        <f>+'2 CONTEXTO E IDENTIFICACIÓN'!E13</f>
        <v>Obra física inconclusa o con defectos.</v>
      </c>
      <c r="C13" s="95" t="str">
        <f>+'3 PROBABIL E IMPACTO INHERENTE'!F13</f>
        <v>Muy Baja</v>
      </c>
      <c r="D13" s="95" t="str">
        <f>+'3 PROBABIL E IMPACTO INHERENTE'!N13</f>
        <v>Mayor</v>
      </c>
      <c r="E13" s="94" t="str">
        <f>+IF(C13=$Q$11,IF(D13=$R$10,$R$11,IF(D13=$S$10,$S$11,IF(D13=$T$10,$T$11,IF(D13=$U$10,$U$11,IF(D13=$V$10,$V$11))))),IF(C13=$Q$12,IF(D13=$R$10,$R$12,IF(D13=$S$10,$S$12,IF(D13=$T$10,$T$12,IF(D13=$U$10,$U$12,IF(D13=$V$10,$V$12))))),IF(C13=$Q$13,IF(D13=$R$10,$R$13,IF(D13=$S$10,$S$13,IF(D13=$T$10,$T$13,IF(D13=$U$10,$U$13,IF(D13=$V$10,$V$13))))),IF(C13=$Q$14,IF(D13=$R$10,$R$14,IF(D13=$S$10,$S$14,IF(D13=$T$10,$T$14,IF(D13=$U$10,$U$14,IF(D13=$V$10,$V$14))))),IF(C13=$Q$15,IF(D13=$R$10,$R$15,IF(D13=$S$10,$S$15,IF(D13=$T$10,$T$15,IF(D13=$U$10,$U$15,IF(D13=$V$10,$V$15))))),"")))))</f>
        <v>Alto</v>
      </c>
      <c r="F13" s="96"/>
      <c r="G13" s="387"/>
      <c r="H13" s="87" t="s">
        <v>56</v>
      </c>
      <c r="I13" s="101" t="str">
        <f>+IF(AND(C11=$Q$13,D11=$R$10),A11,"")&amp;" "&amp;IF(AND(C12=$Q$13,D12=$R$10),A12,"")&amp;" "&amp;IF(AND(C13=$Q$13,D13=$R$10),A13,"")&amp;" "&amp;IF(AND(C14=$Q$13,D14=$R$10),A14,"")&amp;" "&amp;IF(AND(C15=$Q$13,D15=$R$10),A15,"")&amp;" "&amp;IF(AND(C16=$Q$13,D16=$R$10),A16,"")&amp;" "&amp;IF(AND(C17=$Q$13,D17=$R$10),A17,"")&amp;" "&amp;IF(AND(C18=$Q$13,D18=$R$10),A18,"")&amp;" "&amp;IF(AND(C19=$Q$13,D19=$R$10),A19,"")&amp;" "&amp;IF(AND(C20=$Q$13,D20=$R$10),A20,"")&amp;" "&amp;IF(AND(C21=$Q$13,D21=$R$10),A21,"")&amp;" "&amp;IF(AND(C22=$Q$13,D22=$R$10),A22,"")&amp;" "&amp;IF(AND(C23=$Q$13,D23=$R$10),A23,"")&amp;" "&amp;IF(AND(C24=$Q$13,D24=$R$10),A24,"")&amp;" "&amp;IF(AND(C25=$Q$13,D25=$R$10),A25,"")&amp;" "&amp;IF(AND(C26=$Q$13,D26=$R$10),A26,"")&amp;" "&amp;IF(AND(C27=$Q$13,D27=$R$10),A27,"")&amp;" "&amp;IF(AND(C28=$Q$13,D28=$R$10),A28,"")&amp;" "&amp;IF(AND(C29=$Q$13,D29=$R$10),A29,"")&amp;" "&amp;IF(AND(C30=$Q$13,D30=$R$10),A30,"")</f>
        <v xml:space="preserve">                   </v>
      </c>
      <c r="J13" s="101" t="str">
        <f>+IF(AND(C11=$Q$13,D11=$S$10),A11,"")&amp;" "&amp;IF(AND(C12=$Q$13,D12=$S$10),A12,"")&amp;" "&amp;IF(AND(C13=$Q$13,D13=$S$10),A13,"")&amp;" "&amp;IF(AND(C14=$Q$13,D14=$S$10),A14,"")&amp;" "&amp;IF(AND(C15=$Q$13,D15=$S$10),A15,"")&amp;" "&amp;IF(AND(C16=$Q$13,D16=$S$10),A16,"")&amp;" "&amp;IF(AND(C17=$Q$13,D17=$S$10),A17,"")&amp;" "&amp;IF(AND(C18=$Q$13,D18=$S$10),A18,"")&amp;" "&amp;IF(AND(C19=$Q$13,D19=$S$10),A19,"")&amp;" "&amp;IF(AND(C20=$Q$13,D20=$S$10),A20,"")&amp;" "&amp;IF(AND(C21=$Q$13,D21=$S$10),A21,"")&amp;" "&amp;IF(AND(C22=$Q$13,D22=$S$10),A22,"")&amp;" "&amp;IF(AND(C23=$Q$13,D23=$S$10),A23,"")&amp;" "&amp;IF(AND(C24=$Q$13,D24=$S$10),A24,"")&amp;" "&amp;IF(AND(C25=$Q$13,D25=$S$10),A25,"")&amp;" "&amp;IF(AND(C26=$Q$13,D26=$S$10),A26,"")&amp;" "&amp;IF(AND(C27=$Q$13,D27=$S$10),A27,"")&amp;" "&amp;IF(AND(C28=$Q$13,D28=$S$10),A28,"")&amp;" "&amp;IF(AND(C29=$Q$13,D29=$S$10),A29,"")&amp;" "&amp;IF(AND(C30=$Q$13,D30=$S$10),A30,"")</f>
        <v xml:space="preserve">                   </v>
      </c>
      <c r="K13" s="101" t="str">
        <f>+IF(AND(C11=$Q$13,D11=$T$10),A11,"")&amp;" "&amp;IF(AND(C12=$Q$13,D12=$T$10),A12,"")&amp;" "&amp;IF(AND(C13=$Q$13,D13=$T$10),A13,"")&amp;" "&amp;IF(AND(C14=$Q$13,D14=$T$10),A14,"")&amp;" "&amp;IF(AND(C15=$Q$13,D15=$T$10),A15,"")&amp;" "&amp;IF(AND(C16=$Q$13,D16=$T$10),A16,"")&amp;" "&amp;IF(AND(C17=$Q$13,D17=$T$10),A17,"")&amp;" "&amp;IF(AND(C18=$Q$13,D18=$T$10),A18,"")&amp;" "&amp;IF(AND(C19=$Q$13,D19=$T$10),A19,"")&amp;" "&amp;IF(AND(C20=$Q$13,D20=$T$10),A20,"")&amp;" "&amp;IF(AND(C21=$Q$13,D21=$T$10),A21,"")&amp;" "&amp;IF(AND(C22=$Q$13,D22=$T$10),A22,"")&amp;" "&amp;IF(AND(C23=$Q$13,D23=$T$10),A23,"")&amp;" "&amp;IF(AND(C24=$Q$13,D24=$T$10),A24,"")&amp;" "&amp;IF(AND(C25=$Q$13,D25=$T$10),A25,"")&amp;" "&amp;IF(AND(C26=$Q$13,D26=$T$10),A26,"")&amp;" "&amp;IF(AND(C27=$Q$13,D27=$T$10),A27,"")&amp;" "&amp;IF(AND(C28=$Q$13,D28=$T$10),A28,"")&amp;" "&amp;IF(AND(C29=$Q$13,D29=$T$10),A29,"")&amp;" "&amp;IF(AND(C30=$Q$13,D30=$T$10),A30,"")</f>
        <v xml:space="preserve">                   </v>
      </c>
      <c r="L13" s="97" t="str">
        <f>+IF(AND(C11=$Q$13,D11=$U$10),A11,"")&amp;" "&amp;IF(AND(C12=$Q$13,D12=$U$10),A12,"")&amp;" "&amp;IF(AND(C13=$Q$13,D13=$U$10),A13,"")&amp;" "&amp;IF(AND(C14=$Q$13,D14=$U$10),A14,"")&amp;" "&amp;IF(AND(C15=$Q$13,D15=$U$10),A15,"")&amp;" "&amp;IF(AND(C16=$Q$13,D16=$U$10),A16,"")&amp;" "&amp;IF(AND(C17=$Q$13,D17=$U$10),A17,"")&amp;" "&amp;IF(AND(C18=$Q$13,D18=$U$10),A18,"")&amp;" "&amp;IF(AND(C19=$Q$13,D19=$U$10),A19,"")&amp;" "&amp;IF(AND(C20=$Q$13,D20=$U$10),A20,"")&amp;" "&amp;IF(AND(C21=$Q$13,D21=$U$10),A21,"")&amp;" "&amp;IF(AND(C22=$Q$13,D22=$U$10),A22,"")&amp;" "&amp;IF(AND(C23=$Q$13,D23=$U$10),A23,"")&amp;" "&amp;IF(AND(C24=$Q$13,D24=$U$10),A24,"")&amp;" "&amp;IF(AND(C25=$Q$13,D25=$U$10),A25,"")&amp;" "&amp;IF(AND(C26=$Q$13,D26=$U$10),A26,"")&amp;" "&amp;IF(AND(C27=$Q$13,D27=$U$10),A27,"")&amp;" "&amp;IF(AND(C28=$Q$13,D28=$U$10),A28,"")&amp;" "&amp;IF(AND(C29=$Q$13,D29=$U$10),A29,"")&amp;" "&amp;IF(AND(C30=$Q$13,D30=$U$10),A30,"")</f>
        <v xml:space="preserve">                   </v>
      </c>
      <c r="M13" s="98" t="str">
        <f>+IF(AND(C11=$Q$13,D11=$V$10),A11,"")&amp;" "&amp;IF(AND(C12=$Q$13,D12=$V$10),A12,"")&amp;" "&amp;IF(AND(C13=$Q$13,D13=$V$10),A13,"")&amp;" "&amp;IF(AND(C14=$Q$13,D14=$V$10),A14,"")&amp;" "&amp;IF(AND(C15=$Q$13,D15=$V$10),A15,"")&amp;" "&amp;IF(AND(C16=$Q$13,D16=$V$10),A16,"")&amp;" "&amp;IF(AND(C17=$Q$13,D17=$V$10),A17,"")&amp;" "&amp;IF(AND(C18=$Q$13,D18=$V$10),A18,"")&amp;" "&amp;IF(AND(C19=$Q$13,D19=$V$10),A19,"")&amp;" "&amp;IF(AND(C20=$Q$13,D20=$V$10),A20,"")&amp;" "&amp;IF(AND(C21=$Q$13,D21=$V$10),A21,"")&amp;" "&amp;IF(AND(C22=$Q$13,D22=$V$10),A22,"")&amp;" "&amp;IF(AND(C23=$Q$13,D23=$V$10),A23,"")&amp;" "&amp;IF(AND(C24=$Q$13,D24=$V$10),A24,"")&amp;" "&amp;IF(AND(C25=$Q$13,D25=$V$10),A25,"")&amp;" "&amp;IF(AND(C26=$Q$13,D26=$V$10),A26,"")&amp;" "&amp;IF(AND(C27=$Q$13,D27=$V$10),A27,"")&amp;" "&amp;IF(AND(C28=$Q$13,D28=$V$10),A28,"")&amp;" "&amp;IF(AND(C29=$Q$13,D29=$V$10),A29,"")&amp;" "&amp;IF(AND(C30=$Q$13,D30=$V$10),A30,"")</f>
        <v xml:space="preserve">                   </v>
      </c>
      <c r="N13" s="96"/>
      <c r="O13" s="383"/>
      <c r="P13" s="99">
        <v>0.6</v>
      </c>
      <c r="Q13" s="90" t="s">
        <v>56</v>
      </c>
      <c r="R13" s="101" t="s">
        <v>5</v>
      </c>
      <c r="S13" s="101" t="s">
        <v>5</v>
      </c>
      <c r="T13" s="101" t="s">
        <v>5</v>
      </c>
      <c r="U13" s="97" t="s">
        <v>82</v>
      </c>
      <c r="V13" s="98" t="s">
        <v>81</v>
      </c>
      <c r="Y13" s="80"/>
      <c r="Z13" s="80"/>
      <c r="AA13" s="92"/>
      <c r="AB13" s="102"/>
      <c r="AC13" s="103"/>
      <c r="AD13" s="100"/>
      <c r="AE13" s="100"/>
      <c r="AF13" s="100"/>
      <c r="AG13" s="100"/>
      <c r="AH13" s="104"/>
      <c r="AI13" s="92"/>
      <c r="AJ13" s="92"/>
    </row>
    <row r="14" spans="1:36" ht="33.75" customHeight="1" x14ac:dyDescent="0.2">
      <c r="A14" s="93" t="str">
        <f>'2 CONTEXTO E IDENTIFICACIÓN'!A14</f>
        <v>R4</v>
      </c>
      <c r="B14" s="94" t="str">
        <f>+'2 CONTEXTO E IDENTIFICACIÓN'!E14</f>
        <v xml:space="preserve">  </v>
      </c>
      <c r="C14" s="95" t="str">
        <f>+'3 PROBABIL E IMPACTO INHERENTE'!F14</f>
        <v/>
      </c>
      <c r="D14" s="95" t="str">
        <f>+'3 PROBABIL E IMPACTO INHERENTE'!N14</f>
        <v/>
      </c>
      <c r="E14" s="94" t="str">
        <f t="shared" ref="E14:E30" si="0">+IF(C14=$Q$11,IF(D14=$R$10,$R$11,IF(D14=$S$10,$S$11,IF(D14=$T$10,$T$11,IF(D14=$U$10,$U$11,IF(D14=$V$10,$V$11))))),IF(C14=$Q$12,IF(D14=$R$10,$R$12,IF(D14=$S$10,$S$12,IF(D14=$T$10,$T$12,IF(D14=$U$10,$U$12,IF(D14=$V$10,$V$12))))),IF(C14=$Q$13,IF(D14=$R$10,$R$13,IF(D14=$S$10,$S$13,IF(D14=$T$10,$T$13,IF(D14=$U$10,$U$13,IF(D14=$V$10,$V$13))))),IF(C14=$Q$14,IF(D14=$R$10,$R$14,IF(D14=$S$10,$S$14,IF(D14=$T$10,$T$14,IF(D14=$U$10,$U$14,IF(D14=$V$10,$V$14))))),IF(C14=$Q$15,IF(D14=$R$10,$R$15,IF(D14=$S$10,$S$15,IF(D14=$T$10,$T$15,IF(D14=$U$10,$U$15,IF(D14=$V$10,$V$15))))),"")))))</f>
        <v/>
      </c>
      <c r="F14" s="96"/>
      <c r="G14" s="387"/>
      <c r="H14" s="87" t="s">
        <v>54</v>
      </c>
      <c r="I14" s="105" t="str">
        <f>+IF(AND(C11=$Q$14,D11=$R$10),A11,"")&amp;" "&amp;IF(AND(C12=$Q$14,D12=$R$10),A12,"")&amp;" "&amp;IF(AND(C13=$Q$14,D13=$R$10),A13,"")&amp;" "&amp;IF(AND(C14=$Q$14,D14=$R$10),A14,"")&amp;" "&amp;IF(AND(C15=$Q$14,D15=$R$10),A15,"")&amp;" "&amp;IF(AND(C16=$Q$14,D16=$R$10),A16,"")&amp;" "&amp;IF(AND(C17=$Q$14,D17=$R$10),A17,"")&amp;" "&amp;IF(AND(C18=$Q$14,D18=$R$10),A18,"")&amp;" "&amp;IF(AND(C19=$Q$14,D19=$R$10),A19,"")&amp;" "&amp;IF(AND(C20=$Q$14,D20=$R$10),A20,"")&amp;" "&amp;IF(AND(C21=$Q$14,D21=$R$10),A21,"")&amp;" "&amp;IF(AND(C22=$Q$14,D22=$R$10),A22,"")&amp;" "&amp;IF(AND(C23=$Q$14,D23=$R$10),A23,"")&amp;" "&amp;IF(AND(C24=$Q$14,D24=$R$10),A24,"")&amp;" "&amp;IF(AND(C25=$Q$14,D25=$R$10),A25,"")&amp;" "&amp;IF(AND(C26=$Q$14,D26=$R$10),A26,"")&amp;" "&amp;IF(AND(C27=$Q$14,D27=$R$10),A27,"")&amp;" "&amp;IF(AND(C28=$Q$14,D28=$R$10),A28,"")&amp;" "&amp;IF(AND(C29=$Q$14,D29=$R$10),A29,"")&amp;" "&amp;IF(AND(C30=$Q$14,D30=$R$10),A30,"")</f>
        <v xml:space="preserve">                   </v>
      </c>
      <c r="J14" s="101" t="str">
        <f>+IF(AND(C11=$Q$14,D11=$S$10),A11,"")&amp;" "&amp;IF(AND(C12=$Q$14,D12=$S$10),A12,"")&amp;" "&amp;IF(AND(C13=$Q$14,D13=$S$10),A13,"")&amp;" "&amp;IF(AND(C14=$Q$14,D14=$S$10),A14,"")&amp;" "&amp;IF(AND(C15=$Q$14,D15=$S$10),A15,"")&amp;" "&amp;IF(AND(C16=$Q$14,D16=$S$10),A16,"")&amp;" "&amp;IF(AND(C17=$Q$14,D17=$S$10),A17,"")&amp;" "&amp;IF(AND(C18=$Q$14,D18=$S$10),A18,"")&amp;" "&amp;IF(AND(C19=$Q$14,D19=$S$10),A19,"")&amp;" "&amp;IF(AND(C20=$Q$14,D20=$S$10),A20,"")&amp;" "&amp;IF(AND(C21=$Q$14,D21=$S$10),A21,"")&amp;" "&amp;IF(AND(C22=$Q$14,D22=$S$10),A22,"")&amp;" "&amp;IF(AND(C23=$Q$14,D23=$S$10),A23,"")&amp;" "&amp;IF(AND(C24=$Q$14,D24=$S$10),A24,"")&amp;" "&amp;IF(AND(C25=$Q$14,D25=$S$10),A25,"")&amp;" "&amp;IF(AND(C26=$Q$14,D26=$S$10),A26,"")&amp;" "&amp;IF(AND(C27=$Q$14,D27=$S$10),A27,"")&amp;" "&amp;IF(AND(C28=$Q$14,D28=$S$10),A28,"")&amp;" "&amp;IF(AND(C29=$Q$14,D29=$S$10),A29,"")&amp;" "&amp;IF(AND(C30=$Q$14,D30=$S$10),A30,"")</f>
        <v xml:space="preserve">                   </v>
      </c>
      <c r="K14" s="101" t="str">
        <f>+IF(AND(C11=$Q$14,D11=$T$10),A11,"")&amp;" "&amp;IF(AND(C12=$Q$14,D12=$T$10),A12,"")&amp;" "&amp;IF(AND(C13=$Q$14,D13=$T$10),A13,"")&amp;" "&amp;IF(AND(C14=$Q$14,D14=$T$10),A14,"")&amp;" "&amp;IF(AND(C15=$Q$14,D15=$T$10),A15,"")&amp;" "&amp;IF(AND(C16=$Q$14,D16=$T$10),A16,"")&amp;" "&amp;IF(AND(C17=$Q$14,D17=$T$10),A17,"")&amp;" "&amp;IF(AND(C18=$Q$14,D18=$T$10),A18,"")&amp;" "&amp;IF(AND(C19=$Q$14,D19=$T$10),A19,"")&amp;" "&amp;IF(AND(C20=$Q$14,D20=$T$10),A20,"")&amp;" "&amp;IF(AND(C21=$Q$14,D21=$T$10),A21,"")&amp;" "&amp;IF(AND(C22=$Q$14,D22=$T$10),A22,"")&amp;" "&amp;IF(AND(C23=$Q$14,D23=$T$10),A23,"")&amp;" "&amp;IF(AND(C24=$Q$14,D24=$T$10),A24,"")&amp;" "&amp;IF(AND(C25=$Q$14,D25=$T$10),A25,"")&amp;" "&amp;IF(AND(C26=$Q$14,D26=$T$10),A26,"")&amp;" "&amp;IF(AND(C27=$Q$14,D27=$T$10),A27,"")&amp;" "&amp;IF(AND(C28=$Q$14,D28=$T$10),A28,"")&amp;" "&amp;IF(AND(C29=$Q$14,D29=$T$10),A29,"")&amp;" "&amp;IF(AND(C30=$Q$14,D30=$T$10),A30,"")</f>
        <v xml:space="preserve">                   </v>
      </c>
      <c r="L14" s="97" t="str">
        <f>+IF(AND(C11=$Q$14,D11=$U$10),A11,"")&amp;" "&amp;IF(AND(C12=$Q$14,D12=$U$10),A12,"")&amp;" "&amp;IF(AND(C13=$Q$14,D13=$U$10),A13,"")&amp;" "&amp;IF(AND(C14=$Q$14,D14=$U$10),A14,"")&amp;" "&amp;IF(AND(C15=$Q$14,D15=$U$10),A15,"")&amp;" "&amp;IF(AND(C16=$Q$14,D16=$U$10),A16,"")&amp;" "&amp;IF(AND(C17=$Q$14,D17=$U$10),A17,"")&amp;" "&amp;IF(AND(C18=$Q$14,D18=$U$10),A18,"")&amp;" "&amp;IF(AND(C19=$Q$14,D19=$U$10),A19,"")&amp;" "&amp;IF(AND(C20=$Q$14,D20=$U$10),A20,"")&amp;" "&amp;IF(AND(C21=$Q$14,D21=$U$10),A21,"")&amp;" "&amp;IF(AND(C22=$Q$14,D22=$U$10),A22,"")&amp;" "&amp;IF(AND(C23=$Q$14,D23=$U$10),A23,"")&amp;" "&amp;IF(AND(C24=$Q$14,D24=$U$10),A24,"")&amp;" "&amp;IF(AND(C25=$Q$14,D25=$U$10),A25,"")&amp;" "&amp;IF(AND(C26=$Q$14,D26=$U$10),A26,"")&amp;" "&amp;IF(AND(C27=$Q$14,D27=$U$10),A27,"")&amp;" "&amp;IF(AND(C28=$Q$14,D28=$U$10),A28,"")&amp;" "&amp;IF(AND(C29=$Q$14,D29=$U$10),A29,"")&amp;" "&amp;IF(AND(C30=$Q$14,D30=$U$10),A30,"")</f>
        <v xml:space="preserve">                   </v>
      </c>
      <c r="M14" s="98" t="str">
        <f>+IF(AND(C11=$Q$14,D11=$V$10),A11,"")&amp;" "&amp;IF(AND(C12=$Q$14,D12=$V$10),A12,"")&amp;" "&amp;IF(AND(C13=$Q$14,D13=$V$10),A13,"")&amp;" "&amp;IF(AND(C14=$Q$14,D14=$V$10),A14,"")&amp;" "&amp;IF(AND(C15=$Q$14,D15=$V$10),A15,"")&amp;" "&amp;IF(AND(C16=$Q$14,D16=$V$10),A16,"")&amp;" "&amp;IF(AND(C17=$Q$14,D17=$V$10),A17,"")&amp;" "&amp;IF(AND(C18=$Q$14,D18=$V$10),A18,"")&amp;" "&amp;IF(AND(C19=$Q$14,D19=$V$10),A19,"")&amp;" "&amp;IF(AND(C20=$Q$14,D20=$V$10),A20,"")&amp;" "&amp;IF(AND(C21=$Q$14,D21=$V$10),A21,"")&amp;" "&amp;IF(AND(C22=$Q$14,D22=$V$10),A22,"")&amp;" "&amp;IF(AND(C23=$Q$14,D23=$V$10),A23,"")&amp;" "&amp;IF(AND(C24=$Q$14,D24=$V$10),A24,"")&amp;" "&amp;IF(AND(C25=$Q$14,D25=$V$10),A25,"")&amp;" "&amp;IF(AND(C26=$Q$14,D26=$V$10),A26,"")&amp;" "&amp;IF(AND(C27=$Q$14,D27=$V$10),A27,"")&amp;" "&amp;IF(AND(C28=$Q$14,D28=$V$10),A28,"")&amp;" "&amp;IF(AND(C29=$Q$14,D29=$V$10),A29,"")&amp;" "&amp;IF(AND(C30=$Q$14,D30=$V$10),A30,"")</f>
        <v xml:space="preserve">                   </v>
      </c>
      <c r="N14" s="96"/>
      <c r="O14" s="383"/>
      <c r="P14" s="99">
        <v>0.4</v>
      </c>
      <c r="Q14" s="90" t="s">
        <v>54</v>
      </c>
      <c r="R14" s="105" t="s">
        <v>83</v>
      </c>
      <c r="S14" s="101" t="s">
        <v>5</v>
      </c>
      <c r="T14" s="101" t="s">
        <v>5</v>
      </c>
      <c r="U14" s="97" t="s">
        <v>82</v>
      </c>
      <c r="V14" s="98" t="s">
        <v>81</v>
      </c>
      <c r="Y14" s="80"/>
      <c r="Z14" s="80"/>
      <c r="AA14" s="92"/>
      <c r="AB14" s="102"/>
      <c r="AC14" s="103"/>
      <c r="AD14" s="100"/>
      <c r="AE14" s="100"/>
      <c r="AF14" s="100"/>
      <c r="AG14" s="104"/>
      <c r="AH14" s="100"/>
      <c r="AI14" s="92"/>
      <c r="AJ14" s="92"/>
    </row>
    <row r="15" spans="1:36" ht="33.75" customHeight="1" thickBot="1" x14ac:dyDescent="0.25">
      <c r="A15" s="93" t="str">
        <f>'2 CONTEXTO E IDENTIFICACIÓN'!A15</f>
        <v>R5</v>
      </c>
      <c r="B15" s="94" t="str">
        <f>+'2 CONTEXTO E IDENTIFICACIÓN'!E15</f>
        <v xml:space="preserve">  </v>
      </c>
      <c r="C15" s="95" t="str">
        <f>+'3 PROBABIL E IMPACTO INHERENTE'!F15</f>
        <v/>
      </c>
      <c r="D15" s="95" t="str">
        <f>+'3 PROBABIL E IMPACTO INHERENTE'!N15</f>
        <v/>
      </c>
      <c r="E15" s="94" t="str">
        <f t="shared" si="0"/>
        <v/>
      </c>
      <c r="F15" s="96"/>
      <c r="G15" s="388"/>
      <c r="H15" s="106" t="s">
        <v>52</v>
      </c>
      <c r="I15" s="107" t="str">
        <f>+IF(AND(C11=$Q$15,D11=$R$10),A11,"")&amp;" "&amp;IF(AND(C12=$Q$15,D12=$R$10),A12,"")&amp;" "&amp;IF(AND(C13=$Q$15,D13=$R$10),A13,"")&amp;" "&amp;IF(AND(C14=$Q$15,D14=$R$10),A14,"")&amp;" "&amp;IF(AND(C15=$Q$15,D15=$R$10),A15,"")&amp;" "&amp;IF(AND(C16=$Q$15,D16=$R$10),A16,"")&amp;" "&amp;IF(AND(C17=$Q$15,D17=$R$10),A17,"")&amp;" "&amp;IF(AND(C18=$Q$15,D18=$R$10),A18,"")&amp;" "&amp;IF(AND(C19=$Q$15,D19=$R$10),A19,"")&amp;" "&amp;IF(AND(C20=$Q$15,D20=$R$10),A20,"")&amp;" "&amp;IF(AND(C21=$Q$15,D21=$R$10),A21,"")&amp;" "&amp;IF(AND(C22=$Q$15,D22=$R$10),A22,"")&amp;" "&amp;IF(AND(C23=$Q$15,D23=$R$10),A23,"")&amp;" "&amp;IF(AND(C24=$Q$15,D24=$R$10),A24,"")&amp;" "&amp;IF(AND(C25=$Q$15,D25=$R$10),A25,"")&amp;" "&amp;IF(AND(C26=$Q$15,D26=$R$10),A26,"")&amp;" "&amp;IF(AND(C27=$Q$15,D27=$R$10),A27,"")&amp;" "&amp;IF(AND(C28=$Q$15,D28=$R$10),A28,"")&amp;" "&amp;IF(AND(C29=$Q$15,D29=$R$10),A29,"")&amp;" "&amp;IF(AND(C30=$Q$15,D30=$R$10),A30,"")</f>
        <v xml:space="preserve">                   </v>
      </c>
      <c r="J15" s="107" t="str">
        <f>+IF(AND(C11=$Q$15,D11=$S$10),A11,"")&amp;" "&amp;IF(AND(C12=$Q$15,D12=$S$10),A12,"")&amp;" "&amp;IF(AND(C13=$Q$15,D13=$S$10),A13,"")&amp;" "&amp;IF(AND(C14=$Q$15,D14=$S$10),A14,"")&amp;" "&amp;IF(AND(C15=$Q$15,D15=$S$10),A15,"")&amp;" "&amp;IF(AND(C16=$Q$15,D16=$S$10),A16,"")&amp;" "&amp;IF(AND(C17=$Q$15,D17=$S$10),A17,"")&amp;" "&amp;IF(AND(C18=$Q$15,D18=$S$10),A18,"")&amp;" "&amp;IF(AND(C19=$Q$15,D19=$S$10),A19,"")&amp;" "&amp;IF(AND(C20=$Q$15,D20=$S$10),A20,"")&amp;" "&amp;IF(AND(C21=$Q$15,D21=$S$10),A21,"")&amp;" "&amp;IF(AND(C22=$Q$15,D22=$S$10),A22,"")&amp;" "&amp;IF(AND(C23=$Q$15,D23=$S$10),A23,"")&amp;" "&amp;IF(AND(C24=$Q$15,D24=$S$10),A24,"")&amp;" "&amp;IF(AND(C25=$Q$15,D25=$S$10),A25,"")&amp;" "&amp;IF(AND(C26=$Q$15,D26=$S$10),A26,"")&amp;" "&amp;IF(AND(C27=$Q$15,D27=$S$10),A27,"")&amp;" "&amp;IF(AND(C28=$Q$15,D28=$S$10),A28,"")&amp;" "&amp;IF(AND(C29=$Q$15,D29=$S$10),A29,"")&amp;" "&amp;IF(AND(C30=$Q$15,D30=$S$10),A30,"")</f>
        <v xml:space="preserve"> R2                  </v>
      </c>
      <c r="K15" s="108" t="str">
        <f>+IF(AND(C11=$Q$15,D11=$T$10),A11,"")&amp;" "&amp;IF(AND(C12=$Q$15,D12=$T$10),A12,"")&amp;" "&amp;IF(AND(C13=$Q$15,D13=$T$10),A13,"")&amp;" "&amp;IF(AND(C14=$Q$15,D14=$T$10),A14,"")&amp;" "&amp;IF(AND(C15=$Q$15,D15=$T$10),A15,"")&amp;" "&amp;IF(AND(C16=$Q$15,D16=$T$10),A16,"")&amp;" "&amp;IF(AND(C17=$Q$15,D17=$T$10),A17,"")&amp;" "&amp;IF(AND(C18=$Q$15,D18=$T$10),A18,"")&amp;" "&amp;IF(AND(C19=$Q$15,D19=$T$10),A19,"")&amp;" "&amp;IF(AND(C20=$Q$15,D20=$T$10),A20,"")&amp;" "&amp;IF(AND(C21=$Q$15,D21=$T$10),A21,"")&amp;" "&amp;IF(AND(C22=$Q$15,D22=$T$10),A22,"")&amp;" "&amp;IF(AND(C23=$Q$15,D23=$T$10),A23,"")&amp;" "&amp;IF(AND(C24=$Q$15,D24=$T$10),A24,"")&amp;" "&amp;IF(AND(C25=$Q$15,D25=$T$10),A25,"")&amp;" "&amp;IF(AND(C26=$Q$15,D26=$T$10),A26,"")&amp;" "&amp;IF(AND(C27=$Q$15,D27=$T$10),A27,"")&amp;" "&amp;IF(AND(C28=$Q$15,D28=$T$10),A28,"")&amp;" "&amp;IF(AND(C29=$Q$15,D29=$T$10),A29,"")&amp;" "&amp;IF(AND(C30=$Q$15,D30=$T$10),A30,"")</f>
        <v xml:space="preserve">R1                   </v>
      </c>
      <c r="L15" s="109" t="str">
        <f>+IF(AND(C11=$Q$15,D11=$U$10),A11,"")&amp;" "&amp;IF(AND(C12=$Q$15,D12=$U$10),A12,"")&amp;" "&amp;IF(AND(C13=$Q$15,D13=$U$10),A13,"")&amp;" "&amp;IF(AND(C14=$Q$15,D14=$U$10),A14,"")&amp;" "&amp;IF(AND(C15=$Q$15,D15=$U$10),A15,"")&amp;" "&amp;IF(AND(C16=$Q$15,D16=$U$10),A16,"")&amp;" "&amp;IF(AND(C17=$Q$15,D17=$U$10),A17,"")&amp;" "&amp;IF(AND(C18=$Q$15,D18=$U$10),A18,"")&amp;" "&amp;IF(AND(C19=$Q$15,D19=$U$10),A19,"")&amp;" "&amp;IF(AND(C20=$Q$15,D20=$U$10),A20,"")&amp;" "&amp;IF(AND(C21=$Q$15,D21=$U$10),A21,"")&amp;" "&amp;IF(AND(C22=$Q$15,D22=$U$10),A22,"")&amp;" "&amp;IF(AND(C23=$Q$15,D23=$U$10),A23,"")&amp;" "&amp;IF(AND(C24=$Q$15,D24=$U$10),A24,"")&amp;" "&amp;IF(AND(C25=$Q$15,D25=$U$10),A25,"")&amp;" "&amp;IF(AND(C26=$Q$15,D26=$U$10),A26,"")&amp;" "&amp;IF(AND(C27=$Q$15,D27=$U$10),A27,"")&amp;" "&amp;IF(AND(C28=$Q$15,D28=$U$10),A28,"")&amp;" "&amp;IF(AND(C29=$Q$15,D29=$U$10),A29,"")&amp;" "&amp;IF(AND(C30=$Q$15,D30=$U$10),A30,"")</f>
        <v xml:space="preserve">  R3                 </v>
      </c>
      <c r="M15" s="110" t="str">
        <f>+IF(AND(C11=$Q$15,D11=$V$10),A11,"")&amp;" "&amp;IF(AND(C12=$Q$15,D12=$V$10),A12,"")&amp;" "&amp;IF(AND(C13=$Q$15,D13=$V$10),A13,"")&amp;" "&amp;IF(AND(C14=$Q$15,D14=$V$10),A14,"")&amp;" "&amp;IF(AND(C15=$Q$15,D15=$V$10),A15,"")&amp;" "&amp;IF(AND(C16=$Q$15,D16=$V$10),A16,"")&amp;" "&amp;IF(AND(C17=$Q$15,D17=$V$10),A17,"")&amp;" "&amp;IF(AND(C18=$Q$15,D18=$V$10),A18,"")&amp;" "&amp;IF(AND(C19=$Q$15,D19=$V$10),A19,"")&amp;" "&amp;IF(AND(C20=$Q$15,D20=$V$10),A20,"")&amp;" "&amp;IF(AND(C21=$Q$15,D21=$V$10),A21,"")&amp;" "&amp;IF(AND(C22=$Q$15,D22=$V$10),A22,"")&amp;" "&amp;IF(AND(C23=$Q$15,D23=$V$10),A23,"")&amp;" "&amp;IF(AND(C24=$Q$15,D24=$V$10),A24,"")&amp;" "&amp;IF(AND(C25=$Q$15,D25=$V$10),A25,"")&amp;" "&amp;IF(AND(C26=$Q$15,D26=$V$10),A26,"")&amp;" "&amp;IF(AND(C27=$Q$15,D27=$V$10),A27,"")&amp;" "&amp;IF(AND(C28=$Q$15,D28=$V$10),A28,"")&amp;" "&amp;IF(AND(C29=$Q$15,D29=$V$10),A29,"")&amp;" "&amp;IF(AND(C30=$Q$15,D30=$V$10),A30,"")</f>
        <v xml:space="preserve">                   </v>
      </c>
      <c r="N15" s="96"/>
      <c r="O15" s="384"/>
      <c r="P15" s="111">
        <v>0.2</v>
      </c>
      <c r="Q15" s="112" t="s">
        <v>52</v>
      </c>
      <c r="R15" s="107" t="s">
        <v>83</v>
      </c>
      <c r="S15" s="107" t="s">
        <v>83</v>
      </c>
      <c r="T15" s="108" t="s">
        <v>5</v>
      </c>
      <c r="U15" s="109" t="s">
        <v>82</v>
      </c>
      <c r="V15" s="110" t="s">
        <v>81</v>
      </c>
      <c r="Y15" s="80"/>
      <c r="Z15" s="80"/>
      <c r="AA15" s="92"/>
      <c r="AB15" s="102"/>
      <c r="AC15" s="103"/>
      <c r="AD15" s="100"/>
      <c r="AE15" s="100"/>
      <c r="AF15" s="100"/>
      <c r="AG15" s="113"/>
      <c r="AH15" s="100"/>
      <c r="AI15" s="92"/>
      <c r="AJ15" s="92"/>
    </row>
    <row r="16" spans="1:36" ht="33.75" customHeight="1" x14ac:dyDescent="0.2">
      <c r="A16" s="93" t="str">
        <f>'2 CONTEXTO E IDENTIFICACIÓN'!A16</f>
        <v>R6</v>
      </c>
      <c r="B16" s="94" t="str">
        <f>+'2 CONTEXTO E IDENTIFICACIÓN'!E16</f>
        <v xml:space="preserve">  </v>
      </c>
      <c r="C16" s="95" t="str">
        <f>+'3 PROBABIL E IMPACTO INHERENTE'!F16</f>
        <v/>
      </c>
      <c r="D16" s="95" t="str">
        <f>+'3 PROBABIL E IMPACTO INHERENTE'!N16</f>
        <v/>
      </c>
      <c r="E16" s="94" t="str">
        <f t="shared" si="0"/>
        <v/>
      </c>
      <c r="F16" s="96"/>
      <c r="G16" s="96"/>
      <c r="H16" s="96"/>
      <c r="I16" s="96"/>
      <c r="J16" s="96"/>
      <c r="K16" s="96"/>
      <c r="L16" s="96"/>
      <c r="M16" s="96"/>
      <c r="N16" s="96"/>
      <c r="Y16" s="80"/>
      <c r="Z16" s="80"/>
      <c r="AA16" s="92"/>
      <c r="AB16" s="102"/>
      <c r="AC16" s="103"/>
      <c r="AD16" s="100"/>
      <c r="AE16" s="100"/>
      <c r="AF16" s="100"/>
      <c r="AG16" s="100"/>
      <c r="AH16" s="100"/>
      <c r="AI16" s="92"/>
      <c r="AJ16" s="92"/>
    </row>
    <row r="17" spans="1:36" ht="33.75" customHeight="1" x14ac:dyDescent="0.2">
      <c r="A17" s="93" t="str">
        <f>'2 CONTEXTO E IDENTIFICACIÓN'!A17</f>
        <v>R7</v>
      </c>
      <c r="B17" s="94" t="str">
        <f>+'2 CONTEXTO E IDENTIFICACIÓN'!E17</f>
        <v xml:space="preserve">  </v>
      </c>
      <c r="C17" s="95" t="str">
        <f>+'3 PROBABIL E IMPACTO INHERENTE'!F17</f>
        <v/>
      </c>
      <c r="D17" s="95" t="str">
        <f>+'3 PROBABIL E IMPACTO INHERENTE'!N17</f>
        <v/>
      </c>
      <c r="E17" s="94" t="str">
        <f t="shared" si="0"/>
        <v/>
      </c>
      <c r="F17" s="96"/>
      <c r="G17" s="96"/>
      <c r="H17" s="96"/>
      <c r="I17" s="96"/>
      <c r="J17" s="96"/>
      <c r="K17" s="96"/>
      <c r="L17" s="96"/>
      <c r="M17" s="96"/>
      <c r="N17" s="96"/>
      <c r="R17" s="84" t="s">
        <v>85</v>
      </c>
      <c r="T17" s="80"/>
      <c r="U17" s="80"/>
      <c r="V17" s="80"/>
      <c r="W17" s="80"/>
      <c r="X17" s="80"/>
      <c r="Y17" s="80"/>
      <c r="Z17" s="80"/>
      <c r="AA17" s="92"/>
      <c r="AB17" s="102"/>
      <c r="AC17" s="92"/>
      <c r="AD17" s="103"/>
      <c r="AE17" s="103"/>
      <c r="AF17" s="103"/>
      <c r="AG17" s="103"/>
      <c r="AH17" s="103"/>
      <c r="AI17" s="92"/>
      <c r="AJ17" s="92"/>
    </row>
    <row r="18" spans="1:36" ht="33.75" customHeight="1" x14ac:dyDescent="0.2">
      <c r="A18" s="93" t="str">
        <f>'2 CONTEXTO E IDENTIFICACIÓN'!A18</f>
        <v>R8</v>
      </c>
      <c r="B18" s="94" t="str">
        <f>+'2 CONTEXTO E IDENTIFICACIÓN'!E18</f>
        <v xml:space="preserve">  </v>
      </c>
      <c r="C18" s="95" t="str">
        <f>+'3 PROBABIL E IMPACTO INHERENTE'!F18</f>
        <v/>
      </c>
      <c r="D18" s="95" t="str">
        <f>+'3 PROBABIL E IMPACTO INHERENTE'!N18</f>
        <v/>
      </c>
      <c r="E18" s="94" t="str">
        <f t="shared" si="0"/>
        <v/>
      </c>
      <c r="F18" s="96"/>
      <c r="G18" s="96"/>
      <c r="H18" s="96"/>
      <c r="I18" s="96"/>
      <c r="J18" s="96"/>
      <c r="K18" s="96"/>
      <c r="L18" s="96"/>
      <c r="M18" s="96"/>
      <c r="N18" s="96"/>
      <c r="R18" s="114" t="s">
        <v>81</v>
      </c>
      <c r="T18" s="80"/>
      <c r="U18" s="80"/>
      <c r="V18" s="80"/>
      <c r="W18" s="80"/>
      <c r="X18" s="80"/>
      <c r="Y18" s="80"/>
      <c r="Z18" s="80"/>
      <c r="AA18" s="92"/>
      <c r="AB18" s="92"/>
      <c r="AC18" s="92"/>
      <c r="AD18" s="100"/>
      <c r="AE18" s="100"/>
      <c r="AF18" s="100"/>
      <c r="AG18" s="100"/>
      <c r="AH18" s="100"/>
      <c r="AI18" s="92"/>
      <c r="AJ18" s="92"/>
    </row>
    <row r="19" spans="1:36" ht="33.75" customHeight="1" x14ac:dyDescent="0.2">
      <c r="A19" s="93" t="str">
        <f>'2 CONTEXTO E IDENTIFICACIÓN'!A19</f>
        <v>R9</v>
      </c>
      <c r="B19" s="94" t="str">
        <f>+'2 CONTEXTO E IDENTIFICACIÓN'!E19</f>
        <v xml:space="preserve">  </v>
      </c>
      <c r="C19" s="95" t="str">
        <f>+'3 PROBABIL E IMPACTO INHERENTE'!F19</f>
        <v/>
      </c>
      <c r="D19" s="95" t="str">
        <f>+'3 PROBABIL E IMPACTO INHERENTE'!N19</f>
        <v/>
      </c>
      <c r="E19" s="94" t="str">
        <f t="shared" si="0"/>
        <v/>
      </c>
      <c r="F19" s="96"/>
      <c r="G19" s="96"/>
      <c r="H19" s="96"/>
      <c r="I19" s="96"/>
      <c r="J19" s="96"/>
      <c r="K19" s="96"/>
      <c r="L19" s="96"/>
      <c r="M19" s="96"/>
      <c r="N19" s="96"/>
      <c r="R19" s="97" t="s">
        <v>82</v>
      </c>
      <c r="S19" s="80"/>
      <c r="T19" s="80"/>
      <c r="U19" s="80"/>
      <c r="V19" s="80"/>
      <c r="W19" s="80"/>
      <c r="X19" s="80"/>
      <c r="Y19" s="80"/>
      <c r="Z19" s="80"/>
      <c r="AA19" s="92"/>
      <c r="AB19" s="92"/>
      <c r="AC19" s="92"/>
      <c r="AD19" s="100"/>
      <c r="AE19" s="100"/>
      <c r="AF19" s="100"/>
      <c r="AG19" s="100"/>
      <c r="AH19" s="100"/>
      <c r="AI19" s="92"/>
      <c r="AJ19" s="92"/>
    </row>
    <row r="20" spans="1:36" ht="33.75" customHeight="1" x14ac:dyDescent="0.2">
      <c r="A20" s="93" t="str">
        <f>'2 CONTEXTO E IDENTIFICACIÓN'!A20</f>
        <v>R10</v>
      </c>
      <c r="B20" s="94" t="str">
        <f>+'2 CONTEXTO E IDENTIFICACIÓN'!E20</f>
        <v xml:space="preserve">  </v>
      </c>
      <c r="C20" s="95" t="str">
        <f>+'3 PROBABIL E IMPACTO INHERENTE'!F20</f>
        <v/>
      </c>
      <c r="D20" s="95" t="str">
        <f>+'3 PROBABIL E IMPACTO INHERENTE'!N20</f>
        <v/>
      </c>
      <c r="E20" s="94" t="str">
        <f t="shared" si="0"/>
        <v/>
      </c>
      <c r="F20" s="96"/>
      <c r="G20" s="96"/>
      <c r="H20" s="96"/>
      <c r="I20" s="96"/>
      <c r="J20" s="96"/>
      <c r="K20" s="96"/>
      <c r="L20" s="96"/>
      <c r="M20" s="96"/>
      <c r="N20" s="96"/>
      <c r="Q20" s="115"/>
      <c r="R20" s="101" t="s">
        <v>5</v>
      </c>
      <c r="S20" s="115"/>
      <c r="T20" s="115"/>
      <c r="U20" s="115"/>
      <c r="V20" s="115"/>
      <c r="W20" s="115"/>
      <c r="X20" s="115"/>
      <c r="Y20" s="115"/>
      <c r="Z20" s="115"/>
      <c r="AA20" s="92"/>
      <c r="AB20" s="92"/>
      <c r="AC20" s="116"/>
      <c r="AD20" s="116"/>
      <c r="AE20" s="116"/>
      <c r="AF20" s="116"/>
      <c r="AG20" s="116"/>
      <c r="AH20" s="116"/>
      <c r="AI20" s="92"/>
      <c r="AJ20" s="92"/>
    </row>
    <row r="21" spans="1:36" ht="33.75" customHeight="1" x14ac:dyDescent="0.2">
      <c r="A21" s="93" t="str">
        <f>'2 CONTEXTO E IDENTIFICACIÓN'!A21</f>
        <v>R11</v>
      </c>
      <c r="B21" s="94" t="str">
        <f>+'2 CONTEXTO E IDENTIFICACIÓN'!E21</f>
        <v xml:space="preserve">  </v>
      </c>
      <c r="C21" s="95" t="str">
        <f>+'3 PROBABIL E IMPACTO INHERENTE'!F21</f>
        <v/>
      </c>
      <c r="D21" s="95" t="str">
        <f>+'3 PROBABIL E IMPACTO INHERENTE'!N21</f>
        <v/>
      </c>
      <c r="E21" s="94" t="str">
        <f t="shared" si="0"/>
        <v/>
      </c>
      <c r="F21" s="96"/>
      <c r="G21" s="96"/>
      <c r="H21" s="96"/>
      <c r="I21" s="96"/>
      <c r="J21" s="96"/>
      <c r="K21" s="96"/>
      <c r="L21" s="96"/>
      <c r="M21" s="96"/>
      <c r="N21" s="96"/>
      <c r="Q21" s="115"/>
      <c r="R21" s="105" t="s">
        <v>83</v>
      </c>
      <c r="Y21" s="115"/>
      <c r="Z21" s="115"/>
      <c r="AA21" s="92"/>
      <c r="AB21" s="92"/>
      <c r="AC21" s="92"/>
      <c r="AD21" s="100"/>
      <c r="AE21" s="100"/>
      <c r="AF21" s="100"/>
      <c r="AG21" s="100"/>
      <c r="AH21" s="100"/>
      <c r="AI21" s="92"/>
      <c r="AJ21" s="92"/>
    </row>
    <row r="22" spans="1:36" ht="33.75" customHeight="1" x14ac:dyDescent="0.2">
      <c r="A22" s="93" t="str">
        <f>'2 CONTEXTO E IDENTIFICACIÓN'!A22</f>
        <v>R12</v>
      </c>
      <c r="B22" s="94" t="str">
        <f>+'2 CONTEXTO E IDENTIFICACIÓN'!E22</f>
        <v xml:space="preserve">  </v>
      </c>
      <c r="C22" s="95" t="str">
        <f>+'3 PROBABIL E IMPACTO INHERENTE'!F22</f>
        <v/>
      </c>
      <c r="D22" s="95" t="str">
        <f>+'3 PROBABIL E IMPACTO INHERENTE'!N22</f>
        <v/>
      </c>
      <c r="E22" s="94" t="str">
        <f t="shared" si="0"/>
        <v/>
      </c>
      <c r="F22" s="96"/>
      <c r="G22" s="96"/>
      <c r="H22" s="96"/>
      <c r="I22" s="96"/>
      <c r="J22" s="96"/>
      <c r="K22" s="96"/>
      <c r="L22" s="96"/>
      <c r="M22" s="96"/>
      <c r="N22" s="96"/>
      <c r="O22" s="117"/>
      <c r="P22" s="117"/>
      <c r="Q22" s="115"/>
      <c r="Y22" s="115"/>
      <c r="Z22" s="115"/>
      <c r="AA22" s="92"/>
      <c r="AB22" s="92"/>
      <c r="AC22" s="92"/>
      <c r="AD22" s="100"/>
      <c r="AE22" s="100"/>
      <c r="AF22" s="100"/>
      <c r="AG22" s="100"/>
      <c r="AH22" s="100"/>
      <c r="AI22" s="92"/>
      <c r="AJ22" s="92"/>
    </row>
    <row r="23" spans="1:36" ht="33.75" customHeight="1" x14ac:dyDescent="0.2">
      <c r="A23" s="93" t="str">
        <f>'2 CONTEXTO E IDENTIFICACIÓN'!A23</f>
        <v>R13</v>
      </c>
      <c r="B23" s="94" t="str">
        <f>+'2 CONTEXTO E IDENTIFICACIÓN'!E23</f>
        <v xml:space="preserve">  </v>
      </c>
      <c r="C23" s="95" t="str">
        <f>+'3 PROBABIL E IMPACTO INHERENTE'!F23</f>
        <v/>
      </c>
      <c r="D23" s="95" t="str">
        <f>+'3 PROBABIL E IMPACTO INHERENTE'!N23</f>
        <v/>
      </c>
      <c r="E23" s="94" t="str">
        <f t="shared" si="0"/>
        <v/>
      </c>
      <c r="F23" s="96"/>
      <c r="G23" s="96"/>
      <c r="H23" s="96"/>
      <c r="I23" s="96"/>
      <c r="J23" s="96"/>
      <c r="K23" s="96"/>
      <c r="L23" s="96"/>
      <c r="M23" s="96"/>
      <c r="N23" s="96"/>
      <c r="O23" s="117"/>
      <c r="P23" s="117"/>
      <c r="Q23" s="118"/>
      <c r="Y23" s="115"/>
      <c r="Z23" s="115"/>
      <c r="AA23" s="92"/>
      <c r="AB23" s="113"/>
      <c r="AC23" s="113"/>
      <c r="AD23" s="113"/>
      <c r="AE23" s="113"/>
      <c r="AF23" s="113"/>
      <c r="AG23" s="113"/>
      <c r="AH23" s="100"/>
      <c r="AI23" s="92"/>
      <c r="AJ23" s="92"/>
    </row>
    <row r="24" spans="1:36" ht="33.75" customHeight="1" x14ac:dyDescent="0.2">
      <c r="A24" s="93" t="str">
        <f>'2 CONTEXTO E IDENTIFICACIÓN'!A24</f>
        <v>R14</v>
      </c>
      <c r="B24" s="94" t="str">
        <f>+'2 CONTEXTO E IDENTIFICACIÓN'!E24</f>
        <v xml:space="preserve">  </v>
      </c>
      <c r="C24" s="95" t="str">
        <f>+'3 PROBABIL E IMPACTO INHERENTE'!F24</f>
        <v/>
      </c>
      <c r="D24" s="95" t="str">
        <f>+'3 PROBABIL E IMPACTO INHERENTE'!N24</f>
        <v/>
      </c>
      <c r="E24" s="94" t="str">
        <f t="shared" si="0"/>
        <v/>
      </c>
      <c r="F24" s="96"/>
      <c r="G24" s="96"/>
      <c r="H24" s="96"/>
      <c r="I24" s="96"/>
      <c r="J24" s="96"/>
      <c r="K24" s="96"/>
      <c r="L24" s="96"/>
      <c r="M24" s="96"/>
      <c r="N24" s="96"/>
      <c r="O24" s="117"/>
      <c r="P24" s="117"/>
      <c r="AA24" s="92"/>
      <c r="AB24" s="119"/>
      <c r="AC24" s="119"/>
      <c r="AD24" s="119"/>
      <c r="AE24" s="119"/>
      <c r="AF24" s="119"/>
      <c r="AG24" s="119"/>
      <c r="AH24" s="100"/>
      <c r="AI24" s="92"/>
      <c r="AJ24" s="92"/>
    </row>
    <row r="25" spans="1:36" ht="33.75" customHeight="1" x14ac:dyDescent="0.2">
      <c r="A25" s="93" t="str">
        <f>'2 CONTEXTO E IDENTIFICACIÓN'!A25</f>
        <v>R15</v>
      </c>
      <c r="B25" s="94" t="str">
        <f>+'2 CONTEXTO E IDENTIFICACIÓN'!E25</f>
        <v xml:space="preserve">  </v>
      </c>
      <c r="C25" s="95" t="str">
        <f>+'3 PROBABIL E IMPACTO INHERENTE'!F25</f>
        <v/>
      </c>
      <c r="D25" s="95" t="str">
        <f>+'3 PROBABIL E IMPACTO INHERENTE'!N25</f>
        <v/>
      </c>
      <c r="E25" s="94" t="str">
        <f t="shared" si="0"/>
        <v/>
      </c>
      <c r="F25" s="96"/>
      <c r="G25" s="96"/>
      <c r="H25" s="96"/>
      <c r="I25" s="96"/>
      <c r="J25" s="96"/>
      <c r="K25" s="96"/>
      <c r="L25" s="96"/>
      <c r="M25" s="96"/>
      <c r="N25" s="96"/>
      <c r="O25" s="117"/>
      <c r="P25" s="117"/>
      <c r="AA25" s="92"/>
      <c r="AB25" s="113"/>
      <c r="AC25" s="113"/>
      <c r="AD25" s="113"/>
      <c r="AE25" s="113"/>
      <c r="AF25" s="113"/>
      <c r="AG25" s="113"/>
      <c r="AH25" s="100"/>
      <c r="AI25" s="92"/>
      <c r="AJ25" s="92"/>
    </row>
    <row r="26" spans="1:36" ht="33.75" customHeight="1" x14ac:dyDescent="0.2">
      <c r="A26" s="93" t="str">
        <f>'2 CONTEXTO E IDENTIFICACIÓN'!A26</f>
        <v>R16</v>
      </c>
      <c r="B26" s="94" t="str">
        <f>+'2 CONTEXTO E IDENTIFICACIÓN'!E26</f>
        <v xml:space="preserve">  </v>
      </c>
      <c r="C26" s="95" t="str">
        <f>+'3 PROBABIL E IMPACTO INHERENTE'!F26</f>
        <v/>
      </c>
      <c r="D26" s="95" t="str">
        <f>+'3 PROBABIL E IMPACTO INHERENTE'!N26</f>
        <v/>
      </c>
      <c r="E26" s="94" t="str">
        <f t="shared" si="0"/>
        <v/>
      </c>
      <c r="F26" s="96"/>
      <c r="G26" s="96"/>
      <c r="H26" s="96"/>
      <c r="I26" s="96"/>
      <c r="J26" s="96"/>
      <c r="K26" s="96"/>
      <c r="L26" s="96"/>
      <c r="M26" s="96"/>
      <c r="N26" s="96"/>
      <c r="AA26" s="92"/>
      <c r="AB26" s="113"/>
      <c r="AC26" s="113"/>
      <c r="AD26" s="113"/>
      <c r="AE26" s="113"/>
      <c r="AF26" s="113"/>
      <c r="AG26" s="113"/>
      <c r="AH26" s="100"/>
      <c r="AI26" s="92"/>
      <c r="AJ26" s="92"/>
    </row>
    <row r="27" spans="1:36" ht="33.75" customHeight="1" x14ac:dyDescent="0.25">
      <c r="A27" s="93" t="str">
        <f>'2 CONTEXTO E IDENTIFICACIÓN'!A27</f>
        <v>R17</v>
      </c>
      <c r="B27" s="94" t="str">
        <f>+'2 CONTEXTO E IDENTIFICACIÓN'!E27</f>
        <v xml:space="preserve">  </v>
      </c>
      <c r="C27" s="95" t="str">
        <f>+'3 PROBABIL E IMPACTO INHERENTE'!F27</f>
        <v/>
      </c>
      <c r="D27" s="95" t="str">
        <f>+'3 PROBABIL E IMPACTO INHERENTE'!N27</f>
        <v/>
      </c>
      <c r="E27" s="94" t="str">
        <f t="shared" si="0"/>
        <v/>
      </c>
      <c r="F27" s="96"/>
      <c r="G27" s="96"/>
      <c r="H27" s="96"/>
      <c r="I27" s="96"/>
      <c r="J27" s="96"/>
      <c r="K27" s="96"/>
      <c r="L27" s="96"/>
      <c r="M27" s="96"/>
      <c r="N27" s="96"/>
    </row>
    <row r="28" spans="1:36" ht="33.75" customHeight="1" x14ac:dyDescent="0.25">
      <c r="A28" s="93" t="str">
        <f>'2 CONTEXTO E IDENTIFICACIÓN'!A28</f>
        <v>R18</v>
      </c>
      <c r="B28" s="94" t="str">
        <f>+'2 CONTEXTO E IDENTIFICACIÓN'!E28</f>
        <v xml:space="preserve">  </v>
      </c>
      <c r="C28" s="95" t="str">
        <f>+'3 PROBABIL E IMPACTO INHERENTE'!F28</f>
        <v/>
      </c>
      <c r="D28" s="95" t="str">
        <f>+'3 PROBABIL E IMPACTO INHERENTE'!N28</f>
        <v/>
      </c>
      <c r="E28" s="94" t="str">
        <f t="shared" si="0"/>
        <v/>
      </c>
      <c r="F28" s="96"/>
      <c r="G28" s="96"/>
      <c r="H28" s="96"/>
      <c r="I28" s="96"/>
      <c r="J28" s="96"/>
      <c r="K28" s="96"/>
      <c r="L28" s="96"/>
      <c r="M28" s="96"/>
      <c r="N28" s="96"/>
    </row>
    <row r="29" spans="1:36" ht="33.75" customHeight="1" x14ac:dyDescent="0.25">
      <c r="A29" s="93" t="str">
        <f>'2 CONTEXTO E IDENTIFICACIÓN'!A29</f>
        <v>R19</v>
      </c>
      <c r="B29" s="94" t="str">
        <f>+'2 CONTEXTO E IDENTIFICACIÓN'!E29</f>
        <v xml:space="preserve">  </v>
      </c>
      <c r="C29" s="95" t="str">
        <f>+'3 PROBABIL E IMPACTO INHERENTE'!F29</f>
        <v/>
      </c>
      <c r="D29" s="95" t="str">
        <f>+'3 PROBABIL E IMPACTO INHERENTE'!N29</f>
        <v/>
      </c>
      <c r="E29" s="94" t="str">
        <f t="shared" si="0"/>
        <v/>
      </c>
      <c r="F29" s="96"/>
      <c r="G29" s="96"/>
      <c r="H29" s="96"/>
      <c r="I29" s="96"/>
      <c r="J29" s="96"/>
      <c r="K29" s="96"/>
      <c r="L29" s="96"/>
      <c r="M29" s="96"/>
      <c r="N29" s="96"/>
    </row>
    <row r="30" spans="1:36" ht="33.75" customHeight="1" x14ac:dyDescent="0.25">
      <c r="A30" s="93" t="str">
        <f>'2 CONTEXTO E IDENTIFICACIÓN'!A30</f>
        <v>R20</v>
      </c>
      <c r="B30" s="94" t="str">
        <f>+'2 CONTEXTO E IDENTIFICACIÓN'!E30</f>
        <v xml:space="preserve">  </v>
      </c>
      <c r="C30" s="95" t="str">
        <f>+'3 PROBABIL E IMPACTO INHERENTE'!F30</f>
        <v/>
      </c>
      <c r="D30" s="95" t="str">
        <f>+'3 PROBABIL E IMPACTO INHERENTE'!N30</f>
        <v/>
      </c>
      <c r="E30" s="94" t="str">
        <f t="shared" si="0"/>
        <v/>
      </c>
      <c r="F30" s="96"/>
      <c r="G30" s="96"/>
      <c r="H30" s="96"/>
      <c r="I30" s="96"/>
      <c r="J30" s="96"/>
      <c r="K30" s="96"/>
      <c r="L30" s="96"/>
      <c r="M30" s="96"/>
      <c r="N30" s="96"/>
    </row>
    <row r="31" spans="1:36" ht="14.45" customHeight="1" x14ac:dyDescent="0.25">
      <c r="B31" s="76"/>
      <c r="D31" s="76"/>
      <c r="E31" s="76"/>
      <c r="F31" s="76"/>
      <c r="G31" s="76"/>
      <c r="H31" s="76"/>
      <c r="I31" s="76"/>
      <c r="J31" s="76"/>
      <c r="K31" s="76"/>
      <c r="L31" s="76"/>
      <c r="M31" s="76"/>
      <c r="N31" s="76"/>
      <c r="Y31" s="81"/>
      <c r="Z31" s="81"/>
      <c r="AA31" s="81"/>
      <c r="AB31" s="81"/>
      <c r="AC31" s="81"/>
      <c r="AD31" s="76"/>
      <c r="AE31" s="76"/>
      <c r="AF31" s="76"/>
      <c r="AG31" s="76"/>
      <c r="AH31" s="76"/>
    </row>
    <row r="32" spans="1:36" ht="39" customHeight="1" x14ac:dyDescent="0.25">
      <c r="B32" s="76"/>
      <c r="D32" s="76"/>
      <c r="E32" s="76"/>
      <c r="F32" s="76"/>
      <c r="G32" s="76"/>
      <c r="H32" s="76"/>
      <c r="I32" s="76"/>
      <c r="J32" s="76"/>
      <c r="K32" s="76"/>
      <c r="L32" s="76"/>
      <c r="M32" s="76"/>
      <c r="N32" s="76"/>
      <c r="Y32" s="81"/>
      <c r="Z32" s="81"/>
      <c r="AA32" s="81"/>
      <c r="AB32" s="81"/>
      <c r="AC32" s="81"/>
      <c r="AD32" s="76"/>
      <c r="AE32" s="76"/>
      <c r="AF32" s="76"/>
      <c r="AG32" s="76"/>
      <c r="AH32" s="76"/>
    </row>
    <row r="33" spans="25:29" s="76" customFormat="1" ht="19.5" customHeight="1" x14ac:dyDescent="0.25">
      <c r="Y33" s="81"/>
      <c r="Z33" s="81"/>
      <c r="AA33" s="81"/>
      <c r="AB33" s="81"/>
      <c r="AC33" s="81"/>
    </row>
    <row r="34" spans="25:29" s="76" customFormat="1" ht="19.5" customHeight="1" x14ac:dyDescent="0.25">
      <c r="Y34" s="81"/>
      <c r="Z34" s="81"/>
      <c r="AA34" s="81"/>
      <c r="AB34" s="81"/>
      <c r="AC34" s="81"/>
    </row>
    <row r="35" spans="25:29" s="76" customFormat="1" ht="19.5" customHeight="1" x14ac:dyDescent="0.25">
      <c r="Y35" s="81"/>
      <c r="Z35" s="81"/>
      <c r="AA35" s="81"/>
      <c r="AB35" s="81"/>
      <c r="AC35" s="81"/>
    </row>
    <row r="36" spans="25:29" s="76" customFormat="1" ht="19.5" customHeight="1" x14ac:dyDescent="0.25">
      <c r="Y36" s="81"/>
      <c r="Z36" s="81"/>
      <c r="AA36" s="81"/>
      <c r="AB36" s="81"/>
      <c r="AC36" s="81"/>
    </row>
    <row r="37" spans="25:29" s="76" customFormat="1" ht="19.5" customHeight="1" x14ac:dyDescent="0.25">
      <c r="Y37" s="81"/>
      <c r="Z37" s="81"/>
      <c r="AA37" s="81"/>
      <c r="AB37" s="81"/>
      <c r="AC37" s="81"/>
    </row>
  </sheetData>
  <autoFilter ref="A10:AJ10">
    <filterColumn colId="27" showButton="0"/>
    <filterColumn colId="28" showButton="0"/>
    <filterColumn colId="29" showButton="0"/>
    <filterColumn colId="30" showButton="0"/>
    <filterColumn colId="31" showButton="0"/>
    <filterColumn colId="32" showButton="0"/>
  </autoFilter>
  <dataConsolidate/>
  <mergeCells count="9">
    <mergeCell ref="R8:V8"/>
    <mergeCell ref="B1:D4"/>
    <mergeCell ref="B6:E6"/>
    <mergeCell ref="C9:E9"/>
    <mergeCell ref="O11:O15"/>
    <mergeCell ref="I9:M9"/>
    <mergeCell ref="G11:G15"/>
    <mergeCell ref="G8:M8"/>
    <mergeCell ref="A1:A4"/>
  </mergeCells>
  <conditionalFormatting sqref="C11:C30">
    <cfRule type="cellIs" dxfId="173" priority="6" operator="equal">
      <formula>$Q$15</formula>
    </cfRule>
    <cfRule type="cellIs" dxfId="172" priority="7" operator="equal">
      <formula>$Q$14</formula>
    </cfRule>
    <cfRule type="cellIs" dxfId="171" priority="8" operator="equal">
      <formula>$Q$13</formula>
    </cfRule>
    <cfRule type="cellIs" dxfId="170" priority="9" operator="equal">
      <formula>$Q$12</formula>
    </cfRule>
    <cfRule type="cellIs" dxfId="169" priority="10" operator="equal">
      <formula>$Q$11</formula>
    </cfRule>
  </conditionalFormatting>
  <conditionalFormatting sqref="D11:D30">
    <cfRule type="cellIs" dxfId="168" priority="1" operator="equal">
      <formula>$R$10</formula>
    </cfRule>
    <cfRule type="cellIs" dxfId="167" priority="2" operator="equal">
      <formula>$S$10</formula>
    </cfRule>
    <cfRule type="cellIs" dxfId="166" priority="3" operator="equal">
      <formula>$T$10</formula>
    </cfRule>
    <cfRule type="cellIs" dxfId="165" priority="4" operator="equal">
      <formula>$U$10</formula>
    </cfRule>
    <cfRule type="cellIs" dxfId="164" priority="5" operator="equal">
      <formula>$V$10</formula>
    </cfRule>
  </conditionalFormatting>
  <conditionalFormatting sqref="E11:E30">
    <cfRule type="cellIs" dxfId="163" priority="102" operator="equal">
      <formula>$R$18</formula>
    </cfRule>
    <cfRule type="cellIs" dxfId="162" priority="103" operator="equal">
      <formula>$R$19</formula>
    </cfRule>
    <cfRule type="cellIs" dxfId="161" priority="104" operator="equal">
      <formula>$R$20</formula>
    </cfRule>
    <cfRule type="cellIs" dxfId="160" priority="105" operator="equal">
      <formula>$R$21</formula>
    </cfRule>
  </conditionalFormatting>
  <dataValidations disablePrompts="1" count="3">
    <dataValidation type="list" allowBlank="1" showInputMessage="1" showErrorMessage="1" sqref="JB11:JH18">
      <formula1>#REF!</formula1>
    </dataValidation>
    <dataValidation allowBlank="1" showInputMessage="1" showErrorMessage="1" prompt="La probabilidad se encuentra determinada por una escala de 1 a 3, siendo 1 la menor probabilidad de ocurrencia del riesgo y 3 la mayor probabilidad de  ocurrencia." sqref="JA10"/>
    <dataValidation allowBlank="1" showInputMessage="1" showErrorMessage="1" prompt="Es la materialización del riesgo y las consecuencias de su aparición. Su escala es: 5 bajo impacto, 10 medio, 20 alto impacto._x000a_" sqref="JB10:JH1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90"/>
  <sheetViews>
    <sheetView showGridLines="0" zoomScale="77" zoomScaleNormal="77" zoomScaleSheetLayoutView="57" workbookViewId="0">
      <pane xSplit="1" ySplit="10" topLeftCell="T20" activePane="bottomRight" state="frozen"/>
      <selection pane="topRight" activeCell="B1" sqref="B1"/>
      <selection pane="bottomLeft" activeCell="A7" sqref="A7"/>
      <selection pane="bottomRight" activeCell="Q23" sqref="Q23"/>
    </sheetView>
  </sheetViews>
  <sheetFormatPr baseColWidth="10" defaultColWidth="11.42578125" defaultRowHeight="14.25" x14ac:dyDescent="0.25"/>
  <cols>
    <col min="1" max="1" width="20" style="50" customWidth="1" collapsed="1"/>
    <col min="2" max="2" width="24.7109375" style="50" customWidth="1" collapsed="1"/>
    <col min="3" max="3" width="19.42578125" style="50" customWidth="1" collapsed="1"/>
    <col min="4" max="4" width="11.5703125" style="50" customWidth="1" collapsed="1"/>
    <col min="5" max="5" width="10.140625" style="50" customWidth="1" collapsed="1"/>
    <col min="6" max="6" width="17.5703125" style="50" customWidth="1" collapsed="1"/>
    <col min="7" max="7" width="25" style="50" customWidth="1" collapsed="1"/>
    <col min="8" max="8" width="21.85546875" style="50" customWidth="1" collapsed="1"/>
    <col min="9" max="9" width="25.85546875" style="50" customWidth="1" collapsed="1"/>
    <col min="10" max="10" width="15.42578125" style="50" customWidth="1" collapsed="1"/>
    <col min="11" max="11" width="12.140625" style="57" customWidth="1" collapsed="1"/>
    <col min="12" max="12" width="17.28515625" style="57" customWidth="1" collapsed="1"/>
    <col min="13" max="13" width="17.42578125" style="50" customWidth="1" collapsed="1"/>
    <col min="14" max="14" width="12.140625" style="57" customWidth="1" collapsed="1"/>
    <col min="15" max="15" width="17" style="57" customWidth="1" collapsed="1"/>
    <col min="16" max="16" width="18.5703125" style="57" customWidth="1" collapsed="1"/>
    <col min="17" max="17" width="22.140625" style="57" customWidth="1" collapsed="1"/>
    <col min="18" max="18" width="17.7109375" style="280" customWidth="1" collapsed="1"/>
    <col min="19" max="19" width="21.42578125" style="280" customWidth="1" collapsed="1"/>
    <col min="20" max="20" width="20.28515625" style="280" customWidth="1" collapsed="1"/>
    <col min="21" max="21" width="14.42578125" style="182" customWidth="1" collapsed="1"/>
    <col min="22" max="22" width="14.5703125" style="182" customWidth="1" collapsed="1"/>
    <col min="23" max="23" width="11.42578125" style="50" collapsed="1"/>
    <col min="24" max="24" width="21.7109375" style="10" customWidth="1" collapsed="1"/>
    <col min="25" max="25" width="15.140625" style="10" customWidth="1" collapsed="1"/>
    <col min="26" max="26" width="13.140625" style="10" customWidth="1" collapsed="1"/>
    <col min="27" max="16384" width="11.42578125" style="50" collapsed="1"/>
  </cols>
  <sheetData>
    <row r="1" spans="1:26" ht="18" customHeight="1" x14ac:dyDescent="0.25">
      <c r="A1" s="412"/>
      <c r="B1" s="380" t="str">
        <f>+'2 CONTEXTO E IDENTIFICACIÓN'!B1</f>
        <v>MAPA RIESGOS OPERATIVOS  POR PROCESOS</v>
      </c>
      <c r="C1" s="380"/>
      <c r="D1" s="380"/>
      <c r="E1" s="380"/>
      <c r="F1" s="380"/>
      <c r="G1" s="380"/>
      <c r="H1" s="380"/>
      <c r="I1" s="380"/>
      <c r="J1" s="380"/>
      <c r="K1" s="380"/>
      <c r="L1" s="380"/>
      <c r="M1" s="380"/>
      <c r="N1" s="380"/>
      <c r="O1" s="380"/>
      <c r="P1" s="380"/>
      <c r="Q1" s="380"/>
      <c r="R1" s="380"/>
      <c r="S1" s="380"/>
      <c r="T1" s="380"/>
      <c r="U1" s="382" t="str">
        <f>+'2 CONTEXTO E IDENTIFICACIÓN'!I1</f>
        <v xml:space="preserve">Código: </v>
      </c>
      <c r="V1" s="382"/>
    </row>
    <row r="2" spans="1:26" ht="18" customHeight="1" x14ac:dyDescent="0.25">
      <c r="A2" s="412"/>
      <c r="B2" s="380"/>
      <c r="C2" s="380"/>
      <c r="D2" s="380"/>
      <c r="E2" s="380"/>
      <c r="F2" s="380"/>
      <c r="G2" s="380"/>
      <c r="H2" s="380"/>
      <c r="I2" s="380"/>
      <c r="J2" s="380"/>
      <c r="K2" s="380"/>
      <c r="L2" s="380"/>
      <c r="M2" s="380"/>
      <c r="N2" s="380"/>
      <c r="O2" s="380"/>
      <c r="P2" s="380"/>
      <c r="Q2" s="380"/>
      <c r="R2" s="380"/>
      <c r="S2" s="380"/>
      <c r="T2" s="380"/>
      <c r="U2" s="382" t="str">
        <f>+'2 CONTEXTO E IDENTIFICACIÓN'!I2</f>
        <v xml:space="preserve">Fecha: </v>
      </c>
      <c r="V2" s="382"/>
    </row>
    <row r="3" spans="1:26" s="47" customFormat="1" ht="18" customHeight="1" x14ac:dyDescent="0.25">
      <c r="A3" s="412"/>
      <c r="B3" s="380"/>
      <c r="C3" s="380"/>
      <c r="D3" s="380"/>
      <c r="E3" s="380"/>
      <c r="F3" s="380"/>
      <c r="G3" s="380"/>
      <c r="H3" s="380"/>
      <c r="I3" s="380"/>
      <c r="J3" s="380"/>
      <c r="K3" s="380"/>
      <c r="L3" s="380"/>
      <c r="M3" s="380"/>
      <c r="N3" s="380"/>
      <c r="O3" s="380"/>
      <c r="P3" s="380"/>
      <c r="Q3" s="380"/>
      <c r="R3" s="380"/>
      <c r="S3" s="380"/>
      <c r="T3" s="380"/>
      <c r="U3" s="382" t="str">
        <f>+'2 CONTEXTO E IDENTIFICACIÓN'!I3</f>
        <v>Versión: 001</v>
      </c>
      <c r="V3" s="382"/>
      <c r="W3" s="50"/>
      <c r="X3" s="10"/>
      <c r="Y3" s="10"/>
      <c r="Z3" s="10"/>
    </row>
    <row r="4" spans="1:26" s="47" customFormat="1" ht="18" customHeight="1" x14ac:dyDescent="0.2">
      <c r="A4" s="413"/>
      <c r="B4" s="380"/>
      <c r="C4" s="380"/>
      <c r="D4" s="380"/>
      <c r="E4" s="380"/>
      <c r="F4" s="380"/>
      <c r="G4" s="380"/>
      <c r="H4" s="380"/>
      <c r="I4" s="380"/>
      <c r="J4" s="380"/>
      <c r="K4" s="380"/>
      <c r="L4" s="380"/>
      <c r="M4" s="380"/>
      <c r="N4" s="380"/>
      <c r="O4" s="380"/>
      <c r="P4" s="380"/>
      <c r="Q4" s="380"/>
      <c r="R4" s="380"/>
      <c r="S4" s="380"/>
      <c r="T4" s="380"/>
      <c r="U4" s="382" t="str">
        <f>+'2 CONTEXTO E IDENTIFICACIÓN'!I4</f>
        <v>Página:</v>
      </c>
      <c r="V4" s="382"/>
      <c r="W4" s="50"/>
      <c r="X4" s="9"/>
      <c r="Y4" s="9"/>
      <c r="Z4" s="9"/>
    </row>
    <row r="5" spans="1:26" s="47" customFormat="1" ht="9" customHeight="1" x14ac:dyDescent="0.2">
      <c r="F5" s="52"/>
      <c r="G5" s="51"/>
      <c r="H5" s="52"/>
      <c r="I5" s="52"/>
      <c r="J5" s="52"/>
      <c r="K5" s="52"/>
      <c r="L5" s="52"/>
      <c r="M5" s="51"/>
      <c r="N5" s="52"/>
      <c r="O5" s="52"/>
      <c r="P5" s="52"/>
      <c r="Q5" s="52"/>
      <c r="R5" s="273"/>
      <c r="S5" s="49"/>
      <c r="T5" s="276"/>
      <c r="U5" s="182"/>
      <c r="V5" s="272"/>
      <c r="W5" s="50"/>
      <c r="X5" s="9"/>
      <c r="Y5" s="9"/>
      <c r="Z5" s="9"/>
    </row>
    <row r="6" spans="1:26" s="47" customFormat="1" ht="15.75" thickBot="1" x14ac:dyDescent="0.25">
      <c r="A6" s="19" t="s">
        <v>151</v>
      </c>
      <c r="B6" s="381" t="str">
        <f>+IF('2 CONTEXTO E IDENTIFICACIÓN'!$B$6="","",'2 CONTEXTO E IDENTIFICACIÓN'!$B$6)</f>
        <v xml:space="preserve">15. Proceso Jurídico  </v>
      </c>
      <c r="C6" s="381"/>
      <c r="D6" s="381"/>
      <c r="E6" s="381"/>
      <c r="F6" s="381"/>
      <c r="G6" s="381"/>
      <c r="H6" s="381"/>
      <c r="I6" s="381"/>
      <c r="J6" s="381"/>
      <c r="K6" s="381"/>
      <c r="L6" s="381"/>
      <c r="M6" s="381"/>
      <c r="N6" s="381"/>
      <c r="O6" s="381"/>
      <c r="P6" s="381"/>
      <c r="Q6" s="381"/>
      <c r="R6" s="381"/>
      <c r="S6" s="381"/>
      <c r="T6" s="381"/>
      <c r="U6" s="381"/>
      <c r="V6" s="381"/>
      <c r="W6" s="50"/>
      <c r="X6" s="9"/>
      <c r="Y6" s="9"/>
      <c r="Z6" s="9"/>
    </row>
    <row r="7" spans="1:26" s="53" customFormat="1" ht="16.5" customHeight="1" x14ac:dyDescent="0.25">
      <c r="A7" s="76"/>
      <c r="B7" s="76"/>
      <c r="C7" s="76"/>
      <c r="D7" s="76"/>
      <c r="E7" s="76" t="s">
        <v>42</v>
      </c>
      <c r="F7" s="282" t="s">
        <v>43</v>
      </c>
      <c r="G7" s="76"/>
      <c r="H7" s="76"/>
      <c r="I7" s="76"/>
      <c r="J7" s="81"/>
      <c r="K7" s="81"/>
      <c r="L7" s="81"/>
      <c r="M7" s="81"/>
      <c r="N7" s="81"/>
      <c r="O7" s="81"/>
      <c r="P7" s="81"/>
      <c r="Q7" s="81"/>
      <c r="R7" s="403" t="s">
        <v>195</v>
      </c>
      <c r="S7" s="403" t="s">
        <v>196</v>
      </c>
      <c r="T7" s="403" t="s">
        <v>197</v>
      </c>
      <c r="U7" s="210"/>
      <c r="V7" s="210"/>
      <c r="W7" s="50"/>
      <c r="X7" s="366" t="s">
        <v>258</v>
      </c>
      <c r="Y7" s="367"/>
      <c r="Z7" s="368"/>
    </row>
    <row r="8" spans="1:26" s="53" customFormat="1" ht="16.5" customHeight="1" x14ac:dyDescent="0.25">
      <c r="A8" s="209"/>
      <c r="B8" s="208"/>
      <c r="C8" s="208"/>
      <c r="D8" s="210"/>
      <c r="E8" s="76"/>
      <c r="F8" s="76"/>
      <c r="G8" s="76"/>
      <c r="H8" s="76"/>
      <c r="I8" s="76"/>
      <c r="J8" s="395" t="s">
        <v>107</v>
      </c>
      <c r="K8" s="395"/>
      <c r="L8" s="395"/>
      <c r="M8" s="395"/>
      <c r="N8" s="395"/>
      <c r="O8" s="395"/>
      <c r="P8" s="395"/>
      <c r="Q8" s="395"/>
      <c r="R8" s="403"/>
      <c r="S8" s="403"/>
      <c r="T8" s="403"/>
      <c r="U8" s="210"/>
      <c r="V8" s="210"/>
      <c r="W8" s="50"/>
      <c r="X8" s="25" t="s">
        <v>49</v>
      </c>
      <c r="Y8" s="26" t="s">
        <v>259</v>
      </c>
      <c r="Z8" s="27" t="s">
        <v>260</v>
      </c>
    </row>
    <row r="9" spans="1:26" ht="66" customHeight="1" x14ac:dyDescent="0.25">
      <c r="A9" s="361" t="s">
        <v>191</v>
      </c>
      <c r="B9" s="361" t="s">
        <v>190</v>
      </c>
      <c r="C9" s="361" t="s">
        <v>111</v>
      </c>
      <c r="D9" s="361" t="s">
        <v>112</v>
      </c>
      <c r="E9" s="405" t="s">
        <v>108</v>
      </c>
      <c r="F9" s="410" t="s">
        <v>169</v>
      </c>
      <c r="G9" s="411"/>
      <c r="H9" s="405"/>
      <c r="I9" s="283"/>
      <c r="J9" s="407" t="s">
        <v>102</v>
      </c>
      <c r="K9" s="408"/>
      <c r="L9" s="408"/>
      <c r="M9" s="408"/>
      <c r="N9" s="409"/>
      <c r="O9" s="407" t="s">
        <v>106</v>
      </c>
      <c r="P9" s="408"/>
      <c r="Q9" s="409"/>
      <c r="R9" s="404"/>
      <c r="S9" s="404"/>
      <c r="T9" s="404"/>
      <c r="U9" s="210"/>
      <c r="V9" s="210"/>
      <c r="X9" s="30" t="s">
        <v>52</v>
      </c>
      <c r="Y9" s="33">
        <v>0.01</v>
      </c>
      <c r="Z9" s="32">
        <v>0.2</v>
      </c>
    </row>
    <row r="10" spans="1:26" s="46" customFormat="1" ht="60.75" thickBot="1" x14ac:dyDescent="0.3">
      <c r="A10" s="396"/>
      <c r="B10" s="396"/>
      <c r="C10" s="396"/>
      <c r="D10" s="396"/>
      <c r="E10" s="406"/>
      <c r="F10" s="284" t="s">
        <v>261</v>
      </c>
      <c r="G10" s="285" t="s">
        <v>170</v>
      </c>
      <c r="H10" s="285" t="s">
        <v>171</v>
      </c>
      <c r="I10" s="285" t="s">
        <v>255</v>
      </c>
      <c r="J10" s="284" t="s">
        <v>87</v>
      </c>
      <c r="K10" s="286" t="s">
        <v>88</v>
      </c>
      <c r="L10" s="286" t="s">
        <v>110</v>
      </c>
      <c r="M10" s="284" t="s">
        <v>89</v>
      </c>
      <c r="N10" s="286" t="s">
        <v>90</v>
      </c>
      <c r="O10" s="286" t="s">
        <v>94</v>
      </c>
      <c r="P10" s="286" t="s">
        <v>3</v>
      </c>
      <c r="Q10" s="286" t="s">
        <v>99</v>
      </c>
      <c r="R10" s="286" t="s">
        <v>109</v>
      </c>
      <c r="S10" s="286" t="s">
        <v>113</v>
      </c>
      <c r="T10" s="287" t="s">
        <v>10</v>
      </c>
      <c r="U10" s="286" t="s">
        <v>256</v>
      </c>
      <c r="V10" s="286" t="s">
        <v>257</v>
      </c>
      <c r="X10" s="35" t="s">
        <v>54</v>
      </c>
      <c r="Y10" s="33">
        <v>0.21</v>
      </c>
      <c r="Z10" s="32">
        <v>0.4</v>
      </c>
    </row>
    <row r="11" spans="1:26" ht="190.5" customHeight="1" x14ac:dyDescent="0.25">
      <c r="A11" s="414" t="str">
        <f>'2 CONTEXTO E IDENTIFICACIÓN'!A11</f>
        <v>R1</v>
      </c>
      <c r="B11" s="420" t="str">
        <f>+'2 CONTEXTO E IDENTIFICACIÓN'!E11</f>
        <v>Incumplimiento total o pracial de las obligaciones contractuales del personal profesional y de apoyo a la gestión.</v>
      </c>
      <c r="C11" s="397">
        <f>+'3 PROBABIL E IMPACTO INHERENTE'!E11</f>
        <v>0.2</v>
      </c>
      <c r="D11" s="400">
        <f>+'3 PROBABIL E IMPACTO INHERENTE'!M11</f>
        <v>0.6</v>
      </c>
      <c r="E11" s="58">
        <v>1</v>
      </c>
      <c r="F11" s="61" t="s">
        <v>278</v>
      </c>
      <c r="G11" s="61" t="s">
        <v>280</v>
      </c>
      <c r="H11" s="61" t="s">
        <v>279</v>
      </c>
      <c r="I11" s="302" t="str">
        <f>+CONCATENATE(F11," ",G11," ",H11)</f>
        <v>Proceso de jurídica  Revisa permanentemente y actualiza la normatividad que se requiera para cada una de las actividades que hacen parte del proceso  cada vez que se requiera</v>
      </c>
      <c r="J11" s="5" t="s">
        <v>103</v>
      </c>
      <c r="K11" s="54">
        <f>+IF(J11='11 FORMULAS'!$E$4,'11 FORMULAS'!$F$4,IF(J11='11 FORMULAS'!$E$5,'11 FORMULAS'!$F$5,IF(J11='11 FORMULAS'!$E$6,'11 FORMULAS'!$F$6,"")))</f>
        <v>0.25</v>
      </c>
      <c r="L11" s="54" t="str">
        <f>+IF(OR(J11='11 FORMULAS'!$O$4,J11='11 FORMULAS'!$O$5),'11 FORMULAS'!$P$5,IF(J11='11 FORMULAS'!$O$6,'11 FORMULAS'!$P$6,""))</f>
        <v>Probabilidad</v>
      </c>
      <c r="M11" s="5" t="s">
        <v>92</v>
      </c>
      <c r="N11" s="54">
        <f>+IF(M11='11 FORMULAS'!$H$4,'11 FORMULAS'!$I$4,IF(M11='11 FORMULAS'!$H$5,'11 FORMULAS'!$I$5,""))</f>
        <v>0.15</v>
      </c>
      <c r="O11" s="6" t="s">
        <v>96</v>
      </c>
      <c r="P11" s="6" t="s">
        <v>98</v>
      </c>
      <c r="Q11" s="6" t="s">
        <v>101</v>
      </c>
      <c r="R11" s="277">
        <f>+IFERROR(K11+N11,"")</f>
        <v>0.4</v>
      </c>
      <c r="S11" s="277">
        <f>IF(L11='11 FORMULAS'!$P$5,C11-(C11*R11),C11)</f>
        <v>0.12</v>
      </c>
      <c r="T11" s="277">
        <f>IF(L11='11 FORMULAS'!$P$6,D11-(D11*R11),D11)</f>
        <v>0.6</v>
      </c>
      <c r="U11" s="423">
        <f>+IF(S14="","",S14)</f>
        <v>0.12</v>
      </c>
      <c r="V11" s="426">
        <f>+IF(T14="","",T14)</f>
        <v>0.6</v>
      </c>
      <c r="X11" s="38" t="s">
        <v>56</v>
      </c>
      <c r="Y11" s="33">
        <v>0.41</v>
      </c>
      <c r="Z11" s="32">
        <v>0.6</v>
      </c>
    </row>
    <row r="12" spans="1:26" ht="15" x14ac:dyDescent="0.25">
      <c r="A12" s="415"/>
      <c r="B12" s="421"/>
      <c r="C12" s="398"/>
      <c r="D12" s="401"/>
      <c r="E12" s="59">
        <v>2</v>
      </c>
      <c r="F12" s="202"/>
      <c r="G12" s="202"/>
      <c r="H12" s="202"/>
      <c r="I12" s="304" t="str">
        <f>+CONCATENATE(F12," ",G12," ",H12)</f>
        <v xml:space="preserve">  </v>
      </c>
      <c r="J12" s="1"/>
      <c r="K12" s="55" t="str">
        <f>+IF(J12='11 FORMULAS'!$E$4,'11 FORMULAS'!$F$4,IF(J12='11 FORMULAS'!$E$5,'11 FORMULAS'!$F$5,IF(J12='11 FORMULAS'!$E$6,'11 FORMULAS'!$F$6,"")))</f>
        <v/>
      </c>
      <c r="L12" s="55" t="str">
        <f>+IF(OR(J12='11 FORMULAS'!$O$4,J12='11 FORMULAS'!$O$5),'11 FORMULAS'!$P$5,IF(J12='11 FORMULAS'!$O$6,'11 FORMULAS'!$P$6,""))</f>
        <v/>
      </c>
      <c r="M12" s="1"/>
      <c r="N12" s="55" t="str">
        <f>+IF(M12='11 FORMULAS'!$H$4,'11 FORMULAS'!$I$4,IF(M12='11 FORMULAS'!$H$5,'11 FORMULAS'!$I$5,""))</f>
        <v/>
      </c>
      <c r="O12" s="4"/>
      <c r="P12" s="4"/>
      <c r="Q12" s="4"/>
      <c r="R12" s="278" t="str">
        <f t="shared" ref="R12:R14" si="0">+IFERROR(K12+N12,"")</f>
        <v/>
      </c>
      <c r="S12" s="278">
        <f>IF(L12='11 FORMULAS'!$P$5,S11-(S11*R12),S11)</f>
        <v>0.12</v>
      </c>
      <c r="T12" s="278">
        <f>IF(L12='11 FORMULAS'!$P$6,T11-(T11*R12),T11)</f>
        <v>0.6</v>
      </c>
      <c r="U12" s="424"/>
      <c r="V12" s="427"/>
      <c r="X12" s="39" t="s">
        <v>58</v>
      </c>
      <c r="Y12" s="33">
        <v>0.61</v>
      </c>
      <c r="Z12" s="32">
        <v>0.8</v>
      </c>
    </row>
    <row r="13" spans="1:26" ht="41.25" customHeight="1" x14ac:dyDescent="0.25">
      <c r="A13" s="415"/>
      <c r="B13" s="421"/>
      <c r="C13" s="398"/>
      <c r="D13" s="401"/>
      <c r="E13" s="59">
        <v>3</v>
      </c>
      <c r="F13" s="202"/>
      <c r="G13" s="202"/>
      <c r="H13" s="202"/>
      <c r="I13" s="270" t="str">
        <f t="shared" ref="I13:I42" si="1">+CONCATENATE(F13," ",G13," ",H13)</f>
        <v xml:space="preserve">  </v>
      </c>
      <c r="J13" s="1"/>
      <c r="K13" s="55" t="str">
        <f>+IF(J13='11 FORMULAS'!$E$4,'11 FORMULAS'!$F$4,IF(J13='11 FORMULAS'!$E$5,'11 FORMULAS'!$F$5,IF(J13='11 FORMULAS'!$E$6,'11 FORMULAS'!$F$6,"")))</f>
        <v/>
      </c>
      <c r="L13" s="55" t="str">
        <f>+IF(OR(J13='11 FORMULAS'!$O$4,J13='11 FORMULAS'!$O$5),'11 FORMULAS'!$P$5,IF(J13='11 FORMULAS'!$O$6,'11 FORMULAS'!$P$6,""))</f>
        <v/>
      </c>
      <c r="M13" s="1"/>
      <c r="N13" s="55" t="str">
        <f>+IF(M13='11 FORMULAS'!$H$4,'11 FORMULAS'!$I$4,IF(M13='11 FORMULAS'!$H$5,'11 FORMULAS'!$I$5,""))</f>
        <v/>
      </c>
      <c r="O13" s="4"/>
      <c r="P13" s="4"/>
      <c r="Q13" s="4"/>
      <c r="R13" s="278" t="str">
        <f>+IFERROR(K13+N13,"")</f>
        <v/>
      </c>
      <c r="S13" s="278">
        <f>IF(L13='11 FORMULAS'!$P$5,S12-(S12*R13),S12)</f>
        <v>0.12</v>
      </c>
      <c r="T13" s="278">
        <f>IF(L13='11 FORMULAS'!$P$6,T12-(T12*R13),T12)</f>
        <v>0.6</v>
      </c>
      <c r="U13" s="424"/>
      <c r="V13" s="427"/>
      <c r="X13" s="40" t="s">
        <v>59</v>
      </c>
      <c r="Y13" s="33">
        <v>0.81</v>
      </c>
      <c r="Z13" s="32">
        <v>1</v>
      </c>
    </row>
    <row r="14" spans="1:26" ht="41.25" customHeight="1" thickBot="1" x14ac:dyDescent="0.3">
      <c r="A14" s="416"/>
      <c r="B14" s="422"/>
      <c r="C14" s="399"/>
      <c r="D14" s="402"/>
      <c r="E14" s="60">
        <v>4</v>
      </c>
      <c r="F14" s="203"/>
      <c r="G14" s="203"/>
      <c r="H14" s="203"/>
      <c r="I14" s="271" t="str">
        <f t="shared" si="1"/>
        <v xml:space="preserve">  </v>
      </c>
      <c r="J14" s="7"/>
      <c r="K14" s="56" t="str">
        <f>+IF(J14='11 FORMULAS'!$E$4,'11 FORMULAS'!$F$4,IF(J14='11 FORMULAS'!$E$5,'11 FORMULAS'!$F$5,IF(J14='11 FORMULAS'!$E$6,'11 FORMULAS'!$F$6,"")))</f>
        <v/>
      </c>
      <c r="L14" s="56" t="str">
        <f>+IF(OR(J14='11 FORMULAS'!$O$4,J14='11 FORMULAS'!$O$5),'11 FORMULAS'!$P$5,IF(J14='11 FORMULAS'!$O$6,'11 FORMULAS'!$P$6,""))</f>
        <v/>
      </c>
      <c r="M14" s="7"/>
      <c r="N14" s="56" t="str">
        <f>+IF(M14='11 FORMULAS'!$H$4,'11 FORMULAS'!$I$4,IF(M14='11 FORMULAS'!$H$5,'11 FORMULAS'!$I$5,""))</f>
        <v/>
      </c>
      <c r="O14" s="8"/>
      <c r="P14" s="8"/>
      <c r="Q14" s="8"/>
      <c r="R14" s="279" t="str">
        <f t="shared" si="0"/>
        <v/>
      </c>
      <c r="S14" s="279">
        <f>IF(L14='11 FORMULAS'!$P$5,S13-(S13*R14),S13)</f>
        <v>0.12</v>
      </c>
      <c r="T14" s="279">
        <f>IF(L14='11 FORMULAS'!$P$6,T13-(T13*R14),T13)</f>
        <v>0.6</v>
      </c>
      <c r="U14" s="425"/>
      <c r="V14" s="428"/>
      <c r="X14" s="41"/>
      <c r="Y14" s="42"/>
      <c r="Z14" s="43"/>
    </row>
    <row r="15" spans="1:26" ht="174" customHeight="1" x14ac:dyDescent="0.25">
      <c r="A15" s="414" t="str">
        <f>'2 CONTEXTO E IDENTIFICACIÓN'!A12</f>
        <v>R2</v>
      </c>
      <c r="B15" s="420" t="str">
        <f>+'2 CONTEXTO E IDENTIFICACIÓN'!E12</f>
        <v>Formulación de diseños que no se ajustan a las condiciones financieras y técnicas del SETP.</v>
      </c>
      <c r="C15" s="397">
        <f>+'3 PROBABIL E IMPACTO INHERENTE'!E12</f>
        <v>0.2</v>
      </c>
      <c r="D15" s="400">
        <f>+'3 PROBABIL E IMPACTO INHERENTE'!M12</f>
        <v>0.4</v>
      </c>
      <c r="E15" s="58">
        <v>1</v>
      </c>
      <c r="F15" s="61" t="s">
        <v>278</v>
      </c>
      <c r="G15" s="61" t="s">
        <v>283</v>
      </c>
      <c r="H15" s="61" t="s">
        <v>284</v>
      </c>
      <c r="I15" s="302" t="str">
        <f>+CONCATENATE(F15," ",G15," ",H15)</f>
        <v>Proceso de jurídica  establece filtros en la etapa precontractual para los procedimientos de los procesos de selección con el fin de validar el cumplimieno de los requisitos contractuales  en cada uno de ellos</v>
      </c>
      <c r="J15" s="5" t="s">
        <v>103</v>
      </c>
      <c r="K15" s="54">
        <f>+IF(J15='11 FORMULAS'!$E$4,'11 FORMULAS'!$F$4,IF(J15='11 FORMULAS'!$E$5,'11 FORMULAS'!$F$5,IF(J15='11 FORMULAS'!$E$6,'11 FORMULAS'!$F$6,"")))</f>
        <v>0.25</v>
      </c>
      <c r="L15" s="54" t="str">
        <f>+IF(OR(J15='11 FORMULAS'!$O$4,J15='11 FORMULAS'!$O$5),'11 FORMULAS'!$P$5,IF(J15='11 FORMULAS'!$O$6,'11 FORMULAS'!$P$6,""))</f>
        <v>Probabilidad</v>
      </c>
      <c r="M15" s="5" t="s">
        <v>92</v>
      </c>
      <c r="N15" s="54">
        <f>+IF(M15='11 FORMULAS'!$H$4,'11 FORMULAS'!$I$4,IF(M15='11 FORMULAS'!$H$5,'11 FORMULAS'!$I$5,""))</f>
        <v>0.15</v>
      </c>
      <c r="O15" s="6" t="s">
        <v>95</v>
      </c>
      <c r="P15" s="6" t="s">
        <v>98</v>
      </c>
      <c r="Q15" s="6" t="s">
        <v>100</v>
      </c>
      <c r="R15" s="277">
        <f>+IFERROR(K15+N15,"")</f>
        <v>0.4</v>
      </c>
      <c r="S15" s="277">
        <f>IF(L15='11 FORMULAS'!$P$5,C15-(C15*R15),C15)</f>
        <v>0.12</v>
      </c>
      <c r="T15" s="277">
        <f>IF(L15='11 FORMULAS'!$P$6,D15-(D15*R15),D15)</f>
        <v>0.4</v>
      </c>
      <c r="U15" s="423">
        <f>+IF(S18="","",S18)</f>
        <v>0.12</v>
      </c>
      <c r="V15" s="426">
        <f>+IF(T18="","",T18)</f>
        <v>0.4</v>
      </c>
      <c r="X15" s="274"/>
      <c r="Y15" s="275"/>
      <c r="Z15" s="275"/>
    </row>
    <row r="16" spans="1:26" ht="41.25" customHeight="1" x14ac:dyDescent="0.25">
      <c r="A16" s="415"/>
      <c r="B16" s="421"/>
      <c r="C16" s="398"/>
      <c r="D16" s="401"/>
      <c r="E16" s="59">
        <v>2</v>
      </c>
      <c r="F16" s="202"/>
      <c r="G16" s="202"/>
      <c r="H16" s="202"/>
      <c r="I16" s="270" t="str">
        <f t="shared" si="1"/>
        <v xml:space="preserve">  </v>
      </c>
      <c r="J16" s="1"/>
      <c r="K16" s="55" t="str">
        <f>+IF(J16='11 FORMULAS'!$E$4,'11 FORMULAS'!$F$4,IF(J16='11 FORMULAS'!$E$5,'11 FORMULAS'!$F$5,IF(J16='11 FORMULAS'!$E$6,'11 FORMULAS'!$F$6,"")))</f>
        <v/>
      </c>
      <c r="L16" s="55" t="str">
        <f>+IF(OR(J16='11 FORMULAS'!$O$4,J16='11 FORMULAS'!$O$5),'11 FORMULAS'!$P$5,IF(J16='11 FORMULAS'!$O$6,'11 FORMULAS'!$P$6,""))</f>
        <v/>
      </c>
      <c r="M16" s="1"/>
      <c r="N16" s="55" t="str">
        <f>+IF(M16='11 FORMULAS'!$H$4,'11 FORMULAS'!$I$4,IF(M16='11 FORMULAS'!$H$5,'11 FORMULAS'!$I$5,""))</f>
        <v/>
      </c>
      <c r="O16" s="4"/>
      <c r="P16" s="4"/>
      <c r="Q16" s="4"/>
      <c r="R16" s="278" t="str">
        <f t="shared" ref="R16" si="2">+IFERROR(K16+N16,"")</f>
        <v/>
      </c>
      <c r="S16" s="278">
        <f>IF(L16='11 FORMULAS'!$P$5,S15-(S15*R16),S15)</f>
        <v>0.12</v>
      </c>
      <c r="T16" s="278">
        <f>IF(L16='11 FORMULAS'!$P$6,T15-(T15*R16),T15)</f>
        <v>0.4</v>
      </c>
      <c r="U16" s="424"/>
      <c r="V16" s="427"/>
      <c r="X16" s="274"/>
      <c r="Y16" s="275"/>
      <c r="Z16" s="275"/>
    </row>
    <row r="17" spans="1:26" ht="41.25" customHeight="1" x14ac:dyDescent="0.25">
      <c r="A17" s="415"/>
      <c r="B17" s="421"/>
      <c r="C17" s="398"/>
      <c r="D17" s="401"/>
      <c r="E17" s="59">
        <v>3</v>
      </c>
      <c r="F17" s="202"/>
      <c r="G17" s="202"/>
      <c r="H17" s="202"/>
      <c r="I17" s="270" t="str">
        <f t="shared" si="1"/>
        <v xml:space="preserve">  </v>
      </c>
      <c r="J17" s="1"/>
      <c r="K17" s="55" t="str">
        <f>+IF(J17='11 FORMULAS'!$E$4,'11 FORMULAS'!$F$4,IF(J17='11 FORMULAS'!$E$5,'11 FORMULAS'!$F$5,IF(J17='11 FORMULAS'!$E$6,'11 FORMULAS'!$F$6,"")))</f>
        <v/>
      </c>
      <c r="L17" s="55" t="str">
        <f>+IF(OR(J17='11 FORMULAS'!$O$4,J17='11 FORMULAS'!$O$5),'11 FORMULAS'!$P$5,IF(J17='11 FORMULAS'!$O$6,'11 FORMULAS'!$P$6,""))</f>
        <v/>
      </c>
      <c r="M17" s="1"/>
      <c r="N17" s="55" t="str">
        <f>+IF(M17='11 FORMULAS'!$H$4,'11 FORMULAS'!$I$4,IF(M17='11 FORMULAS'!$H$5,'11 FORMULAS'!$I$5,""))</f>
        <v/>
      </c>
      <c r="O17" s="4"/>
      <c r="P17" s="4"/>
      <c r="Q17" s="4"/>
      <c r="R17" s="278" t="str">
        <f>+IFERROR(K17+N17,"")</f>
        <v/>
      </c>
      <c r="S17" s="278">
        <f>IF(L17='11 FORMULAS'!$P$5,S16-(S16*R17),S16)</f>
        <v>0.12</v>
      </c>
      <c r="T17" s="278">
        <f>IF(L17='11 FORMULAS'!$P$6,T16-(T16*R17),T16)</f>
        <v>0.4</v>
      </c>
      <c r="U17" s="424"/>
      <c r="V17" s="427"/>
      <c r="X17" s="274"/>
      <c r="Y17" s="275"/>
      <c r="Z17" s="275"/>
    </row>
    <row r="18" spans="1:26" ht="41.25" customHeight="1" thickBot="1" x14ac:dyDescent="0.3">
      <c r="A18" s="416"/>
      <c r="B18" s="422"/>
      <c r="C18" s="399"/>
      <c r="D18" s="402"/>
      <c r="E18" s="60">
        <v>4</v>
      </c>
      <c r="F18" s="203"/>
      <c r="G18" s="203"/>
      <c r="H18" s="203"/>
      <c r="I18" s="271" t="str">
        <f t="shared" si="1"/>
        <v xml:space="preserve">  </v>
      </c>
      <c r="J18" s="7"/>
      <c r="K18" s="56" t="str">
        <f>+IF(J18='11 FORMULAS'!$E$4,'11 FORMULAS'!$F$4,IF(J18='11 FORMULAS'!$E$5,'11 FORMULAS'!$F$5,IF(J18='11 FORMULAS'!$E$6,'11 FORMULAS'!$F$6,"")))</f>
        <v/>
      </c>
      <c r="L18" s="56" t="str">
        <f>+IF(OR(J18='11 FORMULAS'!$O$4,J18='11 FORMULAS'!$O$5),'11 FORMULAS'!$P$5,IF(J18='11 FORMULAS'!$O$6,'11 FORMULAS'!$P$6,""))</f>
        <v/>
      </c>
      <c r="M18" s="7"/>
      <c r="N18" s="56" t="str">
        <f>+IF(M18='11 FORMULAS'!$H$4,'11 FORMULAS'!$I$4,IF(M18='11 FORMULAS'!$H$5,'11 FORMULAS'!$I$5,""))</f>
        <v/>
      </c>
      <c r="O18" s="8"/>
      <c r="P18" s="8"/>
      <c r="Q18" s="8"/>
      <c r="R18" s="279" t="str">
        <f t="shared" ref="R18" si="3">+IFERROR(K18+N18,"")</f>
        <v/>
      </c>
      <c r="S18" s="279">
        <f>IF(L18='11 FORMULAS'!$P$5,S17-(S17*R18),S17)</f>
        <v>0.12</v>
      </c>
      <c r="T18" s="279">
        <f>IF(L18='11 FORMULAS'!$P$6,T17-(T17*R18),T17)</f>
        <v>0.4</v>
      </c>
      <c r="U18" s="425"/>
      <c r="V18" s="428"/>
    </row>
    <row r="19" spans="1:26" ht="204.75" customHeight="1" x14ac:dyDescent="0.25">
      <c r="A19" s="414" t="str">
        <f>'2 CONTEXTO E IDENTIFICACIÓN'!A13</f>
        <v>R3</v>
      </c>
      <c r="B19" s="420" t="str">
        <f>+'2 CONTEXTO E IDENTIFICACIÓN'!E13</f>
        <v>Obra física inconclusa o con defectos.</v>
      </c>
      <c r="C19" s="397">
        <f>+'3 PROBABIL E IMPACTO INHERENTE'!E13</f>
        <v>0.2</v>
      </c>
      <c r="D19" s="400">
        <f>+'3 PROBABIL E IMPACTO INHERENTE'!M13</f>
        <v>0.8</v>
      </c>
      <c r="E19" s="58">
        <v>1</v>
      </c>
      <c r="F19" s="61" t="s">
        <v>278</v>
      </c>
      <c r="G19" s="61" t="s">
        <v>287</v>
      </c>
      <c r="H19" s="61" t="s">
        <v>288</v>
      </c>
      <c r="I19" s="302" t="str">
        <f>+CONCATENATE(F19," ",G19," ",H19)</f>
        <v>Proceso de jurídica  establece  filtros en la etapa precontractual para a la elaboración del proceso de selección, con el fin de validar el cumplimiento de los requisitos contractuales.  En caso de encontrar desviaciones debe informar a las partes interesadas, con el fin de subsanar y asegurar el cumplimiento de requisitos</v>
      </c>
      <c r="J19" s="5" t="s">
        <v>103</v>
      </c>
      <c r="K19" s="54">
        <f>+IF(J19='11 FORMULAS'!$E$4,'11 FORMULAS'!$F$4,IF(J19='11 FORMULAS'!$E$5,'11 FORMULAS'!$F$5,IF(J19='11 FORMULAS'!$E$6,'11 FORMULAS'!$F$6,"")))</f>
        <v>0.25</v>
      </c>
      <c r="L19" s="54" t="str">
        <f>+IF(OR(J19='11 FORMULAS'!$O$4,J19='11 FORMULAS'!$O$5),'11 FORMULAS'!$P$5,IF(J19='11 FORMULAS'!$O$6,'11 FORMULAS'!$P$6,""))</f>
        <v>Probabilidad</v>
      </c>
      <c r="M19" s="5" t="s">
        <v>92</v>
      </c>
      <c r="N19" s="54">
        <f>+IF(M19='11 FORMULAS'!$H$4,'11 FORMULAS'!$I$4,IF(M19='11 FORMULAS'!$H$5,'11 FORMULAS'!$I$5,""))</f>
        <v>0.15</v>
      </c>
      <c r="O19" s="6" t="s">
        <v>95</v>
      </c>
      <c r="P19" s="6" t="s">
        <v>98</v>
      </c>
      <c r="Q19" s="6" t="s">
        <v>100</v>
      </c>
      <c r="R19" s="277">
        <f>+IFERROR(K19+N19,"")</f>
        <v>0.4</v>
      </c>
      <c r="S19" s="277">
        <f>IF(L19='11 FORMULAS'!$P$5,C19-(C19*R19),C19)</f>
        <v>0.12</v>
      </c>
      <c r="T19" s="277">
        <f>IF(L19='11 FORMULAS'!$P$6,D19-(D19*R19),D19)</f>
        <v>0.8</v>
      </c>
      <c r="U19" s="423">
        <f>+IF(S22="","",S22)</f>
        <v>0.12</v>
      </c>
      <c r="V19" s="426">
        <f>+IF(T22="","",T22)</f>
        <v>0.8</v>
      </c>
      <c r="X19" s="274"/>
      <c r="Y19" s="275"/>
      <c r="Z19" s="275"/>
    </row>
    <row r="20" spans="1:26" ht="98.25" customHeight="1" x14ac:dyDescent="0.25">
      <c r="A20" s="415"/>
      <c r="B20" s="421"/>
      <c r="C20" s="398"/>
      <c r="D20" s="401"/>
      <c r="E20" s="59">
        <v>2</v>
      </c>
      <c r="F20" s="202"/>
      <c r="G20" s="202"/>
      <c r="H20" s="202"/>
      <c r="I20" s="270" t="str">
        <f>+CONCATENATE(F20," ",G20," ",H20)</f>
        <v xml:space="preserve">  </v>
      </c>
      <c r="J20" s="1"/>
      <c r="K20" s="55" t="str">
        <f>+IF(J20='11 FORMULAS'!$E$4,'11 FORMULAS'!$F$4,IF(J20='11 FORMULAS'!$E$5,'11 FORMULAS'!$F$5,IF(J20='11 FORMULAS'!$E$6,'11 FORMULAS'!$F$6,"")))</f>
        <v/>
      </c>
      <c r="L20" s="55" t="str">
        <f>+IF(OR(J20='11 FORMULAS'!$O$4,J20='11 FORMULAS'!$O$5),'11 FORMULAS'!$P$5,IF(J20='11 FORMULAS'!$O$6,'11 FORMULAS'!$P$6,""))</f>
        <v/>
      </c>
      <c r="M20" s="1"/>
      <c r="N20" s="55" t="str">
        <f>+IF(M20='11 FORMULAS'!$H$4,'11 FORMULAS'!$I$4,IF(M20='11 FORMULAS'!$H$5,'11 FORMULAS'!$I$5,""))</f>
        <v/>
      </c>
      <c r="O20" s="4"/>
      <c r="P20" s="4"/>
      <c r="Q20" s="4"/>
      <c r="R20" s="278" t="str">
        <f t="shared" ref="R20" si="4">+IFERROR(K20+N20,"")</f>
        <v/>
      </c>
      <c r="S20" s="278">
        <f>IF(L20='11 FORMULAS'!$P$5,S19-(S19*R20),S19)</f>
        <v>0.12</v>
      </c>
      <c r="T20" s="278">
        <f>IF(L20='11 FORMULAS'!$P$6,T19-(T19*R20),T19)</f>
        <v>0.8</v>
      </c>
      <c r="U20" s="424"/>
      <c r="V20" s="427"/>
      <c r="X20" s="274"/>
      <c r="Y20" s="275"/>
      <c r="Z20" s="275"/>
    </row>
    <row r="21" spans="1:26" ht="15" x14ac:dyDescent="0.25">
      <c r="A21" s="415"/>
      <c r="B21" s="421"/>
      <c r="C21" s="398"/>
      <c r="D21" s="401"/>
      <c r="E21" s="59">
        <v>3</v>
      </c>
      <c r="F21" s="202"/>
      <c r="G21" s="202"/>
      <c r="H21" s="202"/>
      <c r="I21" s="270" t="str">
        <f>+CONCATENATE(F21," ",G21," ",H21)</f>
        <v xml:space="preserve">  </v>
      </c>
      <c r="J21" s="1"/>
      <c r="K21" s="55" t="str">
        <f>+IF(J21='11 FORMULAS'!$E$4,'11 FORMULAS'!$F$4,IF(J21='11 FORMULAS'!$E$5,'11 FORMULAS'!$F$5,IF(J21='11 FORMULAS'!$E$6,'11 FORMULAS'!$F$6,"")))</f>
        <v/>
      </c>
      <c r="L21" s="55" t="str">
        <f>+IF(OR(J21='11 FORMULAS'!$O$4,J21='11 FORMULAS'!$O$5),'11 FORMULAS'!$P$5,IF(J21='11 FORMULAS'!$O$6,'11 FORMULAS'!$P$6,""))</f>
        <v/>
      </c>
      <c r="M21" s="1"/>
      <c r="N21" s="55" t="str">
        <f>+IF(M21='11 FORMULAS'!$H$4,'11 FORMULAS'!$I$4,IF(M21='11 FORMULAS'!$H$5,'11 FORMULAS'!$I$5,""))</f>
        <v/>
      </c>
      <c r="O21" s="4"/>
      <c r="P21" s="4"/>
      <c r="Q21" s="4"/>
      <c r="R21" s="278" t="str">
        <f>+IFERROR(K21+N21,"")</f>
        <v/>
      </c>
      <c r="S21" s="278">
        <f>IF(L21='11 FORMULAS'!$P$5,S20-(S20*R21),S20)</f>
        <v>0.12</v>
      </c>
      <c r="T21" s="278">
        <f>IF(L21='11 FORMULAS'!$P$6,T20-(T20*R21),T20)</f>
        <v>0.8</v>
      </c>
      <c r="U21" s="424"/>
      <c r="V21" s="427"/>
      <c r="X21" s="274"/>
      <c r="Y21" s="275"/>
      <c r="Z21" s="275"/>
    </row>
    <row r="22" spans="1:26" ht="41.25" customHeight="1" thickBot="1" x14ac:dyDescent="0.3">
      <c r="A22" s="416"/>
      <c r="B22" s="422"/>
      <c r="C22" s="399"/>
      <c r="D22" s="402"/>
      <c r="E22" s="60">
        <v>4</v>
      </c>
      <c r="F22" s="203"/>
      <c r="G22" s="203"/>
      <c r="H22" s="203"/>
      <c r="I22" s="271" t="str">
        <f t="shared" si="1"/>
        <v xml:space="preserve">  </v>
      </c>
      <c r="J22" s="7"/>
      <c r="K22" s="56" t="str">
        <f>+IF(J22='11 FORMULAS'!$E$4,'11 FORMULAS'!$F$4,IF(J22='11 FORMULAS'!$E$5,'11 FORMULAS'!$F$5,IF(J22='11 FORMULAS'!$E$6,'11 FORMULAS'!$F$6,"")))</f>
        <v/>
      </c>
      <c r="L22" s="56" t="str">
        <f>+IF(OR(J22='11 FORMULAS'!$O$4,J22='11 FORMULAS'!$O$5),'11 FORMULAS'!$P$5,IF(J22='11 FORMULAS'!$O$6,'11 FORMULAS'!$P$6,""))</f>
        <v/>
      </c>
      <c r="M22" s="7"/>
      <c r="N22" s="56" t="str">
        <f>+IF(M22='11 FORMULAS'!$H$4,'11 FORMULAS'!$I$4,IF(M22='11 FORMULAS'!$H$5,'11 FORMULAS'!$I$5,""))</f>
        <v/>
      </c>
      <c r="O22" s="8"/>
      <c r="P22" s="8"/>
      <c r="Q22" s="8"/>
      <c r="R22" s="279" t="str">
        <f t="shared" ref="R22" si="5">+IFERROR(K22+N22,"")</f>
        <v/>
      </c>
      <c r="S22" s="279">
        <f>IF(L22='11 FORMULAS'!$P$5,S21-(S21*R22),S21)</f>
        <v>0.12</v>
      </c>
      <c r="T22" s="279">
        <f>IF(L22='11 FORMULAS'!$P$6,T21-(T21*R22),T21)</f>
        <v>0.8</v>
      </c>
      <c r="U22" s="425"/>
      <c r="V22" s="428"/>
    </row>
    <row r="23" spans="1:26" ht="321" customHeight="1" x14ac:dyDescent="0.25">
      <c r="A23" s="414" t="str">
        <f>'2 CONTEXTO E IDENTIFICACIÓN'!A14</f>
        <v>R4</v>
      </c>
      <c r="B23" s="420" t="str">
        <f>+'2 CONTEXTO E IDENTIFICACIÓN'!E14</f>
        <v xml:space="preserve">  </v>
      </c>
      <c r="C23" s="397" t="str">
        <f>+'3 PROBABIL E IMPACTO INHERENTE'!E14</f>
        <v/>
      </c>
      <c r="D23" s="400" t="str">
        <f>+'3 PROBABIL E IMPACTO INHERENTE'!M14</f>
        <v/>
      </c>
      <c r="E23" s="58">
        <v>1</v>
      </c>
      <c r="F23" s="61" t="s">
        <v>278</v>
      </c>
      <c r="G23" s="61" t="s">
        <v>292</v>
      </c>
      <c r="H23" s="61" t="s">
        <v>291</v>
      </c>
      <c r="I23" s="269" t="str">
        <f>+CONCATENATE(F23," ",G23," ",H23)</f>
        <v>Proceso de jurídica  debe Elaborar informe quincenal de seguimiento con el fin de hacer seguimiento y asegurar su atención oportuna En caso de encontrar desviaciones deberá informar al jefe de la oficina asesora jurídica.</v>
      </c>
      <c r="J23" s="5" t="s">
        <v>103</v>
      </c>
      <c r="K23" s="54">
        <f>+IF(J23='11 FORMULAS'!$E$4,'11 FORMULAS'!$F$4,IF(J23='11 FORMULAS'!$E$5,'11 FORMULAS'!$F$5,IF(J23='11 FORMULAS'!$E$6,'11 FORMULAS'!$F$6,"")))</f>
        <v>0.25</v>
      </c>
      <c r="L23" s="54" t="str">
        <f>+IF(OR(J23='11 FORMULAS'!$O$4,J23='11 FORMULAS'!$O$5),'11 FORMULAS'!$P$5,IF(J23='11 FORMULAS'!$O$6,'11 FORMULAS'!$P$6,""))</f>
        <v>Probabilidad</v>
      </c>
      <c r="M23" s="5" t="s">
        <v>92</v>
      </c>
      <c r="N23" s="54">
        <f>+IF(M23='11 FORMULAS'!$H$4,'11 FORMULAS'!$I$4,IF(M23='11 FORMULAS'!$H$5,'11 FORMULAS'!$I$5,""))</f>
        <v>0.15</v>
      </c>
      <c r="O23" s="6" t="s">
        <v>95</v>
      </c>
      <c r="P23" s="6" t="s">
        <v>97</v>
      </c>
      <c r="Q23" s="6" t="s">
        <v>100</v>
      </c>
      <c r="R23" s="277">
        <f>+IFERROR(K23+N23,"")</f>
        <v>0.4</v>
      </c>
      <c r="S23" s="277" t="e">
        <f>IF(L23='11 FORMULAS'!$P$5,C23-(C23*R23),C23)</f>
        <v>#VALUE!</v>
      </c>
      <c r="T23" s="277" t="str">
        <f>IF(L23='11 FORMULAS'!$P$6,D23-(D23*R23),D23)</f>
        <v/>
      </c>
      <c r="U23" s="423" t="e">
        <f>+IF(S26="","",S26)</f>
        <v>#VALUE!</v>
      </c>
      <c r="V23" s="426" t="str">
        <f>+IF(T26="","",T26)</f>
        <v/>
      </c>
      <c r="X23" s="274"/>
      <c r="Y23" s="275"/>
      <c r="Z23" s="275"/>
    </row>
    <row r="24" spans="1:26" ht="41.25" customHeight="1" x14ac:dyDescent="0.25">
      <c r="A24" s="415"/>
      <c r="B24" s="421"/>
      <c r="C24" s="398"/>
      <c r="D24" s="401"/>
      <c r="E24" s="59">
        <v>2</v>
      </c>
      <c r="F24" s="202"/>
      <c r="G24" s="202"/>
      <c r="H24" s="202"/>
      <c r="I24" s="270" t="str">
        <f t="shared" si="1"/>
        <v xml:space="preserve">  </v>
      </c>
      <c r="J24" s="1"/>
      <c r="K24" s="55" t="str">
        <f>+IF(J24='11 FORMULAS'!$E$4,'11 FORMULAS'!$F$4,IF(J24='11 FORMULAS'!$E$5,'11 FORMULAS'!$F$5,IF(J24='11 FORMULAS'!$E$6,'11 FORMULAS'!$F$6,"")))</f>
        <v/>
      </c>
      <c r="L24" s="55" t="str">
        <f>+IF(OR(J24='11 FORMULAS'!$O$4,J24='11 FORMULAS'!$O$5),'11 FORMULAS'!$P$5,IF(J24='11 FORMULAS'!$O$6,'11 FORMULAS'!$P$6,""))</f>
        <v/>
      </c>
      <c r="M24" s="1"/>
      <c r="N24" s="55" t="str">
        <f>+IF(M24='11 FORMULAS'!$H$4,'11 FORMULAS'!$I$4,IF(M24='11 FORMULAS'!$H$5,'11 FORMULAS'!$I$5,""))</f>
        <v/>
      </c>
      <c r="O24" s="4"/>
      <c r="P24" s="4"/>
      <c r="Q24" s="4"/>
      <c r="R24" s="278" t="str">
        <f t="shared" ref="R24" si="6">+IFERROR(K24+N24,"")</f>
        <v/>
      </c>
      <c r="S24" s="278" t="e">
        <f>IF(L24='11 FORMULAS'!$P$5,S23-(S23*R24),S23)</f>
        <v>#VALUE!</v>
      </c>
      <c r="T24" s="278" t="str">
        <f>IF(L24='11 FORMULAS'!$P$6,T23-(T23*R24),T23)</f>
        <v/>
      </c>
      <c r="U24" s="424"/>
      <c r="V24" s="427"/>
      <c r="X24" s="274"/>
      <c r="Y24" s="275"/>
      <c r="Z24" s="275"/>
    </row>
    <row r="25" spans="1:26" ht="41.25" customHeight="1" x14ac:dyDescent="0.25">
      <c r="A25" s="415"/>
      <c r="B25" s="421"/>
      <c r="C25" s="398"/>
      <c r="D25" s="401"/>
      <c r="E25" s="59">
        <v>3</v>
      </c>
      <c r="F25" s="202"/>
      <c r="G25" s="202"/>
      <c r="H25" s="202"/>
      <c r="I25" s="270" t="str">
        <f t="shared" si="1"/>
        <v xml:space="preserve">  </v>
      </c>
      <c r="J25" s="1"/>
      <c r="K25" s="55" t="str">
        <f>+IF(J25='11 FORMULAS'!$E$4,'11 FORMULAS'!$F$4,IF(J25='11 FORMULAS'!$E$5,'11 FORMULAS'!$F$5,IF(J25='11 FORMULAS'!$E$6,'11 FORMULAS'!$F$6,"")))</f>
        <v/>
      </c>
      <c r="L25" s="55" t="str">
        <f>+IF(OR(J25='11 FORMULAS'!$O$4,J25='11 FORMULAS'!$O$5),'11 FORMULAS'!$P$5,IF(J25='11 FORMULAS'!$O$6,'11 FORMULAS'!$P$6,""))</f>
        <v/>
      </c>
      <c r="M25" s="1"/>
      <c r="N25" s="55" t="str">
        <f>+IF(M25='11 FORMULAS'!$H$4,'11 FORMULAS'!$I$4,IF(M25='11 FORMULAS'!$H$5,'11 FORMULAS'!$I$5,""))</f>
        <v/>
      </c>
      <c r="O25" s="4"/>
      <c r="P25" s="4"/>
      <c r="Q25" s="4"/>
      <c r="R25" s="278" t="str">
        <f>+IFERROR(K25+N25,"")</f>
        <v/>
      </c>
      <c r="S25" s="278" t="e">
        <f>IF(L25='11 FORMULAS'!$P$5,S24-(S24*R25),S24)</f>
        <v>#VALUE!</v>
      </c>
      <c r="T25" s="278" t="str">
        <f>IF(L25='11 FORMULAS'!$P$6,T24-(T24*R25),T24)</f>
        <v/>
      </c>
      <c r="U25" s="424"/>
      <c r="V25" s="427"/>
      <c r="X25" s="274"/>
      <c r="Y25" s="275"/>
      <c r="Z25" s="275"/>
    </row>
    <row r="26" spans="1:26" ht="41.25" customHeight="1" thickBot="1" x14ac:dyDescent="0.3">
      <c r="A26" s="416"/>
      <c r="B26" s="422"/>
      <c r="C26" s="399"/>
      <c r="D26" s="402"/>
      <c r="E26" s="60">
        <v>4</v>
      </c>
      <c r="F26" s="203"/>
      <c r="G26" s="203"/>
      <c r="H26" s="203"/>
      <c r="I26" s="271" t="str">
        <f t="shared" si="1"/>
        <v xml:space="preserve">  </v>
      </c>
      <c r="J26" s="7"/>
      <c r="K26" s="56" t="str">
        <f>+IF(J26='11 FORMULAS'!$E$4,'11 FORMULAS'!$F$4,IF(J26='11 FORMULAS'!$E$5,'11 FORMULAS'!$F$5,IF(J26='11 FORMULAS'!$E$6,'11 FORMULAS'!$F$6,"")))</f>
        <v/>
      </c>
      <c r="L26" s="56" t="str">
        <f>+IF(OR(J26='11 FORMULAS'!$O$4,J26='11 FORMULAS'!$O$5),'11 FORMULAS'!$P$5,IF(J26='11 FORMULAS'!$O$6,'11 FORMULAS'!$P$6,""))</f>
        <v/>
      </c>
      <c r="M26" s="7"/>
      <c r="N26" s="56" t="str">
        <f>+IF(M26='11 FORMULAS'!$H$4,'11 FORMULAS'!$I$4,IF(M26='11 FORMULAS'!$H$5,'11 FORMULAS'!$I$5,""))</f>
        <v/>
      </c>
      <c r="O26" s="8"/>
      <c r="P26" s="8"/>
      <c r="Q26" s="8"/>
      <c r="R26" s="279" t="str">
        <f t="shared" ref="R26" si="7">+IFERROR(K26+N26,"")</f>
        <v/>
      </c>
      <c r="S26" s="279" t="e">
        <f>IF(L26='11 FORMULAS'!$P$5,S25-(S25*R26),S25)</f>
        <v>#VALUE!</v>
      </c>
      <c r="T26" s="279" t="str">
        <f>IF(L26='11 FORMULAS'!$P$6,T25-(T25*R26),T25)</f>
        <v/>
      </c>
      <c r="U26" s="425"/>
      <c r="V26" s="428"/>
    </row>
    <row r="27" spans="1:26" ht="41.25" customHeight="1" x14ac:dyDescent="0.25">
      <c r="A27" s="414" t="str">
        <f>'2 CONTEXTO E IDENTIFICACIÓN'!A15</f>
        <v>R5</v>
      </c>
      <c r="B27" s="420" t="str">
        <f>+'2 CONTEXTO E IDENTIFICACIÓN'!E15</f>
        <v xml:space="preserve">  </v>
      </c>
      <c r="C27" s="397" t="str">
        <f>+'3 PROBABIL E IMPACTO INHERENTE'!E15</f>
        <v/>
      </c>
      <c r="D27" s="400" t="str">
        <f>+'3 PROBABIL E IMPACTO INHERENTE'!M15</f>
        <v/>
      </c>
      <c r="E27" s="58">
        <v>1</v>
      </c>
      <c r="F27" s="61"/>
      <c r="G27" s="61"/>
      <c r="H27" s="61"/>
      <c r="I27" s="269" t="str">
        <f t="shared" si="1"/>
        <v xml:space="preserve">  </v>
      </c>
      <c r="J27" s="5"/>
      <c r="K27" s="54" t="str">
        <f>+IF(J27='11 FORMULAS'!$E$4,'11 FORMULAS'!$F$4,IF(J27='11 FORMULAS'!$E$5,'11 FORMULAS'!$F$5,IF(J27='11 FORMULAS'!$E$6,'11 FORMULAS'!$F$6,"")))</f>
        <v/>
      </c>
      <c r="L27" s="54" t="str">
        <f>+IF(OR(J27='11 FORMULAS'!$O$4,J27='11 FORMULAS'!$O$5),'11 FORMULAS'!$P$5,IF(J27='11 FORMULAS'!$O$6,'11 FORMULAS'!$P$6,""))</f>
        <v/>
      </c>
      <c r="M27" s="5"/>
      <c r="N27" s="54" t="str">
        <f>+IF(M27='11 FORMULAS'!$H$4,'11 FORMULAS'!$I$4,IF(M27='11 FORMULAS'!$H$5,'11 FORMULAS'!$I$5,""))</f>
        <v/>
      </c>
      <c r="O27" s="6"/>
      <c r="P27" s="6"/>
      <c r="Q27" s="6"/>
      <c r="R27" s="277" t="str">
        <f>+IFERROR(K27+N27,"")</f>
        <v/>
      </c>
      <c r="S27" s="277" t="str">
        <f>IF(L27='11 FORMULAS'!$P$5,C27-(C27*R27),C27)</f>
        <v/>
      </c>
      <c r="T27" s="277" t="str">
        <f>IF(L27='11 FORMULAS'!$P$6,D27-(D27*R27),D27)</f>
        <v/>
      </c>
      <c r="U27" s="423" t="str">
        <f>+IF(S30="","",S30)</f>
        <v/>
      </c>
      <c r="V27" s="426" t="str">
        <f>+IF(T30="","",T30)</f>
        <v/>
      </c>
      <c r="X27" s="274"/>
      <c r="Y27" s="275"/>
      <c r="Z27" s="275"/>
    </row>
    <row r="28" spans="1:26" ht="41.25" customHeight="1" x14ac:dyDescent="0.25">
      <c r="A28" s="415"/>
      <c r="B28" s="421"/>
      <c r="C28" s="398"/>
      <c r="D28" s="401"/>
      <c r="E28" s="59">
        <v>2</v>
      </c>
      <c r="F28" s="202"/>
      <c r="G28" s="202"/>
      <c r="H28" s="202"/>
      <c r="I28" s="270" t="str">
        <f t="shared" si="1"/>
        <v xml:space="preserve">  </v>
      </c>
      <c r="J28" s="1"/>
      <c r="K28" s="55" t="str">
        <f>+IF(J28='11 FORMULAS'!$E$4,'11 FORMULAS'!$F$4,IF(J28='11 FORMULAS'!$E$5,'11 FORMULAS'!$F$5,IF(J28='11 FORMULAS'!$E$6,'11 FORMULAS'!$F$6,"")))</f>
        <v/>
      </c>
      <c r="L28" s="55" t="str">
        <f>+IF(OR(J28='11 FORMULAS'!$O$4,J28='11 FORMULAS'!$O$5),'11 FORMULAS'!$P$5,IF(J28='11 FORMULAS'!$O$6,'11 FORMULAS'!$P$6,""))</f>
        <v/>
      </c>
      <c r="M28" s="1"/>
      <c r="N28" s="55" t="str">
        <f>+IF(M28='11 FORMULAS'!$H$4,'11 FORMULAS'!$I$4,IF(M28='11 FORMULAS'!$H$5,'11 FORMULAS'!$I$5,""))</f>
        <v/>
      </c>
      <c r="O28" s="4"/>
      <c r="P28" s="4"/>
      <c r="Q28" s="4"/>
      <c r="R28" s="278" t="str">
        <f t="shared" ref="R28" si="8">+IFERROR(K28+N28,"")</f>
        <v/>
      </c>
      <c r="S28" s="278" t="str">
        <f>IF(L28='11 FORMULAS'!$P$5,S27-(S27*R28),S27)</f>
        <v/>
      </c>
      <c r="T28" s="278" t="str">
        <f>IF(L28='11 FORMULAS'!$P$6,T27-(T27*R28),T27)</f>
        <v/>
      </c>
      <c r="U28" s="424"/>
      <c r="V28" s="427"/>
      <c r="X28" s="274"/>
      <c r="Y28" s="275"/>
      <c r="Z28" s="275"/>
    </row>
    <row r="29" spans="1:26" ht="41.25" customHeight="1" x14ac:dyDescent="0.25">
      <c r="A29" s="415"/>
      <c r="B29" s="421"/>
      <c r="C29" s="398"/>
      <c r="D29" s="401"/>
      <c r="E29" s="59">
        <v>3</v>
      </c>
      <c r="F29" s="202"/>
      <c r="G29" s="202"/>
      <c r="H29" s="202"/>
      <c r="I29" s="270" t="str">
        <f t="shared" si="1"/>
        <v xml:space="preserve">  </v>
      </c>
      <c r="J29" s="1"/>
      <c r="K29" s="55" t="str">
        <f>+IF(J29='11 FORMULAS'!$E$4,'11 FORMULAS'!$F$4,IF(J29='11 FORMULAS'!$E$5,'11 FORMULAS'!$F$5,IF(J29='11 FORMULAS'!$E$6,'11 FORMULAS'!$F$6,"")))</f>
        <v/>
      </c>
      <c r="L29" s="55" t="str">
        <f>+IF(OR(J29='11 FORMULAS'!$O$4,J29='11 FORMULAS'!$O$5),'11 FORMULAS'!$P$5,IF(J29='11 FORMULAS'!$O$6,'11 FORMULAS'!$P$6,""))</f>
        <v/>
      </c>
      <c r="M29" s="1"/>
      <c r="N29" s="55" t="str">
        <f>+IF(M29='11 FORMULAS'!$H$4,'11 FORMULAS'!$I$4,IF(M29='11 FORMULAS'!$H$5,'11 FORMULAS'!$I$5,""))</f>
        <v/>
      </c>
      <c r="O29" s="4"/>
      <c r="P29" s="4"/>
      <c r="Q29" s="4"/>
      <c r="R29" s="278" t="str">
        <f>+IFERROR(K29+N29,"")</f>
        <v/>
      </c>
      <c r="S29" s="278" t="str">
        <f>IF(L29='11 FORMULAS'!$P$5,S28-(S28*R29),S28)</f>
        <v/>
      </c>
      <c r="T29" s="278" t="str">
        <f>IF(L29='11 FORMULAS'!$P$6,T28-(T28*R29),T28)</f>
        <v/>
      </c>
      <c r="U29" s="424"/>
      <c r="V29" s="427"/>
      <c r="X29" s="274"/>
      <c r="Y29" s="275"/>
      <c r="Z29" s="275"/>
    </row>
    <row r="30" spans="1:26" ht="41.25" customHeight="1" thickBot="1" x14ac:dyDescent="0.3">
      <c r="A30" s="416"/>
      <c r="B30" s="422"/>
      <c r="C30" s="399"/>
      <c r="D30" s="402"/>
      <c r="E30" s="60">
        <v>4</v>
      </c>
      <c r="F30" s="203"/>
      <c r="G30" s="203"/>
      <c r="H30" s="203"/>
      <c r="I30" s="271" t="str">
        <f t="shared" si="1"/>
        <v xml:space="preserve">  </v>
      </c>
      <c r="J30" s="7"/>
      <c r="K30" s="56" t="str">
        <f>+IF(J30='11 FORMULAS'!$E$4,'11 FORMULAS'!$F$4,IF(J30='11 FORMULAS'!$E$5,'11 FORMULAS'!$F$5,IF(J30='11 FORMULAS'!$E$6,'11 FORMULAS'!$F$6,"")))</f>
        <v/>
      </c>
      <c r="L30" s="56" t="str">
        <f>+IF(OR(J30='11 FORMULAS'!$O$4,J30='11 FORMULAS'!$O$5),'11 FORMULAS'!$P$5,IF(J30='11 FORMULAS'!$O$6,'11 FORMULAS'!$P$6,""))</f>
        <v/>
      </c>
      <c r="M30" s="7"/>
      <c r="N30" s="56" t="str">
        <f>+IF(M30='11 FORMULAS'!$H$4,'11 FORMULAS'!$I$4,IF(M30='11 FORMULAS'!$H$5,'11 FORMULAS'!$I$5,""))</f>
        <v/>
      </c>
      <c r="O30" s="8"/>
      <c r="P30" s="8"/>
      <c r="Q30" s="8"/>
      <c r="R30" s="279" t="str">
        <f t="shared" ref="R30" si="9">+IFERROR(K30+N30,"")</f>
        <v/>
      </c>
      <c r="S30" s="279" t="str">
        <f>IF(L30='11 FORMULAS'!$P$5,S29-(S29*R30),S29)</f>
        <v/>
      </c>
      <c r="T30" s="279" t="str">
        <f>IF(L30='11 FORMULAS'!$P$6,T29-(T29*R30),T29)</f>
        <v/>
      </c>
      <c r="U30" s="425"/>
      <c r="V30" s="428"/>
    </row>
    <row r="31" spans="1:26" ht="41.25" customHeight="1" x14ac:dyDescent="0.25">
      <c r="A31" s="414" t="str">
        <f>'2 CONTEXTO E IDENTIFICACIÓN'!A16</f>
        <v>R6</v>
      </c>
      <c r="B31" s="417" t="str">
        <f>+'2 CONTEXTO E IDENTIFICACIÓN'!E16</f>
        <v xml:space="preserve">  </v>
      </c>
      <c r="C31" s="397" t="str">
        <f>+'3 PROBABIL E IMPACTO INHERENTE'!E16</f>
        <v/>
      </c>
      <c r="D31" s="400" t="str">
        <f>+'3 PROBABIL E IMPACTO INHERENTE'!M16</f>
        <v/>
      </c>
      <c r="E31" s="58">
        <v>1</v>
      </c>
      <c r="F31" s="61"/>
      <c r="G31" s="61"/>
      <c r="H31" s="61"/>
      <c r="I31" s="269" t="str">
        <f t="shared" si="1"/>
        <v xml:space="preserve">  </v>
      </c>
      <c r="J31" s="5"/>
      <c r="K31" s="54" t="str">
        <f>+IF(J31='11 FORMULAS'!$E$4,'11 FORMULAS'!$F$4,IF(J31='11 FORMULAS'!$E$5,'11 FORMULAS'!$F$5,IF(J31='11 FORMULAS'!$E$6,'11 FORMULAS'!$F$6,"")))</f>
        <v/>
      </c>
      <c r="L31" s="54" t="str">
        <f>+IF(OR(J31='11 FORMULAS'!$O$4,J31='11 FORMULAS'!$O$5),'11 FORMULAS'!$P$5,IF(J31='11 FORMULAS'!$O$6,'11 FORMULAS'!$P$6,""))</f>
        <v/>
      </c>
      <c r="M31" s="5"/>
      <c r="N31" s="54" t="str">
        <f>+IF(M31='11 FORMULAS'!$H$4,'11 FORMULAS'!$I$4,IF(M31='11 FORMULAS'!$H$5,'11 FORMULAS'!$I$5,""))</f>
        <v/>
      </c>
      <c r="O31" s="6"/>
      <c r="P31" s="6"/>
      <c r="Q31" s="6"/>
      <c r="R31" s="277" t="str">
        <f>+IFERROR(K31+N31,"")</f>
        <v/>
      </c>
      <c r="S31" s="277" t="str">
        <f>IF(L31='11 FORMULAS'!$P$5,C31-(C31*R31),C31)</f>
        <v/>
      </c>
      <c r="T31" s="277" t="str">
        <f>IF(L31='11 FORMULAS'!$P$6,D31-(D31*R31),D31)</f>
        <v/>
      </c>
      <c r="U31" s="423" t="str">
        <f>+IF(S34="","",S34)</f>
        <v/>
      </c>
      <c r="V31" s="426" t="str">
        <f>+IF(T34="","",T34)</f>
        <v/>
      </c>
      <c r="X31" s="274"/>
      <c r="Y31" s="275"/>
      <c r="Z31" s="275"/>
    </row>
    <row r="32" spans="1:26" ht="41.25" customHeight="1" x14ac:dyDescent="0.25">
      <c r="A32" s="415"/>
      <c r="B32" s="418"/>
      <c r="C32" s="398"/>
      <c r="D32" s="401"/>
      <c r="E32" s="59">
        <v>2</v>
      </c>
      <c r="F32" s="202"/>
      <c r="G32" s="202"/>
      <c r="H32" s="202"/>
      <c r="I32" s="270" t="str">
        <f t="shared" si="1"/>
        <v xml:space="preserve">  </v>
      </c>
      <c r="J32" s="1"/>
      <c r="K32" s="55" t="str">
        <f>+IF(J32='11 FORMULAS'!$E$4,'11 FORMULAS'!$F$4,IF(J32='11 FORMULAS'!$E$5,'11 FORMULAS'!$F$5,IF(J32='11 FORMULAS'!$E$6,'11 FORMULAS'!$F$6,"")))</f>
        <v/>
      </c>
      <c r="L32" s="55" t="str">
        <f>+IF(OR(J32='11 FORMULAS'!$O$4,J32='11 FORMULAS'!$O$5),'11 FORMULAS'!$P$5,IF(J32='11 FORMULAS'!$O$6,'11 FORMULAS'!$P$6,""))</f>
        <v/>
      </c>
      <c r="M32" s="1"/>
      <c r="N32" s="55" t="str">
        <f>+IF(M32='11 FORMULAS'!$H$4,'11 FORMULAS'!$I$4,IF(M32='11 FORMULAS'!$H$5,'11 FORMULAS'!$I$5,""))</f>
        <v/>
      </c>
      <c r="O32" s="4"/>
      <c r="P32" s="4"/>
      <c r="Q32" s="4"/>
      <c r="R32" s="278" t="str">
        <f t="shared" ref="R32" si="10">+IFERROR(K32+N32,"")</f>
        <v/>
      </c>
      <c r="S32" s="278" t="str">
        <f>IF(L32='11 FORMULAS'!$P$5,S31-(S31*R32),S31)</f>
        <v/>
      </c>
      <c r="T32" s="278" t="str">
        <f>IF(L32='11 FORMULAS'!$P$6,T31-(T31*R32),T31)</f>
        <v/>
      </c>
      <c r="U32" s="424"/>
      <c r="V32" s="427"/>
      <c r="X32" s="274"/>
      <c r="Y32" s="275"/>
      <c r="Z32" s="275"/>
    </row>
    <row r="33" spans="1:26" ht="41.25" customHeight="1" x14ac:dyDescent="0.25">
      <c r="A33" s="415"/>
      <c r="B33" s="418"/>
      <c r="C33" s="398"/>
      <c r="D33" s="401"/>
      <c r="E33" s="59">
        <v>3</v>
      </c>
      <c r="F33" s="202"/>
      <c r="G33" s="202"/>
      <c r="H33" s="202"/>
      <c r="I33" s="270" t="str">
        <f t="shared" si="1"/>
        <v xml:space="preserve">  </v>
      </c>
      <c r="J33" s="1"/>
      <c r="K33" s="55" t="str">
        <f>+IF(J33='11 FORMULAS'!$E$4,'11 FORMULAS'!$F$4,IF(J33='11 FORMULAS'!$E$5,'11 FORMULAS'!$F$5,IF(J33='11 FORMULAS'!$E$6,'11 FORMULAS'!$F$6,"")))</f>
        <v/>
      </c>
      <c r="L33" s="55" t="str">
        <f>+IF(OR(J33='11 FORMULAS'!$O$4,J33='11 FORMULAS'!$O$5),'11 FORMULAS'!$P$5,IF(J33='11 FORMULAS'!$O$6,'11 FORMULAS'!$P$6,""))</f>
        <v/>
      </c>
      <c r="M33" s="1"/>
      <c r="N33" s="55" t="str">
        <f>+IF(M33='11 FORMULAS'!$H$4,'11 FORMULAS'!$I$4,IF(M33='11 FORMULAS'!$H$5,'11 FORMULAS'!$I$5,""))</f>
        <v/>
      </c>
      <c r="O33" s="4"/>
      <c r="P33" s="4"/>
      <c r="Q33" s="4"/>
      <c r="R33" s="278" t="str">
        <f>+IFERROR(K33+N33,"")</f>
        <v/>
      </c>
      <c r="S33" s="278" t="str">
        <f>IF(L33='11 FORMULAS'!$P$5,S32-(S32*R33),S32)</f>
        <v/>
      </c>
      <c r="T33" s="278" t="str">
        <f>IF(L33='11 FORMULAS'!$P$6,T32-(T32*R33),T32)</f>
        <v/>
      </c>
      <c r="U33" s="424"/>
      <c r="V33" s="427"/>
      <c r="X33" s="274"/>
      <c r="Y33" s="275"/>
      <c r="Z33" s="275"/>
    </row>
    <row r="34" spans="1:26" ht="41.25" customHeight="1" thickBot="1" x14ac:dyDescent="0.3">
      <c r="A34" s="416"/>
      <c r="B34" s="419"/>
      <c r="C34" s="399"/>
      <c r="D34" s="402"/>
      <c r="E34" s="60">
        <v>4</v>
      </c>
      <c r="F34" s="203"/>
      <c r="G34" s="203"/>
      <c r="H34" s="203"/>
      <c r="I34" s="271" t="str">
        <f t="shared" si="1"/>
        <v xml:space="preserve">  </v>
      </c>
      <c r="J34" s="7"/>
      <c r="K34" s="56" t="str">
        <f>+IF(J34='11 FORMULAS'!$E$4,'11 FORMULAS'!$F$4,IF(J34='11 FORMULAS'!$E$5,'11 FORMULAS'!$F$5,IF(J34='11 FORMULAS'!$E$6,'11 FORMULAS'!$F$6,"")))</f>
        <v/>
      </c>
      <c r="L34" s="56" t="str">
        <f>+IF(OR(J34='11 FORMULAS'!$O$4,J34='11 FORMULAS'!$O$5),'11 FORMULAS'!$P$5,IF(J34='11 FORMULAS'!$O$6,'11 FORMULAS'!$P$6,""))</f>
        <v/>
      </c>
      <c r="M34" s="7"/>
      <c r="N34" s="56" t="str">
        <f>+IF(M34='11 FORMULAS'!$H$4,'11 FORMULAS'!$I$4,IF(M34='11 FORMULAS'!$H$5,'11 FORMULAS'!$I$5,""))</f>
        <v/>
      </c>
      <c r="O34" s="8"/>
      <c r="P34" s="8"/>
      <c r="Q34" s="8"/>
      <c r="R34" s="279" t="str">
        <f t="shared" ref="R34" si="11">+IFERROR(K34+N34,"")</f>
        <v/>
      </c>
      <c r="S34" s="279" t="str">
        <f>IF(L34='11 FORMULAS'!$P$5,S33-(S33*R34),S33)</f>
        <v/>
      </c>
      <c r="T34" s="279" t="str">
        <f>IF(L34='11 FORMULAS'!$P$6,T33-(T33*R34),T33)</f>
        <v/>
      </c>
      <c r="U34" s="425"/>
      <c r="V34" s="428"/>
    </row>
    <row r="35" spans="1:26" ht="41.25" customHeight="1" x14ac:dyDescent="0.25">
      <c r="A35" s="414" t="str">
        <f>'2 CONTEXTO E IDENTIFICACIÓN'!A17</f>
        <v>R7</v>
      </c>
      <c r="B35" s="417" t="str">
        <f>+'2 CONTEXTO E IDENTIFICACIÓN'!E17</f>
        <v xml:space="preserve">  </v>
      </c>
      <c r="C35" s="397" t="str">
        <f>+'3 PROBABIL E IMPACTO INHERENTE'!E17</f>
        <v/>
      </c>
      <c r="D35" s="400" t="str">
        <f>+'3 PROBABIL E IMPACTO INHERENTE'!M17</f>
        <v/>
      </c>
      <c r="E35" s="58">
        <v>1</v>
      </c>
      <c r="F35" s="61"/>
      <c r="G35" s="61"/>
      <c r="H35" s="61"/>
      <c r="I35" s="269" t="str">
        <f t="shared" si="1"/>
        <v xml:space="preserve">  </v>
      </c>
      <c r="J35" s="5"/>
      <c r="K35" s="54" t="str">
        <f>+IF(J35='11 FORMULAS'!$E$4,'11 FORMULAS'!$F$4,IF(J35='11 FORMULAS'!$E$5,'11 FORMULAS'!$F$5,IF(J35='11 FORMULAS'!$E$6,'11 FORMULAS'!$F$6,"")))</f>
        <v/>
      </c>
      <c r="L35" s="54" t="str">
        <f>+IF(OR(J35='11 FORMULAS'!$O$4,J35='11 FORMULAS'!$O$5),'11 FORMULAS'!$P$5,IF(J35='11 FORMULAS'!$O$6,'11 FORMULAS'!$P$6,""))</f>
        <v/>
      </c>
      <c r="M35" s="5"/>
      <c r="N35" s="54" t="str">
        <f>+IF(M35='11 FORMULAS'!$H$4,'11 FORMULAS'!$I$4,IF(M35='11 FORMULAS'!$H$5,'11 FORMULAS'!$I$5,""))</f>
        <v/>
      </c>
      <c r="O35" s="6"/>
      <c r="P35" s="6"/>
      <c r="Q35" s="6"/>
      <c r="R35" s="277" t="str">
        <f>+IFERROR(K35+N35,"")</f>
        <v/>
      </c>
      <c r="S35" s="277" t="str">
        <f>IF(L35='11 FORMULAS'!$P$5,C35-(C35*R35),C35)</f>
        <v/>
      </c>
      <c r="T35" s="277" t="str">
        <f>IF(L35='11 FORMULAS'!$P$6,D35-(D35*R35),D35)</f>
        <v/>
      </c>
      <c r="U35" s="423" t="str">
        <f>+IF(S38="","",S38)</f>
        <v/>
      </c>
      <c r="V35" s="426" t="str">
        <f>+IF(T38="","",T38)</f>
        <v/>
      </c>
      <c r="X35" s="274"/>
      <c r="Y35" s="275"/>
      <c r="Z35" s="275"/>
    </row>
    <row r="36" spans="1:26" ht="41.25" customHeight="1" x14ac:dyDescent="0.25">
      <c r="A36" s="415"/>
      <c r="B36" s="418"/>
      <c r="C36" s="398"/>
      <c r="D36" s="401"/>
      <c r="E36" s="59">
        <v>2</v>
      </c>
      <c r="F36" s="202"/>
      <c r="G36" s="202"/>
      <c r="H36" s="202"/>
      <c r="I36" s="270" t="str">
        <f t="shared" si="1"/>
        <v xml:space="preserve">  </v>
      </c>
      <c r="J36" s="1"/>
      <c r="K36" s="55" t="str">
        <f>+IF(J36='11 FORMULAS'!$E$4,'11 FORMULAS'!$F$4,IF(J36='11 FORMULAS'!$E$5,'11 FORMULAS'!$F$5,IF(J36='11 FORMULAS'!$E$6,'11 FORMULAS'!$F$6,"")))</f>
        <v/>
      </c>
      <c r="L36" s="55" t="str">
        <f>+IF(OR(J36='11 FORMULAS'!$O$4,J36='11 FORMULAS'!$O$5),'11 FORMULAS'!$P$5,IF(J36='11 FORMULAS'!$O$6,'11 FORMULAS'!$P$6,""))</f>
        <v/>
      </c>
      <c r="M36" s="1"/>
      <c r="N36" s="55" t="str">
        <f>+IF(M36='11 FORMULAS'!$H$4,'11 FORMULAS'!$I$4,IF(M36='11 FORMULAS'!$H$5,'11 FORMULAS'!$I$5,""))</f>
        <v/>
      </c>
      <c r="O36" s="4"/>
      <c r="P36" s="4"/>
      <c r="Q36" s="4"/>
      <c r="R36" s="278" t="str">
        <f t="shared" ref="R36" si="12">+IFERROR(K36+N36,"")</f>
        <v/>
      </c>
      <c r="S36" s="278" t="str">
        <f>IF(L36='11 FORMULAS'!$P$5,S35-(S35*R36),S35)</f>
        <v/>
      </c>
      <c r="T36" s="278" t="str">
        <f>IF(L36='11 FORMULAS'!$P$6,T35-(T35*R36),T35)</f>
        <v/>
      </c>
      <c r="U36" s="424"/>
      <c r="V36" s="427"/>
      <c r="X36" s="274"/>
      <c r="Y36" s="275"/>
      <c r="Z36" s="275"/>
    </row>
    <row r="37" spans="1:26" ht="41.25" customHeight="1" x14ac:dyDescent="0.25">
      <c r="A37" s="415"/>
      <c r="B37" s="418"/>
      <c r="C37" s="398"/>
      <c r="D37" s="401"/>
      <c r="E37" s="59">
        <v>3</v>
      </c>
      <c r="F37" s="202"/>
      <c r="G37" s="202"/>
      <c r="H37" s="202"/>
      <c r="I37" s="270" t="str">
        <f t="shared" si="1"/>
        <v xml:space="preserve">  </v>
      </c>
      <c r="J37" s="1"/>
      <c r="K37" s="55" t="str">
        <f>+IF(J37='11 FORMULAS'!$E$4,'11 FORMULAS'!$F$4,IF(J37='11 FORMULAS'!$E$5,'11 FORMULAS'!$F$5,IF(J37='11 FORMULAS'!$E$6,'11 FORMULAS'!$F$6,"")))</f>
        <v/>
      </c>
      <c r="L37" s="55" t="str">
        <f>+IF(OR(J37='11 FORMULAS'!$O$4,J37='11 FORMULAS'!$O$5),'11 FORMULAS'!$P$5,IF(J37='11 FORMULAS'!$O$6,'11 FORMULAS'!$P$6,""))</f>
        <v/>
      </c>
      <c r="M37" s="1"/>
      <c r="N37" s="55" t="str">
        <f>+IF(M37='11 FORMULAS'!$H$4,'11 FORMULAS'!$I$4,IF(M37='11 FORMULAS'!$H$5,'11 FORMULAS'!$I$5,""))</f>
        <v/>
      </c>
      <c r="O37" s="4"/>
      <c r="P37" s="4"/>
      <c r="Q37" s="4"/>
      <c r="R37" s="278" t="str">
        <f>+IFERROR(K37+N37,"")</f>
        <v/>
      </c>
      <c r="S37" s="278" t="str">
        <f>IF(L37='11 FORMULAS'!$P$5,S36-(S36*R37),S36)</f>
        <v/>
      </c>
      <c r="T37" s="278" t="str">
        <f>IF(L37='11 FORMULAS'!$P$6,T36-(T36*R37),T36)</f>
        <v/>
      </c>
      <c r="U37" s="424"/>
      <c r="V37" s="427"/>
      <c r="X37" s="274"/>
      <c r="Y37" s="275"/>
      <c r="Z37" s="275"/>
    </row>
    <row r="38" spans="1:26" ht="41.25" customHeight="1" thickBot="1" x14ac:dyDescent="0.3">
      <c r="A38" s="416"/>
      <c r="B38" s="419"/>
      <c r="C38" s="399"/>
      <c r="D38" s="402"/>
      <c r="E38" s="60">
        <v>4</v>
      </c>
      <c r="F38" s="203"/>
      <c r="G38" s="203"/>
      <c r="H38" s="203"/>
      <c r="I38" s="271" t="str">
        <f t="shared" si="1"/>
        <v xml:space="preserve">  </v>
      </c>
      <c r="J38" s="7"/>
      <c r="K38" s="56" t="str">
        <f>+IF(J38='11 FORMULAS'!$E$4,'11 FORMULAS'!$F$4,IF(J38='11 FORMULAS'!$E$5,'11 FORMULAS'!$F$5,IF(J38='11 FORMULAS'!$E$6,'11 FORMULAS'!$F$6,"")))</f>
        <v/>
      </c>
      <c r="L38" s="56" t="str">
        <f>+IF(OR(J38='11 FORMULAS'!$O$4,J38='11 FORMULAS'!$O$5),'11 FORMULAS'!$P$5,IF(J38='11 FORMULAS'!$O$6,'11 FORMULAS'!$P$6,""))</f>
        <v/>
      </c>
      <c r="M38" s="7"/>
      <c r="N38" s="56" t="str">
        <f>+IF(M38='11 FORMULAS'!$H$4,'11 FORMULAS'!$I$4,IF(M38='11 FORMULAS'!$H$5,'11 FORMULAS'!$I$5,""))</f>
        <v/>
      </c>
      <c r="O38" s="8"/>
      <c r="P38" s="8"/>
      <c r="Q38" s="8"/>
      <c r="R38" s="279" t="str">
        <f t="shared" ref="R38" si="13">+IFERROR(K38+N38,"")</f>
        <v/>
      </c>
      <c r="S38" s="279" t="str">
        <f>IF(L38='11 FORMULAS'!$P$5,S37-(S37*R38),S37)</f>
        <v/>
      </c>
      <c r="T38" s="279" t="str">
        <f>IF(L38='11 FORMULAS'!$P$6,T37-(T37*R38),T37)</f>
        <v/>
      </c>
      <c r="U38" s="425"/>
      <c r="V38" s="428"/>
    </row>
    <row r="39" spans="1:26" ht="41.25" customHeight="1" x14ac:dyDescent="0.25">
      <c r="A39" s="414" t="str">
        <f>'2 CONTEXTO E IDENTIFICACIÓN'!A18</f>
        <v>R8</v>
      </c>
      <c r="B39" s="417" t="str">
        <f>+'2 CONTEXTO E IDENTIFICACIÓN'!E18</f>
        <v xml:space="preserve">  </v>
      </c>
      <c r="C39" s="397" t="str">
        <f>+'3 PROBABIL E IMPACTO INHERENTE'!E18</f>
        <v/>
      </c>
      <c r="D39" s="400" t="str">
        <f>+'3 PROBABIL E IMPACTO INHERENTE'!M18</f>
        <v/>
      </c>
      <c r="E39" s="58">
        <v>1</v>
      </c>
      <c r="F39" s="61"/>
      <c r="G39" s="61"/>
      <c r="H39" s="61"/>
      <c r="I39" s="269" t="str">
        <f t="shared" si="1"/>
        <v xml:space="preserve">  </v>
      </c>
      <c r="J39" s="5"/>
      <c r="K39" s="54" t="str">
        <f>+IF(J39='11 FORMULAS'!$E$4,'11 FORMULAS'!$F$4,IF(J39='11 FORMULAS'!$E$5,'11 FORMULAS'!$F$5,IF(J39='11 FORMULAS'!$E$6,'11 FORMULAS'!$F$6,"")))</f>
        <v/>
      </c>
      <c r="L39" s="54" t="str">
        <f>+IF(OR(J39='11 FORMULAS'!$O$4,J39='11 FORMULAS'!$O$5),'11 FORMULAS'!$P$5,IF(J39='11 FORMULAS'!$O$6,'11 FORMULAS'!$P$6,""))</f>
        <v/>
      </c>
      <c r="M39" s="5"/>
      <c r="N39" s="54" t="str">
        <f>+IF(M39='11 FORMULAS'!$H$4,'11 FORMULAS'!$I$4,IF(M39='11 FORMULAS'!$H$5,'11 FORMULAS'!$I$5,""))</f>
        <v/>
      </c>
      <c r="O39" s="6"/>
      <c r="P39" s="6"/>
      <c r="Q39" s="6"/>
      <c r="R39" s="277" t="str">
        <f>+IFERROR(K39+N39,"")</f>
        <v/>
      </c>
      <c r="S39" s="277" t="str">
        <f>IF(L39='11 FORMULAS'!$P$5,C39-(C39*R39),C39)</f>
        <v/>
      </c>
      <c r="T39" s="277" t="str">
        <f>IF(L39='11 FORMULAS'!$P$6,D39-(D39*R39),D39)</f>
        <v/>
      </c>
      <c r="U39" s="423" t="str">
        <f>+IF(S42="","",S42)</f>
        <v/>
      </c>
      <c r="V39" s="426" t="str">
        <f>+IF(T42="","",T42)</f>
        <v/>
      </c>
      <c r="X39" s="274"/>
      <c r="Y39" s="275"/>
      <c r="Z39" s="275"/>
    </row>
    <row r="40" spans="1:26" ht="41.25" customHeight="1" x14ac:dyDescent="0.25">
      <c r="A40" s="415"/>
      <c r="B40" s="418"/>
      <c r="C40" s="398"/>
      <c r="D40" s="401"/>
      <c r="E40" s="59">
        <v>2</v>
      </c>
      <c r="F40" s="202"/>
      <c r="G40" s="202"/>
      <c r="H40" s="202"/>
      <c r="I40" s="270" t="str">
        <f t="shared" si="1"/>
        <v xml:space="preserve">  </v>
      </c>
      <c r="J40" s="1"/>
      <c r="K40" s="55" t="str">
        <f>+IF(J40='11 FORMULAS'!$E$4,'11 FORMULAS'!$F$4,IF(J40='11 FORMULAS'!$E$5,'11 FORMULAS'!$F$5,IF(J40='11 FORMULAS'!$E$6,'11 FORMULAS'!$F$6,"")))</f>
        <v/>
      </c>
      <c r="L40" s="55" t="str">
        <f>+IF(OR(J40='11 FORMULAS'!$O$4,J40='11 FORMULAS'!$O$5),'11 FORMULAS'!$P$5,IF(J40='11 FORMULAS'!$O$6,'11 FORMULAS'!$P$6,""))</f>
        <v/>
      </c>
      <c r="M40" s="1"/>
      <c r="N40" s="55" t="str">
        <f>+IF(M40='11 FORMULAS'!$H$4,'11 FORMULAS'!$I$4,IF(M40='11 FORMULAS'!$H$5,'11 FORMULAS'!$I$5,""))</f>
        <v/>
      </c>
      <c r="O40" s="4"/>
      <c r="P40" s="4"/>
      <c r="Q40" s="4"/>
      <c r="R40" s="278" t="str">
        <f t="shared" ref="R40" si="14">+IFERROR(K40+N40,"")</f>
        <v/>
      </c>
      <c r="S40" s="278" t="str">
        <f>IF(L40='11 FORMULAS'!$P$5,S39-(S39*R40),S39)</f>
        <v/>
      </c>
      <c r="T40" s="278" t="str">
        <f>IF(L40='11 FORMULAS'!$P$6,T39-(T39*R40),T39)</f>
        <v/>
      </c>
      <c r="U40" s="424"/>
      <c r="V40" s="427"/>
      <c r="X40" s="274"/>
      <c r="Y40" s="275"/>
      <c r="Z40" s="275"/>
    </row>
    <row r="41" spans="1:26" ht="41.25" customHeight="1" x14ac:dyDescent="0.25">
      <c r="A41" s="415"/>
      <c r="B41" s="418"/>
      <c r="C41" s="398"/>
      <c r="D41" s="401"/>
      <c r="E41" s="59">
        <v>3</v>
      </c>
      <c r="F41" s="202"/>
      <c r="G41" s="202"/>
      <c r="H41" s="202"/>
      <c r="I41" s="270" t="str">
        <f t="shared" si="1"/>
        <v xml:space="preserve">  </v>
      </c>
      <c r="J41" s="1"/>
      <c r="K41" s="55" t="str">
        <f>+IF(J41='11 FORMULAS'!$E$4,'11 FORMULAS'!$F$4,IF(J41='11 FORMULAS'!$E$5,'11 FORMULAS'!$F$5,IF(J41='11 FORMULAS'!$E$6,'11 FORMULAS'!$F$6,"")))</f>
        <v/>
      </c>
      <c r="L41" s="55" t="str">
        <f>+IF(OR(J41='11 FORMULAS'!$O$4,J41='11 FORMULAS'!$O$5),'11 FORMULAS'!$P$5,IF(J41='11 FORMULAS'!$O$6,'11 FORMULAS'!$P$6,""))</f>
        <v/>
      </c>
      <c r="M41" s="1"/>
      <c r="N41" s="55" t="str">
        <f>+IF(M41='11 FORMULAS'!$H$4,'11 FORMULAS'!$I$4,IF(M41='11 FORMULAS'!$H$5,'11 FORMULAS'!$I$5,""))</f>
        <v/>
      </c>
      <c r="O41" s="4"/>
      <c r="P41" s="4"/>
      <c r="Q41" s="4"/>
      <c r="R41" s="278" t="str">
        <f>+IFERROR(K41+N41,"")</f>
        <v/>
      </c>
      <c r="S41" s="278" t="str">
        <f>IF(L41='11 FORMULAS'!$P$5,S40-(S40*R41),S40)</f>
        <v/>
      </c>
      <c r="T41" s="278" t="str">
        <f>IF(L41='11 FORMULAS'!$P$6,T40-(T40*R41),T40)</f>
        <v/>
      </c>
      <c r="U41" s="424"/>
      <c r="V41" s="427"/>
      <c r="X41" s="274"/>
      <c r="Y41" s="275"/>
      <c r="Z41" s="275"/>
    </row>
    <row r="42" spans="1:26" ht="41.25" customHeight="1" thickBot="1" x14ac:dyDescent="0.3">
      <c r="A42" s="416"/>
      <c r="B42" s="419"/>
      <c r="C42" s="399"/>
      <c r="D42" s="402"/>
      <c r="E42" s="60">
        <v>4</v>
      </c>
      <c r="F42" s="203"/>
      <c r="G42" s="203"/>
      <c r="H42" s="203"/>
      <c r="I42" s="271" t="str">
        <f t="shared" si="1"/>
        <v xml:space="preserve">  </v>
      </c>
      <c r="J42" s="7"/>
      <c r="K42" s="56" t="str">
        <f>+IF(J42='11 FORMULAS'!$E$4,'11 FORMULAS'!$F$4,IF(J42='11 FORMULAS'!$E$5,'11 FORMULAS'!$F$5,IF(J42='11 FORMULAS'!$E$6,'11 FORMULAS'!$F$6,"")))</f>
        <v/>
      </c>
      <c r="L42" s="56" t="str">
        <f>+IF(OR(J42='11 FORMULAS'!$O$4,J42='11 FORMULAS'!$O$5),'11 FORMULAS'!$P$5,IF(J42='11 FORMULAS'!$O$6,'11 FORMULAS'!$P$6,""))</f>
        <v/>
      </c>
      <c r="M42" s="7"/>
      <c r="N42" s="56" t="str">
        <f>+IF(M42='11 FORMULAS'!$H$4,'11 FORMULAS'!$I$4,IF(M42='11 FORMULAS'!$H$5,'11 FORMULAS'!$I$5,""))</f>
        <v/>
      </c>
      <c r="O42" s="8"/>
      <c r="P42" s="8"/>
      <c r="Q42" s="8"/>
      <c r="R42" s="279" t="str">
        <f t="shared" ref="R42" si="15">+IFERROR(K42+N42,"")</f>
        <v/>
      </c>
      <c r="S42" s="279" t="str">
        <f>IF(L42='11 FORMULAS'!$P$5,S41-(S41*R42),S41)</f>
        <v/>
      </c>
      <c r="T42" s="279" t="str">
        <f>IF(L42='11 FORMULAS'!$P$6,T41-(T41*R42),T41)</f>
        <v/>
      </c>
      <c r="U42" s="425"/>
      <c r="V42" s="428"/>
    </row>
    <row r="43" spans="1:26" ht="41.25" customHeight="1" x14ac:dyDescent="0.25">
      <c r="A43" s="414" t="str">
        <f>'2 CONTEXTO E IDENTIFICACIÓN'!A19</f>
        <v>R9</v>
      </c>
      <c r="B43" s="417" t="str">
        <f>+'2 CONTEXTO E IDENTIFICACIÓN'!E19</f>
        <v xml:space="preserve">  </v>
      </c>
      <c r="C43" s="397" t="str">
        <f>+'3 PROBABIL E IMPACTO INHERENTE'!E19</f>
        <v/>
      </c>
      <c r="D43" s="400" t="str">
        <f>+'3 PROBABIL E IMPACTO INHERENTE'!M19</f>
        <v/>
      </c>
      <c r="E43" s="58">
        <v>1</v>
      </c>
      <c r="F43" s="61"/>
      <c r="G43" s="61"/>
      <c r="H43" s="61"/>
      <c r="I43" s="269" t="str">
        <f t="shared" ref="I43:I74" si="16">+CONCATENATE(F43," ",G43," ",H43)</f>
        <v xml:space="preserve">  </v>
      </c>
      <c r="J43" s="5"/>
      <c r="K43" s="54" t="str">
        <f>+IF(J43='11 FORMULAS'!$E$4,'11 FORMULAS'!$F$4,IF(J43='11 FORMULAS'!$E$5,'11 FORMULAS'!$F$5,IF(J43='11 FORMULAS'!$E$6,'11 FORMULAS'!$F$6,"")))</f>
        <v/>
      </c>
      <c r="L43" s="54" t="str">
        <f>+IF(OR(J43='11 FORMULAS'!$O$4,J43='11 FORMULAS'!$O$5),'11 FORMULAS'!$P$5,IF(J43='11 FORMULAS'!$O$6,'11 FORMULAS'!$P$6,""))</f>
        <v/>
      </c>
      <c r="M43" s="5"/>
      <c r="N43" s="54" t="str">
        <f>+IF(M43='11 FORMULAS'!$H$4,'11 FORMULAS'!$I$4,IF(M43='11 FORMULAS'!$H$5,'11 FORMULAS'!$I$5,""))</f>
        <v/>
      </c>
      <c r="O43" s="6"/>
      <c r="P43" s="6"/>
      <c r="Q43" s="6"/>
      <c r="R43" s="277" t="str">
        <f>+IFERROR(K43+N43,"")</f>
        <v/>
      </c>
      <c r="S43" s="277" t="str">
        <f>IF(L43='11 FORMULAS'!$P$5,C43-(C43*R43),C43)</f>
        <v/>
      </c>
      <c r="T43" s="277" t="str">
        <f>IF(L43='11 FORMULAS'!$P$6,D43-(D43*R43),D43)</f>
        <v/>
      </c>
      <c r="U43" s="423" t="str">
        <f>+IF(S46="","",S46)</f>
        <v/>
      </c>
      <c r="V43" s="426" t="str">
        <f>+IF(T46="","",T46)</f>
        <v/>
      </c>
      <c r="X43" s="274"/>
      <c r="Y43" s="275"/>
      <c r="Z43" s="275"/>
    </row>
    <row r="44" spans="1:26" ht="41.25" customHeight="1" x14ac:dyDescent="0.25">
      <c r="A44" s="415"/>
      <c r="B44" s="418"/>
      <c r="C44" s="398"/>
      <c r="D44" s="401"/>
      <c r="E44" s="59">
        <v>2</v>
      </c>
      <c r="F44" s="202"/>
      <c r="G44" s="202"/>
      <c r="H44" s="202"/>
      <c r="I44" s="270" t="str">
        <f t="shared" si="16"/>
        <v xml:space="preserve">  </v>
      </c>
      <c r="J44" s="1"/>
      <c r="K44" s="55" t="str">
        <f>+IF(J44='11 FORMULAS'!$E$4,'11 FORMULAS'!$F$4,IF(J44='11 FORMULAS'!$E$5,'11 FORMULAS'!$F$5,IF(J44='11 FORMULAS'!$E$6,'11 FORMULAS'!$F$6,"")))</f>
        <v/>
      </c>
      <c r="L44" s="55" t="str">
        <f>+IF(OR(J44='11 FORMULAS'!$O$4,J44='11 FORMULAS'!$O$5),'11 FORMULAS'!$P$5,IF(J44='11 FORMULAS'!$O$6,'11 FORMULAS'!$P$6,""))</f>
        <v/>
      </c>
      <c r="M44" s="1"/>
      <c r="N44" s="55" t="str">
        <f>+IF(M44='11 FORMULAS'!$H$4,'11 FORMULAS'!$I$4,IF(M44='11 FORMULAS'!$H$5,'11 FORMULAS'!$I$5,""))</f>
        <v/>
      </c>
      <c r="O44" s="4"/>
      <c r="P44" s="4"/>
      <c r="Q44" s="4"/>
      <c r="R44" s="278" t="str">
        <f t="shared" ref="R44" si="17">+IFERROR(K44+N44,"")</f>
        <v/>
      </c>
      <c r="S44" s="278" t="str">
        <f>IF(L44='11 FORMULAS'!$P$5,S43-(S43*R44),S43)</f>
        <v/>
      </c>
      <c r="T44" s="278" t="str">
        <f>IF(L44='11 FORMULAS'!$P$6,T43-(T43*R44),T43)</f>
        <v/>
      </c>
      <c r="U44" s="424"/>
      <c r="V44" s="427"/>
      <c r="X44" s="274"/>
      <c r="Y44" s="275"/>
      <c r="Z44" s="275"/>
    </row>
    <row r="45" spans="1:26" ht="41.25" customHeight="1" x14ac:dyDescent="0.25">
      <c r="A45" s="415"/>
      <c r="B45" s="418"/>
      <c r="C45" s="398"/>
      <c r="D45" s="401"/>
      <c r="E45" s="59">
        <v>3</v>
      </c>
      <c r="F45" s="202"/>
      <c r="G45" s="202"/>
      <c r="H45" s="202"/>
      <c r="I45" s="270" t="str">
        <f t="shared" si="16"/>
        <v xml:space="preserve">  </v>
      </c>
      <c r="J45" s="1"/>
      <c r="K45" s="55" t="str">
        <f>+IF(J45='11 FORMULAS'!$E$4,'11 FORMULAS'!$F$4,IF(J45='11 FORMULAS'!$E$5,'11 FORMULAS'!$F$5,IF(J45='11 FORMULAS'!$E$6,'11 FORMULAS'!$F$6,"")))</f>
        <v/>
      </c>
      <c r="L45" s="55" t="str">
        <f>+IF(OR(J45='11 FORMULAS'!$O$4,J45='11 FORMULAS'!$O$5),'11 FORMULAS'!$P$5,IF(J45='11 FORMULAS'!$O$6,'11 FORMULAS'!$P$6,""))</f>
        <v/>
      </c>
      <c r="M45" s="1"/>
      <c r="N45" s="55" t="str">
        <f>+IF(M45='11 FORMULAS'!$H$4,'11 FORMULAS'!$I$4,IF(M45='11 FORMULAS'!$H$5,'11 FORMULAS'!$I$5,""))</f>
        <v/>
      </c>
      <c r="O45" s="4"/>
      <c r="P45" s="4"/>
      <c r="Q45" s="4"/>
      <c r="R45" s="278" t="str">
        <f>+IFERROR(K45+N45,"")</f>
        <v/>
      </c>
      <c r="S45" s="278" t="str">
        <f>IF(L45='11 FORMULAS'!$P$5,S44-(S44*R45),S44)</f>
        <v/>
      </c>
      <c r="T45" s="278" t="str">
        <f>IF(L45='11 FORMULAS'!$P$6,T44-(T44*R45),T44)</f>
        <v/>
      </c>
      <c r="U45" s="424"/>
      <c r="V45" s="427"/>
      <c r="X45" s="274"/>
      <c r="Y45" s="275"/>
      <c r="Z45" s="275"/>
    </row>
    <row r="46" spans="1:26" ht="41.25" customHeight="1" thickBot="1" x14ac:dyDescent="0.3">
      <c r="A46" s="416"/>
      <c r="B46" s="419"/>
      <c r="C46" s="399"/>
      <c r="D46" s="402"/>
      <c r="E46" s="60">
        <v>4</v>
      </c>
      <c r="F46" s="203"/>
      <c r="G46" s="203"/>
      <c r="H46" s="203"/>
      <c r="I46" s="271" t="str">
        <f t="shared" si="16"/>
        <v xml:space="preserve">  </v>
      </c>
      <c r="J46" s="7"/>
      <c r="K46" s="56" t="str">
        <f>+IF(J46='11 FORMULAS'!$E$4,'11 FORMULAS'!$F$4,IF(J46='11 FORMULAS'!$E$5,'11 FORMULAS'!$F$5,IF(J46='11 FORMULAS'!$E$6,'11 FORMULAS'!$F$6,"")))</f>
        <v/>
      </c>
      <c r="L46" s="56" t="str">
        <f>+IF(OR(J46='11 FORMULAS'!$O$4,J46='11 FORMULAS'!$O$5),'11 FORMULAS'!$P$5,IF(J46='11 FORMULAS'!$O$6,'11 FORMULAS'!$P$6,""))</f>
        <v/>
      </c>
      <c r="M46" s="7"/>
      <c r="N46" s="56" t="str">
        <f>+IF(M46='11 FORMULAS'!$H$4,'11 FORMULAS'!$I$4,IF(M46='11 FORMULAS'!$H$5,'11 FORMULAS'!$I$5,""))</f>
        <v/>
      </c>
      <c r="O46" s="8"/>
      <c r="P46" s="8"/>
      <c r="Q46" s="8"/>
      <c r="R46" s="279" t="str">
        <f t="shared" ref="R46" si="18">+IFERROR(K46+N46,"")</f>
        <v/>
      </c>
      <c r="S46" s="279" t="str">
        <f>IF(L46='11 FORMULAS'!$P$5,S45-(S45*R46),S45)</f>
        <v/>
      </c>
      <c r="T46" s="279" t="str">
        <f>IF(L46='11 FORMULAS'!$P$6,T45-(T45*R46),T45)</f>
        <v/>
      </c>
      <c r="U46" s="425"/>
      <c r="V46" s="428"/>
    </row>
    <row r="47" spans="1:26" ht="41.25" customHeight="1" x14ac:dyDescent="0.25">
      <c r="A47" s="414" t="str">
        <f>'2 CONTEXTO E IDENTIFICACIÓN'!A20</f>
        <v>R10</v>
      </c>
      <c r="B47" s="417" t="str">
        <f>+'2 CONTEXTO E IDENTIFICACIÓN'!E20</f>
        <v xml:space="preserve">  </v>
      </c>
      <c r="C47" s="397" t="str">
        <f>+'3 PROBABIL E IMPACTO INHERENTE'!E20</f>
        <v/>
      </c>
      <c r="D47" s="400" t="str">
        <f>+'3 PROBABIL E IMPACTO INHERENTE'!M20</f>
        <v/>
      </c>
      <c r="E47" s="58">
        <v>1</v>
      </c>
      <c r="F47" s="61"/>
      <c r="G47" s="61"/>
      <c r="H47" s="61"/>
      <c r="I47" s="269" t="str">
        <f t="shared" si="16"/>
        <v xml:space="preserve">  </v>
      </c>
      <c r="J47" s="5"/>
      <c r="K47" s="54" t="str">
        <f>+IF(J47='11 FORMULAS'!$E$4,'11 FORMULAS'!$F$4,IF(J47='11 FORMULAS'!$E$5,'11 FORMULAS'!$F$5,IF(J47='11 FORMULAS'!$E$6,'11 FORMULAS'!$F$6,"")))</f>
        <v/>
      </c>
      <c r="L47" s="54" t="str">
        <f>+IF(OR(J47='11 FORMULAS'!$O$4,J47='11 FORMULAS'!$O$5),'11 FORMULAS'!$P$5,IF(J47='11 FORMULAS'!$O$6,'11 FORMULAS'!$P$6,""))</f>
        <v/>
      </c>
      <c r="M47" s="5"/>
      <c r="N47" s="54" t="str">
        <f>+IF(M47='11 FORMULAS'!$H$4,'11 FORMULAS'!$I$4,IF(M47='11 FORMULAS'!$H$5,'11 FORMULAS'!$I$5,""))</f>
        <v/>
      </c>
      <c r="O47" s="6"/>
      <c r="P47" s="6"/>
      <c r="Q47" s="6"/>
      <c r="R47" s="277" t="str">
        <f>+IFERROR(K47+N47,"")</f>
        <v/>
      </c>
      <c r="S47" s="277" t="str">
        <f>IF(L47='11 FORMULAS'!$P$5,C47-(C47*R47),C47)</f>
        <v/>
      </c>
      <c r="T47" s="277" t="str">
        <f>IF(L47='11 FORMULAS'!$P$6,D47-(D47*R47),D47)</f>
        <v/>
      </c>
      <c r="U47" s="423" t="str">
        <f>+IF(S50="","",S50)</f>
        <v/>
      </c>
      <c r="V47" s="426" t="str">
        <f>+IF(T50="","",T50)</f>
        <v/>
      </c>
      <c r="X47" s="274"/>
      <c r="Y47" s="275"/>
      <c r="Z47" s="275"/>
    </row>
    <row r="48" spans="1:26" ht="41.25" customHeight="1" x14ac:dyDescent="0.25">
      <c r="A48" s="415"/>
      <c r="B48" s="418"/>
      <c r="C48" s="398"/>
      <c r="D48" s="401"/>
      <c r="E48" s="59">
        <v>2</v>
      </c>
      <c r="F48" s="202"/>
      <c r="G48" s="202"/>
      <c r="H48" s="202"/>
      <c r="I48" s="270" t="str">
        <f t="shared" si="16"/>
        <v xml:space="preserve">  </v>
      </c>
      <c r="J48" s="1"/>
      <c r="K48" s="55" t="str">
        <f>+IF(J48='11 FORMULAS'!$E$4,'11 FORMULAS'!$F$4,IF(J48='11 FORMULAS'!$E$5,'11 FORMULAS'!$F$5,IF(J48='11 FORMULAS'!$E$6,'11 FORMULAS'!$F$6,"")))</f>
        <v/>
      </c>
      <c r="L48" s="55" t="str">
        <f>+IF(OR(J48='11 FORMULAS'!$O$4,J48='11 FORMULAS'!$O$5),'11 FORMULAS'!$P$5,IF(J48='11 FORMULAS'!$O$6,'11 FORMULAS'!$P$6,""))</f>
        <v/>
      </c>
      <c r="M48" s="1"/>
      <c r="N48" s="55" t="str">
        <f>+IF(M48='11 FORMULAS'!$H$4,'11 FORMULAS'!$I$4,IF(M48='11 FORMULAS'!$H$5,'11 FORMULAS'!$I$5,""))</f>
        <v/>
      </c>
      <c r="O48" s="4"/>
      <c r="P48" s="4"/>
      <c r="Q48" s="4"/>
      <c r="R48" s="278" t="str">
        <f t="shared" ref="R48" si="19">+IFERROR(K48+N48,"")</f>
        <v/>
      </c>
      <c r="S48" s="278" t="str">
        <f>IF(L48='11 FORMULAS'!$P$5,S47-(S47*R48),S47)</f>
        <v/>
      </c>
      <c r="T48" s="278" t="str">
        <f>IF(L48='11 FORMULAS'!$P$6,T47-(T47*R48),T47)</f>
        <v/>
      </c>
      <c r="U48" s="424"/>
      <c r="V48" s="427"/>
      <c r="X48" s="274"/>
      <c r="Y48" s="275"/>
      <c r="Z48" s="275"/>
    </row>
    <row r="49" spans="1:26" ht="41.25" customHeight="1" x14ac:dyDescent="0.25">
      <c r="A49" s="415"/>
      <c r="B49" s="418"/>
      <c r="C49" s="398"/>
      <c r="D49" s="401"/>
      <c r="E49" s="59">
        <v>3</v>
      </c>
      <c r="F49" s="202"/>
      <c r="G49" s="202"/>
      <c r="H49" s="202"/>
      <c r="I49" s="270" t="str">
        <f t="shared" si="16"/>
        <v xml:space="preserve">  </v>
      </c>
      <c r="J49" s="1"/>
      <c r="K49" s="55" t="str">
        <f>+IF(J49='11 FORMULAS'!$E$4,'11 FORMULAS'!$F$4,IF(J49='11 FORMULAS'!$E$5,'11 FORMULAS'!$F$5,IF(J49='11 FORMULAS'!$E$6,'11 FORMULAS'!$F$6,"")))</f>
        <v/>
      </c>
      <c r="L49" s="55" t="str">
        <f>+IF(OR(J49='11 FORMULAS'!$O$4,J49='11 FORMULAS'!$O$5),'11 FORMULAS'!$P$5,IF(J49='11 FORMULAS'!$O$6,'11 FORMULAS'!$P$6,""))</f>
        <v/>
      </c>
      <c r="M49" s="1"/>
      <c r="N49" s="55" t="str">
        <f>+IF(M49='11 FORMULAS'!$H$4,'11 FORMULAS'!$I$4,IF(M49='11 FORMULAS'!$H$5,'11 FORMULAS'!$I$5,""))</f>
        <v/>
      </c>
      <c r="O49" s="4"/>
      <c r="P49" s="4"/>
      <c r="Q49" s="4"/>
      <c r="R49" s="278" t="str">
        <f>+IFERROR(K49+N49,"")</f>
        <v/>
      </c>
      <c r="S49" s="278" t="str">
        <f>IF(L49='11 FORMULAS'!$P$5,S48-(S48*R49),S48)</f>
        <v/>
      </c>
      <c r="T49" s="278" t="str">
        <f>IF(L49='11 FORMULAS'!$P$6,T48-(T48*R49),T48)</f>
        <v/>
      </c>
      <c r="U49" s="424"/>
      <c r="V49" s="427"/>
      <c r="X49" s="274"/>
      <c r="Y49" s="275"/>
      <c r="Z49" s="275"/>
    </row>
    <row r="50" spans="1:26" ht="41.25" customHeight="1" thickBot="1" x14ac:dyDescent="0.3">
      <c r="A50" s="416"/>
      <c r="B50" s="419"/>
      <c r="C50" s="399"/>
      <c r="D50" s="402"/>
      <c r="E50" s="60">
        <v>4</v>
      </c>
      <c r="F50" s="203"/>
      <c r="G50" s="203"/>
      <c r="H50" s="203"/>
      <c r="I50" s="271" t="str">
        <f t="shared" si="16"/>
        <v xml:space="preserve">  </v>
      </c>
      <c r="J50" s="7"/>
      <c r="K50" s="56" t="str">
        <f>+IF(J50='11 FORMULAS'!$E$4,'11 FORMULAS'!$F$4,IF(J50='11 FORMULAS'!$E$5,'11 FORMULAS'!$F$5,IF(J50='11 FORMULAS'!$E$6,'11 FORMULAS'!$F$6,"")))</f>
        <v/>
      </c>
      <c r="L50" s="56" t="str">
        <f>+IF(OR(J50='11 FORMULAS'!$O$4,J50='11 FORMULAS'!$O$5),'11 FORMULAS'!$P$5,IF(J50='11 FORMULAS'!$O$6,'11 FORMULAS'!$P$6,""))</f>
        <v/>
      </c>
      <c r="M50" s="7"/>
      <c r="N50" s="56" t="str">
        <f>+IF(M50='11 FORMULAS'!$H$4,'11 FORMULAS'!$I$4,IF(M50='11 FORMULAS'!$H$5,'11 FORMULAS'!$I$5,""))</f>
        <v/>
      </c>
      <c r="O50" s="8"/>
      <c r="P50" s="8"/>
      <c r="Q50" s="8"/>
      <c r="R50" s="279" t="str">
        <f t="shared" ref="R50" si="20">+IFERROR(K50+N50,"")</f>
        <v/>
      </c>
      <c r="S50" s="279" t="str">
        <f>IF(L50='11 FORMULAS'!$P$5,S49-(S49*R50),S49)</f>
        <v/>
      </c>
      <c r="T50" s="279" t="str">
        <f>IF(L50='11 FORMULAS'!$P$6,T49-(T49*R50),T49)</f>
        <v/>
      </c>
      <c r="U50" s="425"/>
      <c r="V50" s="428"/>
    </row>
    <row r="51" spans="1:26" ht="41.25" customHeight="1" x14ac:dyDescent="0.25">
      <c r="A51" s="414" t="str">
        <f>'2 CONTEXTO E IDENTIFICACIÓN'!A21</f>
        <v>R11</v>
      </c>
      <c r="B51" s="417" t="str">
        <f>+'2 CONTEXTO E IDENTIFICACIÓN'!E21</f>
        <v xml:space="preserve">  </v>
      </c>
      <c r="C51" s="397" t="str">
        <f>+'3 PROBABIL E IMPACTO INHERENTE'!E21</f>
        <v/>
      </c>
      <c r="D51" s="400" t="str">
        <f>+'3 PROBABIL E IMPACTO INHERENTE'!M21</f>
        <v/>
      </c>
      <c r="E51" s="58">
        <v>1</v>
      </c>
      <c r="F51" s="61"/>
      <c r="G51" s="61"/>
      <c r="H51" s="61"/>
      <c r="I51" s="269" t="str">
        <f t="shared" si="16"/>
        <v xml:space="preserve">  </v>
      </c>
      <c r="J51" s="5"/>
      <c r="K51" s="54" t="str">
        <f>+IF(J51='11 FORMULAS'!$E$4,'11 FORMULAS'!$F$4,IF(J51='11 FORMULAS'!$E$5,'11 FORMULAS'!$F$5,IF(J51='11 FORMULAS'!$E$6,'11 FORMULAS'!$F$6,"")))</f>
        <v/>
      </c>
      <c r="L51" s="54" t="str">
        <f>+IF(OR(J51='11 FORMULAS'!$O$4,J51='11 FORMULAS'!$O$5),'11 FORMULAS'!$P$5,IF(J51='11 FORMULAS'!$O$6,'11 FORMULAS'!$P$6,""))</f>
        <v/>
      </c>
      <c r="M51" s="5"/>
      <c r="N51" s="54" t="str">
        <f>+IF(M51='11 FORMULAS'!$H$4,'11 FORMULAS'!$I$4,IF(M51='11 FORMULAS'!$H$5,'11 FORMULAS'!$I$5,""))</f>
        <v/>
      </c>
      <c r="O51" s="6"/>
      <c r="P51" s="6"/>
      <c r="Q51" s="6"/>
      <c r="R51" s="277" t="str">
        <f>+IFERROR(K51+N51,"")</f>
        <v/>
      </c>
      <c r="S51" s="277" t="str">
        <f>IF(L51='11 FORMULAS'!$P$5,C51-(C51*R51),C51)</f>
        <v/>
      </c>
      <c r="T51" s="277" t="str">
        <f>IF(L51='11 FORMULAS'!$P$6,D51-(D51*R51),D51)</f>
        <v/>
      </c>
      <c r="U51" s="423" t="str">
        <f>+IF(S54="","",S54)</f>
        <v/>
      </c>
      <c r="V51" s="426" t="str">
        <f>+IF(T54="","",T54)</f>
        <v/>
      </c>
      <c r="X51" s="274"/>
      <c r="Y51" s="275"/>
      <c r="Z51" s="275"/>
    </row>
    <row r="52" spans="1:26" ht="41.25" customHeight="1" x14ac:dyDescent="0.25">
      <c r="A52" s="415"/>
      <c r="B52" s="418"/>
      <c r="C52" s="398"/>
      <c r="D52" s="401"/>
      <c r="E52" s="59">
        <v>2</v>
      </c>
      <c r="F52" s="202"/>
      <c r="G52" s="202"/>
      <c r="H52" s="202"/>
      <c r="I52" s="270" t="str">
        <f t="shared" si="16"/>
        <v xml:space="preserve">  </v>
      </c>
      <c r="J52" s="1"/>
      <c r="K52" s="55" t="str">
        <f>+IF(J52='11 FORMULAS'!$E$4,'11 FORMULAS'!$F$4,IF(J52='11 FORMULAS'!$E$5,'11 FORMULAS'!$F$5,IF(J52='11 FORMULAS'!$E$6,'11 FORMULAS'!$F$6,"")))</f>
        <v/>
      </c>
      <c r="L52" s="55" t="str">
        <f>+IF(OR(J52='11 FORMULAS'!$O$4,J52='11 FORMULAS'!$O$5),'11 FORMULAS'!$P$5,IF(J52='11 FORMULAS'!$O$6,'11 FORMULAS'!$P$6,""))</f>
        <v/>
      </c>
      <c r="M52" s="1"/>
      <c r="N52" s="55" t="str">
        <f>+IF(M52='11 FORMULAS'!$H$4,'11 FORMULAS'!$I$4,IF(M52='11 FORMULAS'!$H$5,'11 FORMULAS'!$I$5,""))</f>
        <v/>
      </c>
      <c r="O52" s="4"/>
      <c r="P52" s="4"/>
      <c r="Q52" s="4"/>
      <c r="R52" s="278" t="str">
        <f t="shared" ref="R52" si="21">+IFERROR(K52+N52,"")</f>
        <v/>
      </c>
      <c r="S52" s="278" t="str">
        <f>IF(L52='11 FORMULAS'!$P$5,S51-(S51*R52),S51)</f>
        <v/>
      </c>
      <c r="T52" s="278" t="str">
        <f>IF(L52='11 FORMULAS'!$P$6,T51-(T51*R52),T51)</f>
        <v/>
      </c>
      <c r="U52" s="424"/>
      <c r="V52" s="427"/>
      <c r="X52" s="274"/>
      <c r="Y52" s="275"/>
      <c r="Z52" s="275"/>
    </row>
    <row r="53" spans="1:26" ht="41.25" customHeight="1" x14ac:dyDescent="0.25">
      <c r="A53" s="415"/>
      <c r="B53" s="418"/>
      <c r="C53" s="398"/>
      <c r="D53" s="401"/>
      <c r="E53" s="59">
        <v>3</v>
      </c>
      <c r="F53" s="202"/>
      <c r="G53" s="202"/>
      <c r="H53" s="202"/>
      <c r="I53" s="270" t="str">
        <f t="shared" si="16"/>
        <v xml:space="preserve">  </v>
      </c>
      <c r="J53" s="1"/>
      <c r="K53" s="55" t="str">
        <f>+IF(J53='11 FORMULAS'!$E$4,'11 FORMULAS'!$F$4,IF(J53='11 FORMULAS'!$E$5,'11 FORMULAS'!$F$5,IF(J53='11 FORMULAS'!$E$6,'11 FORMULAS'!$F$6,"")))</f>
        <v/>
      </c>
      <c r="L53" s="55" t="str">
        <f>+IF(OR(J53='11 FORMULAS'!$O$4,J53='11 FORMULAS'!$O$5),'11 FORMULAS'!$P$5,IF(J53='11 FORMULAS'!$O$6,'11 FORMULAS'!$P$6,""))</f>
        <v/>
      </c>
      <c r="M53" s="1"/>
      <c r="N53" s="55" t="str">
        <f>+IF(M53='11 FORMULAS'!$H$4,'11 FORMULAS'!$I$4,IF(M53='11 FORMULAS'!$H$5,'11 FORMULAS'!$I$5,""))</f>
        <v/>
      </c>
      <c r="O53" s="4"/>
      <c r="P53" s="4"/>
      <c r="Q53" s="4"/>
      <c r="R53" s="278" t="str">
        <f>+IFERROR(K53+N53,"")</f>
        <v/>
      </c>
      <c r="S53" s="278" t="str">
        <f>IF(L53='11 FORMULAS'!$P$5,S52-(S52*R53),S52)</f>
        <v/>
      </c>
      <c r="T53" s="278" t="str">
        <f>IF(L53='11 FORMULAS'!$P$6,T52-(T52*R53),T52)</f>
        <v/>
      </c>
      <c r="U53" s="424"/>
      <c r="V53" s="427"/>
      <c r="X53" s="274"/>
      <c r="Y53" s="275"/>
      <c r="Z53" s="275"/>
    </row>
    <row r="54" spans="1:26" ht="41.25" customHeight="1" thickBot="1" x14ac:dyDescent="0.3">
      <c r="A54" s="416"/>
      <c r="B54" s="419"/>
      <c r="C54" s="399"/>
      <c r="D54" s="402"/>
      <c r="E54" s="60">
        <v>4</v>
      </c>
      <c r="F54" s="203"/>
      <c r="G54" s="203"/>
      <c r="H54" s="203"/>
      <c r="I54" s="271" t="str">
        <f t="shared" si="16"/>
        <v xml:space="preserve">  </v>
      </c>
      <c r="J54" s="7"/>
      <c r="K54" s="56" t="str">
        <f>+IF(J54='11 FORMULAS'!$E$4,'11 FORMULAS'!$F$4,IF(J54='11 FORMULAS'!$E$5,'11 FORMULAS'!$F$5,IF(J54='11 FORMULAS'!$E$6,'11 FORMULAS'!$F$6,"")))</f>
        <v/>
      </c>
      <c r="L54" s="56" t="str">
        <f>+IF(OR(J54='11 FORMULAS'!$O$4,J54='11 FORMULAS'!$O$5),'11 FORMULAS'!$P$5,IF(J54='11 FORMULAS'!$O$6,'11 FORMULAS'!$P$6,""))</f>
        <v/>
      </c>
      <c r="M54" s="7"/>
      <c r="N54" s="56" t="str">
        <f>+IF(M54='11 FORMULAS'!$H$4,'11 FORMULAS'!$I$4,IF(M54='11 FORMULAS'!$H$5,'11 FORMULAS'!$I$5,""))</f>
        <v/>
      </c>
      <c r="O54" s="8"/>
      <c r="P54" s="8"/>
      <c r="Q54" s="8"/>
      <c r="R54" s="279" t="str">
        <f t="shared" ref="R54" si="22">+IFERROR(K54+N54,"")</f>
        <v/>
      </c>
      <c r="S54" s="279" t="str">
        <f>IF(L54='11 FORMULAS'!$P$5,S53-(S53*R54),S53)</f>
        <v/>
      </c>
      <c r="T54" s="279" t="str">
        <f>IF(L54='11 FORMULAS'!$P$6,T53-(T53*R54),T53)</f>
        <v/>
      </c>
      <c r="U54" s="425"/>
      <c r="V54" s="428"/>
    </row>
    <row r="55" spans="1:26" ht="41.25" customHeight="1" x14ac:dyDescent="0.25">
      <c r="A55" s="414" t="str">
        <f>'2 CONTEXTO E IDENTIFICACIÓN'!A22</f>
        <v>R12</v>
      </c>
      <c r="B55" s="417" t="str">
        <f>+'2 CONTEXTO E IDENTIFICACIÓN'!E22</f>
        <v xml:space="preserve">  </v>
      </c>
      <c r="C55" s="397" t="str">
        <f>+'3 PROBABIL E IMPACTO INHERENTE'!E22</f>
        <v/>
      </c>
      <c r="D55" s="400" t="str">
        <f>+'3 PROBABIL E IMPACTO INHERENTE'!M22</f>
        <v/>
      </c>
      <c r="E55" s="58">
        <v>1</v>
      </c>
      <c r="F55" s="61"/>
      <c r="G55" s="61"/>
      <c r="H55" s="61"/>
      <c r="I55" s="269" t="str">
        <f t="shared" si="16"/>
        <v xml:space="preserve">  </v>
      </c>
      <c r="J55" s="5"/>
      <c r="K55" s="54" t="str">
        <f>+IF(J55='11 FORMULAS'!$E$4,'11 FORMULAS'!$F$4,IF(J55='11 FORMULAS'!$E$5,'11 FORMULAS'!$F$5,IF(J55='11 FORMULAS'!$E$6,'11 FORMULAS'!$F$6,"")))</f>
        <v/>
      </c>
      <c r="L55" s="54" t="str">
        <f>+IF(OR(J55='11 FORMULAS'!$O$4,J55='11 FORMULAS'!$O$5),'11 FORMULAS'!$P$5,IF(J55='11 FORMULAS'!$O$6,'11 FORMULAS'!$P$6,""))</f>
        <v/>
      </c>
      <c r="M55" s="5"/>
      <c r="N55" s="54" t="str">
        <f>+IF(M55='11 FORMULAS'!$H$4,'11 FORMULAS'!$I$4,IF(M55='11 FORMULAS'!$H$5,'11 FORMULAS'!$I$5,""))</f>
        <v/>
      </c>
      <c r="O55" s="6"/>
      <c r="P55" s="6"/>
      <c r="Q55" s="6"/>
      <c r="R55" s="277" t="str">
        <f>+IFERROR(K55+N55,"")</f>
        <v/>
      </c>
      <c r="S55" s="277" t="str">
        <f>IF(L55='11 FORMULAS'!$P$5,C55-(C55*R55),C55)</f>
        <v/>
      </c>
      <c r="T55" s="277" t="str">
        <f>IF(L55='11 FORMULAS'!$P$6,D55-(D55*R55),D55)</f>
        <v/>
      </c>
      <c r="U55" s="423" t="str">
        <f>+IF(S58="","",S58)</f>
        <v/>
      </c>
      <c r="V55" s="426" t="str">
        <f>+IF(T58="","",T58)</f>
        <v/>
      </c>
      <c r="X55" s="274"/>
      <c r="Y55" s="275"/>
      <c r="Z55" s="275"/>
    </row>
    <row r="56" spans="1:26" ht="41.25" customHeight="1" x14ac:dyDescent="0.25">
      <c r="A56" s="415"/>
      <c r="B56" s="418"/>
      <c r="C56" s="398"/>
      <c r="D56" s="401"/>
      <c r="E56" s="59">
        <v>2</v>
      </c>
      <c r="F56" s="202"/>
      <c r="G56" s="202"/>
      <c r="H56" s="202"/>
      <c r="I56" s="270" t="str">
        <f t="shared" si="16"/>
        <v xml:space="preserve">  </v>
      </c>
      <c r="J56" s="1"/>
      <c r="K56" s="55" t="str">
        <f>+IF(J56='11 FORMULAS'!$E$4,'11 FORMULAS'!$F$4,IF(J56='11 FORMULAS'!$E$5,'11 FORMULAS'!$F$5,IF(J56='11 FORMULAS'!$E$6,'11 FORMULAS'!$F$6,"")))</f>
        <v/>
      </c>
      <c r="L56" s="55" t="str">
        <f>+IF(OR(J56='11 FORMULAS'!$O$4,J56='11 FORMULAS'!$O$5),'11 FORMULAS'!$P$5,IF(J56='11 FORMULAS'!$O$6,'11 FORMULAS'!$P$6,""))</f>
        <v/>
      </c>
      <c r="M56" s="1"/>
      <c r="N56" s="55" t="str">
        <f>+IF(M56='11 FORMULAS'!$H$4,'11 FORMULAS'!$I$4,IF(M56='11 FORMULAS'!$H$5,'11 FORMULAS'!$I$5,""))</f>
        <v/>
      </c>
      <c r="O56" s="4"/>
      <c r="P56" s="4"/>
      <c r="Q56" s="4"/>
      <c r="R56" s="278" t="str">
        <f t="shared" ref="R56" si="23">+IFERROR(K56+N56,"")</f>
        <v/>
      </c>
      <c r="S56" s="278" t="str">
        <f>IF(L56='11 FORMULAS'!$P$5,S55-(S55*R56),S55)</f>
        <v/>
      </c>
      <c r="T56" s="278" t="str">
        <f>IF(L56='11 FORMULAS'!$P$6,T55-(T55*R56),T55)</f>
        <v/>
      </c>
      <c r="U56" s="424"/>
      <c r="V56" s="427"/>
      <c r="X56" s="274"/>
      <c r="Y56" s="275"/>
      <c r="Z56" s="275"/>
    </row>
    <row r="57" spans="1:26" ht="41.25" customHeight="1" x14ac:dyDescent="0.25">
      <c r="A57" s="415"/>
      <c r="B57" s="418"/>
      <c r="C57" s="398"/>
      <c r="D57" s="401"/>
      <c r="E57" s="59">
        <v>3</v>
      </c>
      <c r="F57" s="202"/>
      <c r="G57" s="202"/>
      <c r="H57" s="202"/>
      <c r="I57" s="270" t="str">
        <f t="shared" si="16"/>
        <v xml:space="preserve">  </v>
      </c>
      <c r="J57" s="1"/>
      <c r="K57" s="55" t="str">
        <f>+IF(J57='11 FORMULAS'!$E$4,'11 FORMULAS'!$F$4,IF(J57='11 FORMULAS'!$E$5,'11 FORMULAS'!$F$5,IF(J57='11 FORMULAS'!$E$6,'11 FORMULAS'!$F$6,"")))</f>
        <v/>
      </c>
      <c r="L57" s="55" t="str">
        <f>+IF(OR(J57='11 FORMULAS'!$O$4,J57='11 FORMULAS'!$O$5),'11 FORMULAS'!$P$5,IF(J57='11 FORMULAS'!$O$6,'11 FORMULAS'!$P$6,""))</f>
        <v/>
      </c>
      <c r="M57" s="1"/>
      <c r="N57" s="55" t="str">
        <f>+IF(M57='11 FORMULAS'!$H$4,'11 FORMULAS'!$I$4,IF(M57='11 FORMULAS'!$H$5,'11 FORMULAS'!$I$5,""))</f>
        <v/>
      </c>
      <c r="O57" s="4"/>
      <c r="P57" s="4"/>
      <c r="Q57" s="4"/>
      <c r="R57" s="278" t="str">
        <f>+IFERROR(K57+N57,"")</f>
        <v/>
      </c>
      <c r="S57" s="278" t="str">
        <f>IF(L57='11 FORMULAS'!$P$5,S56-(S56*R57),S56)</f>
        <v/>
      </c>
      <c r="T57" s="278" t="str">
        <f>IF(L57='11 FORMULAS'!$P$6,T56-(T56*R57),T56)</f>
        <v/>
      </c>
      <c r="U57" s="424"/>
      <c r="V57" s="427"/>
      <c r="X57" s="274"/>
      <c r="Y57" s="275"/>
      <c r="Z57" s="275"/>
    </row>
    <row r="58" spans="1:26" ht="41.25" customHeight="1" thickBot="1" x14ac:dyDescent="0.3">
      <c r="A58" s="416"/>
      <c r="B58" s="419"/>
      <c r="C58" s="399"/>
      <c r="D58" s="402"/>
      <c r="E58" s="60">
        <v>4</v>
      </c>
      <c r="F58" s="203"/>
      <c r="G58" s="203"/>
      <c r="H58" s="203"/>
      <c r="I58" s="271" t="str">
        <f t="shared" si="16"/>
        <v xml:space="preserve">  </v>
      </c>
      <c r="J58" s="7"/>
      <c r="K58" s="56" t="str">
        <f>+IF(J58='11 FORMULAS'!$E$4,'11 FORMULAS'!$F$4,IF(J58='11 FORMULAS'!$E$5,'11 FORMULAS'!$F$5,IF(J58='11 FORMULAS'!$E$6,'11 FORMULAS'!$F$6,"")))</f>
        <v/>
      </c>
      <c r="L58" s="56" t="str">
        <f>+IF(OR(J58='11 FORMULAS'!$O$4,J58='11 FORMULAS'!$O$5),'11 FORMULAS'!$P$5,IF(J58='11 FORMULAS'!$O$6,'11 FORMULAS'!$P$6,""))</f>
        <v/>
      </c>
      <c r="M58" s="7"/>
      <c r="N58" s="56" t="str">
        <f>+IF(M58='11 FORMULAS'!$H$4,'11 FORMULAS'!$I$4,IF(M58='11 FORMULAS'!$H$5,'11 FORMULAS'!$I$5,""))</f>
        <v/>
      </c>
      <c r="O58" s="8"/>
      <c r="P58" s="8"/>
      <c r="Q58" s="8"/>
      <c r="R58" s="279" t="str">
        <f t="shared" ref="R58" si="24">+IFERROR(K58+N58,"")</f>
        <v/>
      </c>
      <c r="S58" s="279" t="str">
        <f>IF(L58='11 FORMULAS'!$P$5,S57-(S57*R58),S57)</f>
        <v/>
      </c>
      <c r="T58" s="279" t="str">
        <f>IF(L58='11 FORMULAS'!$P$6,T57-(T57*R58),T57)</f>
        <v/>
      </c>
      <c r="U58" s="425"/>
      <c r="V58" s="428"/>
    </row>
    <row r="59" spans="1:26" ht="41.25" customHeight="1" x14ac:dyDescent="0.25">
      <c r="A59" s="414" t="str">
        <f>'2 CONTEXTO E IDENTIFICACIÓN'!A23</f>
        <v>R13</v>
      </c>
      <c r="B59" s="417" t="str">
        <f>+'2 CONTEXTO E IDENTIFICACIÓN'!E23</f>
        <v xml:space="preserve">  </v>
      </c>
      <c r="C59" s="397" t="str">
        <f>+'3 PROBABIL E IMPACTO INHERENTE'!E23</f>
        <v/>
      </c>
      <c r="D59" s="400" t="str">
        <f>+'3 PROBABIL E IMPACTO INHERENTE'!M23</f>
        <v/>
      </c>
      <c r="E59" s="58">
        <v>1</v>
      </c>
      <c r="F59" s="61"/>
      <c r="G59" s="61"/>
      <c r="H59" s="61"/>
      <c r="I59" s="269" t="str">
        <f t="shared" si="16"/>
        <v xml:space="preserve">  </v>
      </c>
      <c r="J59" s="5"/>
      <c r="K59" s="54" t="str">
        <f>+IF(J59='11 FORMULAS'!$E$4,'11 FORMULAS'!$F$4,IF(J59='11 FORMULAS'!$E$5,'11 FORMULAS'!$F$5,IF(J59='11 FORMULAS'!$E$6,'11 FORMULAS'!$F$6,"")))</f>
        <v/>
      </c>
      <c r="L59" s="54" t="str">
        <f>+IF(OR(J59='11 FORMULAS'!$O$4,J59='11 FORMULAS'!$O$5),'11 FORMULAS'!$P$5,IF(J59='11 FORMULAS'!$O$6,'11 FORMULAS'!$P$6,""))</f>
        <v/>
      </c>
      <c r="M59" s="5"/>
      <c r="N59" s="54" t="str">
        <f>+IF(M59='11 FORMULAS'!$H$4,'11 FORMULAS'!$I$4,IF(M59='11 FORMULAS'!$H$5,'11 FORMULAS'!$I$5,""))</f>
        <v/>
      </c>
      <c r="O59" s="6"/>
      <c r="P59" s="6"/>
      <c r="Q59" s="6"/>
      <c r="R59" s="277" t="str">
        <f>+IFERROR(K59+N59,"")</f>
        <v/>
      </c>
      <c r="S59" s="277" t="str">
        <f>IF(L59='11 FORMULAS'!$P$5,C59-(C59*R59),C59)</f>
        <v/>
      </c>
      <c r="T59" s="277" t="str">
        <f>IF(L59='11 FORMULAS'!$P$6,D59-(D59*R59),D59)</f>
        <v/>
      </c>
      <c r="U59" s="423" t="str">
        <f>+IF(S62="","",S62)</f>
        <v/>
      </c>
      <c r="V59" s="426" t="str">
        <f>+IF(T62="","",T62)</f>
        <v/>
      </c>
      <c r="X59" s="274"/>
      <c r="Y59" s="275"/>
      <c r="Z59" s="275"/>
    </row>
    <row r="60" spans="1:26" ht="41.25" customHeight="1" x14ac:dyDescent="0.25">
      <c r="A60" s="415"/>
      <c r="B60" s="418"/>
      <c r="C60" s="398"/>
      <c r="D60" s="401"/>
      <c r="E60" s="59">
        <v>2</v>
      </c>
      <c r="F60" s="202"/>
      <c r="G60" s="202"/>
      <c r="H60" s="202"/>
      <c r="I60" s="270" t="str">
        <f t="shared" si="16"/>
        <v xml:space="preserve">  </v>
      </c>
      <c r="J60" s="1"/>
      <c r="K60" s="55" t="str">
        <f>+IF(J60='11 FORMULAS'!$E$4,'11 FORMULAS'!$F$4,IF(J60='11 FORMULAS'!$E$5,'11 FORMULAS'!$F$5,IF(J60='11 FORMULAS'!$E$6,'11 FORMULAS'!$F$6,"")))</f>
        <v/>
      </c>
      <c r="L60" s="55" t="str">
        <f>+IF(OR(J60='11 FORMULAS'!$O$4,J60='11 FORMULAS'!$O$5),'11 FORMULAS'!$P$5,IF(J60='11 FORMULAS'!$O$6,'11 FORMULAS'!$P$6,""))</f>
        <v/>
      </c>
      <c r="M60" s="1"/>
      <c r="N60" s="55" t="str">
        <f>+IF(M60='11 FORMULAS'!$H$4,'11 FORMULAS'!$I$4,IF(M60='11 FORMULAS'!$H$5,'11 FORMULAS'!$I$5,""))</f>
        <v/>
      </c>
      <c r="O60" s="4"/>
      <c r="P60" s="4"/>
      <c r="Q60" s="4"/>
      <c r="R60" s="278" t="str">
        <f t="shared" ref="R60" si="25">+IFERROR(K60+N60,"")</f>
        <v/>
      </c>
      <c r="S60" s="278" t="str">
        <f>IF(L60='11 FORMULAS'!$P$5,S59-(S59*R60),S59)</f>
        <v/>
      </c>
      <c r="T60" s="278" t="str">
        <f>IF(L60='11 FORMULAS'!$P$6,T59-(T59*R60),T59)</f>
        <v/>
      </c>
      <c r="U60" s="424"/>
      <c r="V60" s="427"/>
      <c r="X60" s="274"/>
      <c r="Y60" s="275"/>
      <c r="Z60" s="275"/>
    </row>
    <row r="61" spans="1:26" ht="41.25" customHeight="1" x14ac:dyDescent="0.25">
      <c r="A61" s="415"/>
      <c r="B61" s="418"/>
      <c r="C61" s="398"/>
      <c r="D61" s="401"/>
      <c r="E61" s="59">
        <v>3</v>
      </c>
      <c r="F61" s="202"/>
      <c r="G61" s="202"/>
      <c r="H61" s="202"/>
      <c r="I61" s="270" t="str">
        <f t="shared" si="16"/>
        <v xml:space="preserve">  </v>
      </c>
      <c r="J61" s="1"/>
      <c r="K61" s="55" t="str">
        <f>+IF(J61='11 FORMULAS'!$E$4,'11 FORMULAS'!$F$4,IF(J61='11 FORMULAS'!$E$5,'11 FORMULAS'!$F$5,IF(J61='11 FORMULAS'!$E$6,'11 FORMULAS'!$F$6,"")))</f>
        <v/>
      </c>
      <c r="L61" s="55" t="str">
        <f>+IF(OR(J61='11 FORMULAS'!$O$4,J61='11 FORMULAS'!$O$5),'11 FORMULAS'!$P$5,IF(J61='11 FORMULAS'!$O$6,'11 FORMULAS'!$P$6,""))</f>
        <v/>
      </c>
      <c r="M61" s="1"/>
      <c r="N61" s="55" t="str">
        <f>+IF(M61='11 FORMULAS'!$H$4,'11 FORMULAS'!$I$4,IF(M61='11 FORMULAS'!$H$5,'11 FORMULAS'!$I$5,""))</f>
        <v/>
      </c>
      <c r="O61" s="4"/>
      <c r="P61" s="4"/>
      <c r="Q61" s="4"/>
      <c r="R61" s="278" t="str">
        <f>+IFERROR(K61+N61,"")</f>
        <v/>
      </c>
      <c r="S61" s="278" t="str">
        <f>IF(L61='11 FORMULAS'!$P$5,S60-(S60*R61),S60)</f>
        <v/>
      </c>
      <c r="T61" s="278" t="str">
        <f>IF(L61='11 FORMULAS'!$P$6,T60-(T60*R61),T60)</f>
        <v/>
      </c>
      <c r="U61" s="424"/>
      <c r="V61" s="427"/>
      <c r="X61" s="274"/>
      <c r="Y61" s="275"/>
      <c r="Z61" s="275"/>
    </row>
    <row r="62" spans="1:26" ht="41.25" customHeight="1" thickBot="1" x14ac:dyDescent="0.3">
      <c r="A62" s="416"/>
      <c r="B62" s="419"/>
      <c r="C62" s="399"/>
      <c r="D62" s="402"/>
      <c r="E62" s="60">
        <v>4</v>
      </c>
      <c r="F62" s="203"/>
      <c r="G62" s="203"/>
      <c r="H62" s="203"/>
      <c r="I62" s="271" t="str">
        <f t="shared" si="16"/>
        <v xml:space="preserve">  </v>
      </c>
      <c r="J62" s="7"/>
      <c r="K62" s="56" t="str">
        <f>+IF(J62='11 FORMULAS'!$E$4,'11 FORMULAS'!$F$4,IF(J62='11 FORMULAS'!$E$5,'11 FORMULAS'!$F$5,IF(J62='11 FORMULAS'!$E$6,'11 FORMULAS'!$F$6,"")))</f>
        <v/>
      </c>
      <c r="L62" s="56" t="str">
        <f>+IF(OR(J62='11 FORMULAS'!$O$4,J62='11 FORMULAS'!$O$5),'11 FORMULAS'!$P$5,IF(J62='11 FORMULAS'!$O$6,'11 FORMULAS'!$P$6,""))</f>
        <v/>
      </c>
      <c r="M62" s="7"/>
      <c r="N62" s="56" t="str">
        <f>+IF(M62='11 FORMULAS'!$H$4,'11 FORMULAS'!$I$4,IF(M62='11 FORMULAS'!$H$5,'11 FORMULAS'!$I$5,""))</f>
        <v/>
      </c>
      <c r="O62" s="8"/>
      <c r="P62" s="8"/>
      <c r="Q62" s="8"/>
      <c r="R62" s="279" t="str">
        <f t="shared" ref="R62" si="26">+IFERROR(K62+N62,"")</f>
        <v/>
      </c>
      <c r="S62" s="279" t="str">
        <f>IF(L62='11 FORMULAS'!$P$5,S61-(S61*R62),S61)</f>
        <v/>
      </c>
      <c r="T62" s="279" t="str">
        <f>IF(L62='11 FORMULAS'!$P$6,T61-(T61*R62),T61)</f>
        <v/>
      </c>
      <c r="U62" s="425"/>
      <c r="V62" s="428"/>
    </row>
    <row r="63" spans="1:26" ht="41.25" customHeight="1" x14ac:dyDescent="0.25">
      <c r="A63" s="414" t="str">
        <f>'2 CONTEXTO E IDENTIFICACIÓN'!A24</f>
        <v>R14</v>
      </c>
      <c r="B63" s="417" t="str">
        <f>+'2 CONTEXTO E IDENTIFICACIÓN'!E24</f>
        <v xml:space="preserve">  </v>
      </c>
      <c r="C63" s="397" t="str">
        <f>+'3 PROBABIL E IMPACTO INHERENTE'!E24</f>
        <v/>
      </c>
      <c r="D63" s="400" t="str">
        <f>+'3 PROBABIL E IMPACTO INHERENTE'!M24</f>
        <v/>
      </c>
      <c r="E63" s="58">
        <v>1</v>
      </c>
      <c r="F63" s="61"/>
      <c r="G63" s="61"/>
      <c r="H63" s="61"/>
      <c r="I63" s="269" t="str">
        <f t="shared" si="16"/>
        <v xml:space="preserve">  </v>
      </c>
      <c r="J63" s="5"/>
      <c r="K63" s="54" t="str">
        <f>+IF(J63='11 FORMULAS'!$E$4,'11 FORMULAS'!$F$4,IF(J63='11 FORMULAS'!$E$5,'11 FORMULAS'!$F$5,IF(J63='11 FORMULAS'!$E$6,'11 FORMULAS'!$F$6,"")))</f>
        <v/>
      </c>
      <c r="L63" s="54" t="str">
        <f>+IF(OR(J63='11 FORMULAS'!$O$4,J63='11 FORMULAS'!$O$5),'11 FORMULAS'!$P$5,IF(J63='11 FORMULAS'!$O$6,'11 FORMULAS'!$P$6,""))</f>
        <v/>
      </c>
      <c r="M63" s="5"/>
      <c r="N63" s="54" t="str">
        <f>+IF(M63='11 FORMULAS'!$H$4,'11 FORMULAS'!$I$4,IF(M63='11 FORMULAS'!$H$5,'11 FORMULAS'!$I$5,""))</f>
        <v/>
      </c>
      <c r="O63" s="6"/>
      <c r="P63" s="6"/>
      <c r="Q63" s="6"/>
      <c r="R63" s="277" t="str">
        <f>+IFERROR(K63+N63,"")</f>
        <v/>
      </c>
      <c r="S63" s="277" t="str">
        <f>IF(L63='11 FORMULAS'!$P$5,C63-(C63*R63),C63)</f>
        <v/>
      </c>
      <c r="T63" s="277" t="str">
        <f>IF(L63='11 FORMULAS'!$P$6,D63-(D63*R63),D63)</f>
        <v/>
      </c>
      <c r="U63" s="423" t="str">
        <f>+IF(S66="","",S66)</f>
        <v/>
      </c>
      <c r="V63" s="426" t="str">
        <f>+IF(T66="","",T66)</f>
        <v/>
      </c>
      <c r="X63" s="274"/>
      <c r="Y63" s="275"/>
      <c r="Z63" s="275"/>
    </row>
    <row r="64" spans="1:26" ht="41.25" customHeight="1" x14ac:dyDescent="0.25">
      <c r="A64" s="415"/>
      <c r="B64" s="418"/>
      <c r="C64" s="398"/>
      <c r="D64" s="401"/>
      <c r="E64" s="59">
        <v>2</v>
      </c>
      <c r="F64" s="202"/>
      <c r="G64" s="202"/>
      <c r="H64" s="202"/>
      <c r="I64" s="270" t="str">
        <f t="shared" si="16"/>
        <v xml:space="preserve">  </v>
      </c>
      <c r="J64" s="1"/>
      <c r="K64" s="55" t="str">
        <f>+IF(J64='11 FORMULAS'!$E$4,'11 FORMULAS'!$F$4,IF(J64='11 FORMULAS'!$E$5,'11 FORMULAS'!$F$5,IF(J64='11 FORMULAS'!$E$6,'11 FORMULAS'!$F$6,"")))</f>
        <v/>
      </c>
      <c r="L64" s="55" t="str">
        <f>+IF(OR(J64='11 FORMULAS'!$O$4,J64='11 FORMULAS'!$O$5),'11 FORMULAS'!$P$5,IF(J64='11 FORMULAS'!$O$6,'11 FORMULAS'!$P$6,""))</f>
        <v/>
      </c>
      <c r="M64" s="1"/>
      <c r="N64" s="55" t="str">
        <f>+IF(M64='11 FORMULAS'!$H$4,'11 FORMULAS'!$I$4,IF(M64='11 FORMULAS'!$H$5,'11 FORMULAS'!$I$5,""))</f>
        <v/>
      </c>
      <c r="O64" s="4"/>
      <c r="P64" s="4"/>
      <c r="Q64" s="4"/>
      <c r="R64" s="278" t="str">
        <f t="shared" ref="R64" si="27">+IFERROR(K64+N64,"")</f>
        <v/>
      </c>
      <c r="S64" s="278" t="str">
        <f>IF(L64='11 FORMULAS'!$P$5,S63-(S63*R64),S63)</f>
        <v/>
      </c>
      <c r="T64" s="278" t="str">
        <f>IF(L64='11 FORMULAS'!$P$6,T63-(T63*R64),T63)</f>
        <v/>
      </c>
      <c r="U64" s="424"/>
      <c r="V64" s="427"/>
      <c r="X64" s="274"/>
      <c r="Y64" s="275"/>
      <c r="Z64" s="275"/>
    </row>
    <row r="65" spans="1:26" ht="41.25" customHeight="1" x14ac:dyDescent="0.25">
      <c r="A65" s="415"/>
      <c r="B65" s="418"/>
      <c r="C65" s="398"/>
      <c r="D65" s="401"/>
      <c r="E65" s="59">
        <v>3</v>
      </c>
      <c r="F65" s="202"/>
      <c r="G65" s="202"/>
      <c r="H65" s="202"/>
      <c r="I65" s="270" t="str">
        <f t="shared" si="16"/>
        <v xml:space="preserve">  </v>
      </c>
      <c r="J65" s="1"/>
      <c r="K65" s="55" t="str">
        <f>+IF(J65='11 FORMULAS'!$E$4,'11 FORMULAS'!$F$4,IF(J65='11 FORMULAS'!$E$5,'11 FORMULAS'!$F$5,IF(J65='11 FORMULAS'!$E$6,'11 FORMULAS'!$F$6,"")))</f>
        <v/>
      </c>
      <c r="L65" s="55" t="str">
        <f>+IF(OR(J65='11 FORMULAS'!$O$4,J65='11 FORMULAS'!$O$5),'11 FORMULAS'!$P$5,IF(J65='11 FORMULAS'!$O$6,'11 FORMULAS'!$P$6,""))</f>
        <v/>
      </c>
      <c r="M65" s="1"/>
      <c r="N65" s="55" t="str">
        <f>+IF(M65='11 FORMULAS'!$H$4,'11 FORMULAS'!$I$4,IF(M65='11 FORMULAS'!$H$5,'11 FORMULAS'!$I$5,""))</f>
        <v/>
      </c>
      <c r="O65" s="4"/>
      <c r="P65" s="4"/>
      <c r="Q65" s="4"/>
      <c r="R65" s="278" t="str">
        <f>+IFERROR(K65+N65,"")</f>
        <v/>
      </c>
      <c r="S65" s="278" t="str">
        <f>IF(L65='11 FORMULAS'!$P$5,S64-(S64*R65),S64)</f>
        <v/>
      </c>
      <c r="T65" s="278" t="str">
        <f>IF(L65='11 FORMULAS'!$P$6,T64-(T64*R65),T64)</f>
        <v/>
      </c>
      <c r="U65" s="424"/>
      <c r="V65" s="427"/>
      <c r="X65" s="274"/>
      <c r="Y65" s="275"/>
      <c r="Z65" s="275"/>
    </row>
    <row r="66" spans="1:26" ht="41.25" customHeight="1" thickBot="1" x14ac:dyDescent="0.3">
      <c r="A66" s="416"/>
      <c r="B66" s="419"/>
      <c r="C66" s="399"/>
      <c r="D66" s="402"/>
      <c r="E66" s="60">
        <v>4</v>
      </c>
      <c r="F66" s="203"/>
      <c r="G66" s="203"/>
      <c r="H66" s="203"/>
      <c r="I66" s="271" t="str">
        <f t="shared" si="16"/>
        <v xml:space="preserve">  </v>
      </c>
      <c r="J66" s="7"/>
      <c r="K66" s="56" t="str">
        <f>+IF(J66='11 FORMULAS'!$E$4,'11 FORMULAS'!$F$4,IF(J66='11 FORMULAS'!$E$5,'11 FORMULAS'!$F$5,IF(J66='11 FORMULAS'!$E$6,'11 FORMULAS'!$F$6,"")))</f>
        <v/>
      </c>
      <c r="L66" s="56" t="str">
        <f>+IF(OR(J66='11 FORMULAS'!$O$4,J66='11 FORMULAS'!$O$5),'11 FORMULAS'!$P$5,IF(J66='11 FORMULAS'!$O$6,'11 FORMULAS'!$P$6,""))</f>
        <v/>
      </c>
      <c r="M66" s="7"/>
      <c r="N66" s="56" t="str">
        <f>+IF(M66='11 FORMULAS'!$H$4,'11 FORMULAS'!$I$4,IF(M66='11 FORMULAS'!$H$5,'11 FORMULAS'!$I$5,""))</f>
        <v/>
      </c>
      <c r="O66" s="8"/>
      <c r="P66" s="8"/>
      <c r="Q66" s="8"/>
      <c r="R66" s="279" t="str">
        <f t="shared" ref="R66" si="28">+IFERROR(K66+N66,"")</f>
        <v/>
      </c>
      <c r="S66" s="279" t="str">
        <f>IF(L66='11 FORMULAS'!$P$5,S65-(S65*R66),S65)</f>
        <v/>
      </c>
      <c r="T66" s="279" t="str">
        <f>IF(L66='11 FORMULAS'!$P$6,T65-(T65*R66),T65)</f>
        <v/>
      </c>
      <c r="U66" s="425"/>
      <c r="V66" s="428"/>
    </row>
    <row r="67" spans="1:26" ht="41.25" customHeight="1" x14ac:dyDescent="0.25">
      <c r="A67" s="414" t="str">
        <f>'2 CONTEXTO E IDENTIFICACIÓN'!A25</f>
        <v>R15</v>
      </c>
      <c r="B67" s="417" t="str">
        <f>+'2 CONTEXTO E IDENTIFICACIÓN'!E25</f>
        <v xml:space="preserve">  </v>
      </c>
      <c r="C67" s="397" t="str">
        <f>+'3 PROBABIL E IMPACTO INHERENTE'!E25</f>
        <v/>
      </c>
      <c r="D67" s="400" t="str">
        <f>+'3 PROBABIL E IMPACTO INHERENTE'!M25</f>
        <v/>
      </c>
      <c r="E67" s="58">
        <v>1</v>
      </c>
      <c r="F67" s="61"/>
      <c r="G67" s="61"/>
      <c r="H67" s="61"/>
      <c r="I67" s="269" t="str">
        <f t="shared" si="16"/>
        <v xml:space="preserve">  </v>
      </c>
      <c r="J67" s="5"/>
      <c r="K67" s="54" t="str">
        <f>+IF(J67='11 FORMULAS'!$E$4,'11 FORMULAS'!$F$4,IF(J67='11 FORMULAS'!$E$5,'11 FORMULAS'!$F$5,IF(J67='11 FORMULAS'!$E$6,'11 FORMULAS'!$F$6,"")))</f>
        <v/>
      </c>
      <c r="L67" s="54" t="str">
        <f>+IF(OR(J67='11 FORMULAS'!$O$4,J67='11 FORMULAS'!$O$5),'11 FORMULAS'!$P$5,IF(J67='11 FORMULAS'!$O$6,'11 FORMULAS'!$P$6,""))</f>
        <v/>
      </c>
      <c r="M67" s="5"/>
      <c r="N67" s="54" t="str">
        <f>+IF(M67='11 FORMULAS'!$H$4,'11 FORMULAS'!$I$4,IF(M67='11 FORMULAS'!$H$5,'11 FORMULAS'!$I$5,""))</f>
        <v/>
      </c>
      <c r="O67" s="6"/>
      <c r="P67" s="6"/>
      <c r="Q67" s="6"/>
      <c r="R67" s="277" t="str">
        <f>+IFERROR(K67+N67,"")</f>
        <v/>
      </c>
      <c r="S67" s="277" t="str">
        <f>IF(L67='11 FORMULAS'!$P$5,C67-(C67*R67),C67)</f>
        <v/>
      </c>
      <c r="T67" s="277" t="str">
        <f>IF(L67='11 FORMULAS'!$P$6,D67-(D67*R67),D67)</f>
        <v/>
      </c>
      <c r="U67" s="423" t="str">
        <f>+IF(S70="","",S70)</f>
        <v/>
      </c>
      <c r="V67" s="426" t="str">
        <f>+IF(T70="","",T70)</f>
        <v/>
      </c>
      <c r="X67" s="274"/>
      <c r="Y67" s="275"/>
      <c r="Z67" s="275"/>
    </row>
    <row r="68" spans="1:26" ht="41.25" customHeight="1" x14ac:dyDescent="0.25">
      <c r="A68" s="415"/>
      <c r="B68" s="418"/>
      <c r="C68" s="398"/>
      <c r="D68" s="401"/>
      <c r="E68" s="59">
        <v>2</v>
      </c>
      <c r="F68" s="202"/>
      <c r="G68" s="202"/>
      <c r="H68" s="202"/>
      <c r="I68" s="270" t="str">
        <f t="shared" si="16"/>
        <v xml:space="preserve">  </v>
      </c>
      <c r="J68" s="1"/>
      <c r="K68" s="55" t="str">
        <f>+IF(J68='11 FORMULAS'!$E$4,'11 FORMULAS'!$F$4,IF(J68='11 FORMULAS'!$E$5,'11 FORMULAS'!$F$5,IF(J68='11 FORMULAS'!$E$6,'11 FORMULAS'!$F$6,"")))</f>
        <v/>
      </c>
      <c r="L68" s="55" t="str">
        <f>+IF(OR(J68='11 FORMULAS'!$O$4,J68='11 FORMULAS'!$O$5),'11 FORMULAS'!$P$5,IF(J68='11 FORMULAS'!$O$6,'11 FORMULAS'!$P$6,""))</f>
        <v/>
      </c>
      <c r="M68" s="1"/>
      <c r="N68" s="55" t="str">
        <f>+IF(M68='11 FORMULAS'!$H$4,'11 FORMULAS'!$I$4,IF(M68='11 FORMULAS'!$H$5,'11 FORMULAS'!$I$5,""))</f>
        <v/>
      </c>
      <c r="O68" s="4"/>
      <c r="P68" s="4"/>
      <c r="Q68" s="4"/>
      <c r="R68" s="278" t="str">
        <f t="shared" ref="R68" si="29">+IFERROR(K68+N68,"")</f>
        <v/>
      </c>
      <c r="S68" s="278" t="str">
        <f>IF(L68='11 FORMULAS'!$P$5,S67-(S67*R68),S67)</f>
        <v/>
      </c>
      <c r="T68" s="278" t="str">
        <f>IF(L68='11 FORMULAS'!$P$6,T67-(T67*R68),T67)</f>
        <v/>
      </c>
      <c r="U68" s="424"/>
      <c r="V68" s="427"/>
      <c r="X68" s="274"/>
      <c r="Y68" s="275"/>
      <c r="Z68" s="275"/>
    </row>
    <row r="69" spans="1:26" ht="41.25" customHeight="1" x14ac:dyDescent="0.25">
      <c r="A69" s="415"/>
      <c r="B69" s="418"/>
      <c r="C69" s="398"/>
      <c r="D69" s="401"/>
      <c r="E69" s="59">
        <v>3</v>
      </c>
      <c r="F69" s="202"/>
      <c r="G69" s="202"/>
      <c r="H69" s="202"/>
      <c r="I69" s="270" t="str">
        <f t="shared" si="16"/>
        <v xml:space="preserve">  </v>
      </c>
      <c r="J69" s="1"/>
      <c r="K69" s="55" t="str">
        <f>+IF(J69='11 FORMULAS'!$E$4,'11 FORMULAS'!$F$4,IF(J69='11 FORMULAS'!$E$5,'11 FORMULAS'!$F$5,IF(J69='11 FORMULAS'!$E$6,'11 FORMULAS'!$F$6,"")))</f>
        <v/>
      </c>
      <c r="L69" s="55" t="str">
        <f>+IF(OR(J69='11 FORMULAS'!$O$4,J69='11 FORMULAS'!$O$5),'11 FORMULAS'!$P$5,IF(J69='11 FORMULAS'!$O$6,'11 FORMULAS'!$P$6,""))</f>
        <v/>
      </c>
      <c r="M69" s="1"/>
      <c r="N69" s="55" t="str">
        <f>+IF(M69='11 FORMULAS'!$H$4,'11 FORMULAS'!$I$4,IF(M69='11 FORMULAS'!$H$5,'11 FORMULAS'!$I$5,""))</f>
        <v/>
      </c>
      <c r="O69" s="4"/>
      <c r="P69" s="4"/>
      <c r="Q69" s="4"/>
      <c r="R69" s="278" t="str">
        <f>+IFERROR(K69+N69,"")</f>
        <v/>
      </c>
      <c r="S69" s="278" t="str">
        <f>IF(L69='11 FORMULAS'!$P$5,S68-(S68*R69),S68)</f>
        <v/>
      </c>
      <c r="T69" s="278" t="str">
        <f>IF(L69='11 FORMULAS'!$P$6,T68-(T68*R69),T68)</f>
        <v/>
      </c>
      <c r="U69" s="424"/>
      <c r="V69" s="427"/>
      <c r="X69" s="274"/>
      <c r="Y69" s="275"/>
      <c r="Z69" s="275"/>
    </row>
    <row r="70" spans="1:26" ht="41.25" customHeight="1" thickBot="1" x14ac:dyDescent="0.3">
      <c r="A70" s="416"/>
      <c r="B70" s="419"/>
      <c r="C70" s="399"/>
      <c r="D70" s="402"/>
      <c r="E70" s="60">
        <v>4</v>
      </c>
      <c r="F70" s="203"/>
      <c r="G70" s="203"/>
      <c r="H70" s="203"/>
      <c r="I70" s="271" t="str">
        <f t="shared" si="16"/>
        <v xml:space="preserve">  </v>
      </c>
      <c r="J70" s="7"/>
      <c r="K70" s="56" t="str">
        <f>+IF(J70='11 FORMULAS'!$E$4,'11 FORMULAS'!$F$4,IF(J70='11 FORMULAS'!$E$5,'11 FORMULAS'!$F$5,IF(J70='11 FORMULAS'!$E$6,'11 FORMULAS'!$F$6,"")))</f>
        <v/>
      </c>
      <c r="L70" s="56" t="str">
        <f>+IF(OR(J70='11 FORMULAS'!$O$4,J70='11 FORMULAS'!$O$5),'11 FORMULAS'!$P$5,IF(J70='11 FORMULAS'!$O$6,'11 FORMULAS'!$P$6,""))</f>
        <v/>
      </c>
      <c r="M70" s="7"/>
      <c r="N70" s="56" t="str">
        <f>+IF(M70='11 FORMULAS'!$H$4,'11 FORMULAS'!$I$4,IF(M70='11 FORMULAS'!$H$5,'11 FORMULAS'!$I$5,""))</f>
        <v/>
      </c>
      <c r="O70" s="8"/>
      <c r="P70" s="8"/>
      <c r="Q70" s="8"/>
      <c r="R70" s="279" t="str">
        <f t="shared" ref="R70" si="30">+IFERROR(K70+N70,"")</f>
        <v/>
      </c>
      <c r="S70" s="279" t="str">
        <f>IF(L70='11 FORMULAS'!$P$5,S69-(S69*R70),S69)</f>
        <v/>
      </c>
      <c r="T70" s="279" t="str">
        <f>IF(L70='11 FORMULAS'!$P$6,T69-(T69*R70),T69)</f>
        <v/>
      </c>
      <c r="U70" s="425"/>
      <c r="V70" s="428"/>
    </row>
    <row r="71" spans="1:26" ht="41.25" customHeight="1" x14ac:dyDescent="0.25">
      <c r="A71" s="414" t="str">
        <f>'2 CONTEXTO E IDENTIFICACIÓN'!A26</f>
        <v>R16</v>
      </c>
      <c r="B71" s="417" t="str">
        <f>+'2 CONTEXTO E IDENTIFICACIÓN'!E26</f>
        <v xml:space="preserve">  </v>
      </c>
      <c r="C71" s="397" t="str">
        <f>+'3 PROBABIL E IMPACTO INHERENTE'!E26</f>
        <v/>
      </c>
      <c r="D71" s="400" t="str">
        <f>+'3 PROBABIL E IMPACTO INHERENTE'!M26</f>
        <v/>
      </c>
      <c r="E71" s="58">
        <v>1</v>
      </c>
      <c r="F71" s="61"/>
      <c r="G71" s="61"/>
      <c r="H71" s="61"/>
      <c r="I71" s="269" t="str">
        <f t="shared" si="16"/>
        <v xml:space="preserve">  </v>
      </c>
      <c r="J71" s="5"/>
      <c r="K71" s="54" t="str">
        <f>+IF(J71='11 FORMULAS'!$E$4,'11 FORMULAS'!$F$4,IF(J71='11 FORMULAS'!$E$5,'11 FORMULAS'!$F$5,IF(J71='11 FORMULAS'!$E$6,'11 FORMULAS'!$F$6,"")))</f>
        <v/>
      </c>
      <c r="L71" s="54" t="str">
        <f>+IF(OR(J71='11 FORMULAS'!$O$4,J71='11 FORMULAS'!$O$5),'11 FORMULAS'!$P$5,IF(J71='11 FORMULAS'!$O$6,'11 FORMULAS'!$P$6,""))</f>
        <v/>
      </c>
      <c r="M71" s="5"/>
      <c r="N71" s="54" t="str">
        <f>+IF(M71='11 FORMULAS'!$H$4,'11 FORMULAS'!$I$4,IF(M71='11 FORMULAS'!$H$5,'11 FORMULAS'!$I$5,""))</f>
        <v/>
      </c>
      <c r="O71" s="6"/>
      <c r="P71" s="6"/>
      <c r="Q71" s="6"/>
      <c r="R71" s="277" t="str">
        <f>+IFERROR(K71+N71,"")</f>
        <v/>
      </c>
      <c r="S71" s="277" t="str">
        <f>IF(L71='11 FORMULAS'!$P$5,C71-(C71*R71),C71)</f>
        <v/>
      </c>
      <c r="T71" s="277" t="str">
        <f>IF(L71='11 FORMULAS'!$P$6,D71-(D71*R71),D71)</f>
        <v/>
      </c>
      <c r="U71" s="423" t="str">
        <f>+IF(S74="","",S74)</f>
        <v/>
      </c>
      <c r="V71" s="426" t="str">
        <f>+IF(T74="","",T74)</f>
        <v/>
      </c>
      <c r="X71" s="274"/>
      <c r="Y71" s="275"/>
      <c r="Z71" s="275"/>
    </row>
    <row r="72" spans="1:26" ht="41.25" customHeight="1" x14ac:dyDescent="0.25">
      <c r="A72" s="415"/>
      <c r="B72" s="418"/>
      <c r="C72" s="398"/>
      <c r="D72" s="401"/>
      <c r="E72" s="59">
        <v>2</v>
      </c>
      <c r="F72" s="202"/>
      <c r="G72" s="202"/>
      <c r="H72" s="202"/>
      <c r="I72" s="270" t="str">
        <f t="shared" si="16"/>
        <v xml:space="preserve">  </v>
      </c>
      <c r="J72" s="1"/>
      <c r="K72" s="55" t="str">
        <f>+IF(J72='11 FORMULAS'!$E$4,'11 FORMULAS'!$F$4,IF(J72='11 FORMULAS'!$E$5,'11 FORMULAS'!$F$5,IF(J72='11 FORMULAS'!$E$6,'11 FORMULAS'!$F$6,"")))</f>
        <v/>
      </c>
      <c r="L72" s="55" t="str">
        <f>+IF(OR(J72='11 FORMULAS'!$O$4,J72='11 FORMULAS'!$O$5),'11 FORMULAS'!$P$5,IF(J72='11 FORMULAS'!$O$6,'11 FORMULAS'!$P$6,""))</f>
        <v/>
      </c>
      <c r="M72" s="1"/>
      <c r="N72" s="55" t="str">
        <f>+IF(M72='11 FORMULAS'!$H$4,'11 FORMULAS'!$I$4,IF(M72='11 FORMULAS'!$H$5,'11 FORMULAS'!$I$5,""))</f>
        <v/>
      </c>
      <c r="O72" s="4"/>
      <c r="P72" s="4"/>
      <c r="Q72" s="4"/>
      <c r="R72" s="278" t="str">
        <f t="shared" ref="R72" si="31">+IFERROR(K72+N72,"")</f>
        <v/>
      </c>
      <c r="S72" s="278" t="str">
        <f>IF(L72='11 FORMULAS'!$P$5,S71-(S71*R72),S71)</f>
        <v/>
      </c>
      <c r="T72" s="278" t="str">
        <f>IF(L72='11 FORMULAS'!$P$6,T71-(T71*R72),T71)</f>
        <v/>
      </c>
      <c r="U72" s="424"/>
      <c r="V72" s="427"/>
      <c r="X72" s="274"/>
      <c r="Y72" s="275"/>
      <c r="Z72" s="275"/>
    </row>
    <row r="73" spans="1:26" ht="41.25" customHeight="1" x14ac:dyDescent="0.25">
      <c r="A73" s="415"/>
      <c r="B73" s="418"/>
      <c r="C73" s="398"/>
      <c r="D73" s="401"/>
      <c r="E73" s="59">
        <v>3</v>
      </c>
      <c r="F73" s="202"/>
      <c r="G73" s="202"/>
      <c r="H73" s="202"/>
      <c r="I73" s="270" t="str">
        <f t="shared" si="16"/>
        <v xml:space="preserve">  </v>
      </c>
      <c r="J73" s="1"/>
      <c r="K73" s="55" t="str">
        <f>+IF(J73='11 FORMULAS'!$E$4,'11 FORMULAS'!$F$4,IF(J73='11 FORMULAS'!$E$5,'11 FORMULAS'!$F$5,IF(J73='11 FORMULAS'!$E$6,'11 FORMULAS'!$F$6,"")))</f>
        <v/>
      </c>
      <c r="L73" s="55" t="str">
        <f>+IF(OR(J73='11 FORMULAS'!$O$4,J73='11 FORMULAS'!$O$5),'11 FORMULAS'!$P$5,IF(J73='11 FORMULAS'!$O$6,'11 FORMULAS'!$P$6,""))</f>
        <v/>
      </c>
      <c r="M73" s="1"/>
      <c r="N73" s="55" t="str">
        <f>+IF(M73='11 FORMULAS'!$H$4,'11 FORMULAS'!$I$4,IF(M73='11 FORMULAS'!$H$5,'11 FORMULAS'!$I$5,""))</f>
        <v/>
      </c>
      <c r="O73" s="4"/>
      <c r="P73" s="4"/>
      <c r="Q73" s="4"/>
      <c r="R73" s="278" t="str">
        <f>+IFERROR(K73+N73,"")</f>
        <v/>
      </c>
      <c r="S73" s="278" t="str">
        <f>IF(L73='11 FORMULAS'!$P$5,S72-(S72*R73),S72)</f>
        <v/>
      </c>
      <c r="T73" s="278" t="str">
        <f>IF(L73='11 FORMULAS'!$P$6,T72-(T72*R73),T72)</f>
        <v/>
      </c>
      <c r="U73" s="424"/>
      <c r="V73" s="427"/>
      <c r="X73" s="274"/>
      <c r="Y73" s="275"/>
      <c r="Z73" s="275"/>
    </row>
    <row r="74" spans="1:26" ht="41.25" customHeight="1" thickBot="1" x14ac:dyDescent="0.3">
      <c r="A74" s="416"/>
      <c r="B74" s="419"/>
      <c r="C74" s="399"/>
      <c r="D74" s="402"/>
      <c r="E74" s="60">
        <v>4</v>
      </c>
      <c r="F74" s="203"/>
      <c r="G74" s="203"/>
      <c r="H74" s="203"/>
      <c r="I74" s="271" t="str">
        <f t="shared" si="16"/>
        <v xml:space="preserve">  </v>
      </c>
      <c r="J74" s="7"/>
      <c r="K74" s="56" t="str">
        <f>+IF(J74='11 FORMULAS'!$E$4,'11 FORMULAS'!$F$4,IF(J74='11 FORMULAS'!$E$5,'11 FORMULAS'!$F$5,IF(J74='11 FORMULAS'!$E$6,'11 FORMULAS'!$F$6,"")))</f>
        <v/>
      </c>
      <c r="L74" s="56" t="str">
        <f>+IF(OR(J74='11 FORMULAS'!$O$4,J74='11 FORMULAS'!$O$5),'11 FORMULAS'!$P$5,IF(J74='11 FORMULAS'!$O$6,'11 FORMULAS'!$P$6,""))</f>
        <v/>
      </c>
      <c r="M74" s="7"/>
      <c r="N74" s="56" t="str">
        <f>+IF(M74='11 FORMULAS'!$H$4,'11 FORMULAS'!$I$4,IF(M74='11 FORMULAS'!$H$5,'11 FORMULAS'!$I$5,""))</f>
        <v/>
      </c>
      <c r="O74" s="8"/>
      <c r="P74" s="8"/>
      <c r="Q74" s="8"/>
      <c r="R74" s="279" t="str">
        <f t="shared" ref="R74" si="32">+IFERROR(K74+N74,"")</f>
        <v/>
      </c>
      <c r="S74" s="279" t="str">
        <f>IF(L74='11 FORMULAS'!$P$5,S73-(S73*R74),S73)</f>
        <v/>
      </c>
      <c r="T74" s="279" t="str">
        <f>IF(L74='11 FORMULAS'!$P$6,T73-(T73*R74),T73)</f>
        <v/>
      </c>
      <c r="U74" s="425"/>
      <c r="V74" s="428"/>
    </row>
    <row r="75" spans="1:26" ht="41.25" customHeight="1" x14ac:dyDescent="0.25">
      <c r="A75" s="414" t="str">
        <f>'2 CONTEXTO E IDENTIFICACIÓN'!A27</f>
        <v>R17</v>
      </c>
      <c r="B75" s="417" t="str">
        <f>+'2 CONTEXTO E IDENTIFICACIÓN'!E27</f>
        <v xml:space="preserve">  </v>
      </c>
      <c r="C75" s="397" t="str">
        <f>+'3 PROBABIL E IMPACTO INHERENTE'!E27</f>
        <v/>
      </c>
      <c r="D75" s="400" t="str">
        <f>+'3 PROBABIL E IMPACTO INHERENTE'!M27</f>
        <v/>
      </c>
      <c r="E75" s="58">
        <v>1</v>
      </c>
      <c r="F75" s="61"/>
      <c r="G75" s="61"/>
      <c r="H75" s="61"/>
      <c r="I75" s="269" t="str">
        <f t="shared" ref="I75:I90" si="33">+CONCATENATE(F75," ",G75," ",H75)</f>
        <v xml:space="preserve">  </v>
      </c>
      <c r="J75" s="5"/>
      <c r="K75" s="54" t="str">
        <f>+IF(J75='11 FORMULAS'!$E$4,'11 FORMULAS'!$F$4,IF(J75='11 FORMULAS'!$E$5,'11 FORMULAS'!$F$5,IF(J75='11 FORMULAS'!$E$6,'11 FORMULAS'!$F$6,"")))</f>
        <v/>
      </c>
      <c r="L75" s="54" t="str">
        <f>+IF(OR(J75='11 FORMULAS'!$O$4,J75='11 FORMULAS'!$O$5),'11 FORMULAS'!$P$5,IF(J75='11 FORMULAS'!$O$6,'11 FORMULAS'!$P$6,""))</f>
        <v/>
      </c>
      <c r="M75" s="5"/>
      <c r="N75" s="54" t="str">
        <f>+IF(M75='11 FORMULAS'!$H$4,'11 FORMULAS'!$I$4,IF(M75='11 FORMULAS'!$H$5,'11 FORMULAS'!$I$5,""))</f>
        <v/>
      </c>
      <c r="O75" s="6"/>
      <c r="P75" s="6"/>
      <c r="Q75" s="6"/>
      <c r="R75" s="277" t="str">
        <f>+IFERROR(K75+N75,"")</f>
        <v/>
      </c>
      <c r="S75" s="277" t="str">
        <f>IF(L75='11 FORMULAS'!$P$5,C75-(C75*R75),C75)</f>
        <v/>
      </c>
      <c r="T75" s="277" t="str">
        <f>IF(L75='11 FORMULAS'!$P$6,D75-(D75*R75),D75)</f>
        <v/>
      </c>
      <c r="U75" s="423" t="str">
        <f>+IF(S78="","",S78)</f>
        <v/>
      </c>
      <c r="V75" s="426" t="str">
        <f>+IF(T78="","",T78)</f>
        <v/>
      </c>
      <c r="X75" s="274"/>
      <c r="Y75" s="275"/>
      <c r="Z75" s="275"/>
    </row>
    <row r="76" spans="1:26" ht="41.25" customHeight="1" x14ac:dyDescent="0.25">
      <c r="A76" s="415"/>
      <c r="B76" s="418"/>
      <c r="C76" s="398"/>
      <c r="D76" s="401"/>
      <c r="E76" s="59">
        <v>2</v>
      </c>
      <c r="F76" s="202"/>
      <c r="G76" s="202"/>
      <c r="H76" s="202"/>
      <c r="I76" s="270" t="str">
        <f t="shared" si="33"/>
        <v xml:space="preserve">  </v>
      </c>
      <c r="J76" s="1"/>
      <c r="K76" s="55" t="str">
        <f>+IF(J76='11 FORMULAS'!$E$4,'11 FORMULAS'!$F$4,IF(J76='11 FORMULAS'!$E$5,'11 FORMULAS'!$F$5,IF(J76='11 FORMULAS'!$E$6,'11 FORMULAS'!$F$6,"")))</f>
        <v/>
      </c>
      <c r="L76" s="55" t="str">
        <f>+IF(OR(J76='11 FORMULAS'!$O$4,J76='11 FORMULAS'!$O$5),'11 FORMULAS'!$P$5,IF(J76='11 FORMULAS'!$O$6,'11 FORMULAS'!$P$6,""))</f>
        <v/>
      </c>
      <c r="M76" s="1"/>
      <c r="N76" s="55" t="str">
        <f>+IF(M76='11 FORMULAS'!$H$4,'11 FORMULAS'!$I$4,IF(M76='11 FORMULAS'!$H$5,'11 FORMULAS'!$I$5,""))</f>
        <v/>
      </c>
      <c r="O76" s="4"/>
      <c r="P76" s="4"/>
      <c r="Q76" s="4"/>
      <c r="R76" s="278" t="str">
        <f t="shared" ref="R76" si="34">+IFERROR(K76+N76,"")</f>
        <v/>
      </c>
      <c r="S76" s="278" t="str">
        <f>IF(L76='11 FORMULAS'!$P$5,S75-(S75*R76),S75)</f>
        <v/>
      </c>
      <c r="T76" s="278" t="str">
        <f>IF(L76='11 FORMULAS'!$P$6,T75-(T75*R76),T75)</f>
        <v/>
      </c>
      <c r="U76" s="424"/>
      <c r="V76" s="427"/>
      <c r="X76" s="274"/>
      <c r="Y76" s="275"/>
      <c r="Z76" s="275"/>
    </row>
    <row r="77" spans="1:26" ht="41.25" customHeight="1" x14ac:dyDescent="0.25">
      <c r="A77" s="415"/>
      <c r="B77" s="418"/>
      <c r="C77" s="398"/>
      <c r="D77" s="401"/>
      <c r="E77" s="59">
        <v>3</v>
      </c>
      <c r="F77" s="202"/>
      <c r="G77" s="202"/>
      <c r="H77" s="202"/>
      <c r="I77" s="270" t="str">
        <f t="shared" si="33"/>
        <v xml:space="preserve">  </v>
      </c>
      <c r="J77" s="1"/>
      <c r="K77" s="55" t="str">
        <f>+IF(J77='11 FORMULAS'!$E$4,'11 FORMULAS'!$F$4,IF(J77='11 FORMULAS'!$E$5,'11 FORMULAS'!$F$5,IF(J77='11 FORMULAS'!$E$6,'11 FORMULAS'!$F$6,"")))</f>
        <v/>
      </c>
      <c r="L77" s="55" t="str">
        <f>+IF(OR(J77='11 FORMULAS'!$O$4,J77='11 FORMULAS'!$O$5),'11 FORMULAS'!$P$5,IF(J77='11 FORMULAS'!$O$6,'11 FORMULAS'!$P$6,""))</f>
        <v/>
      </c>
      <c r="M77" s="1"/>
      <c r="N77" s="55" t="str">
        <f>+IF(M77='11 FORMULAS'!$H$4,'11 FORMULAS'!$I$4,IF(M77='11 FORMULAS'!$H$5,'11 FORMULAS'!$I$5,""))</f>
        <v/>
      </c>
      <c r="O77" s="4"/>
      <c r="P77" s="4"/>
      <c r="Q77" s="4"/>
      <c r="R77" s="278" t="str">
        <f>+IFERROR(K77+N77,"")</f>
        <v/>
      </c>
      <c r="S77" s="278" t="str">
        <f>IF(L77='11 FORMULAS'!$P$5,S76-(S76*R77),S76)</f>
        <v/>
      </c>
      <c r="T77" s="278" t="str">
        <f>IF(L77='11 FORMULAS'!$P$6,T76-(T76*R77),T76)</f>
        <v/>
      </c>
      <c r="U77" s="424"/>
      <c r="V77" s="427"/>
      <c r="X77" s="274"/>
      <c r="Y77" s="275"/>
      <c r="Z77" s="275"/>
    </row>
    <row r="78" spans="1:26" ht="41.25" customHeight="1" thickBot="1" x14ac:dyDescent="0.3">
      <c r="A78" s="416"/>
      <c r="B78" s="419"/>
      <c r="C78" s="399"/>
      <c r="D78" s="402"/>
      <c r="E78" s="60">
        <v>4</v>
      </c>
      <c r="F78" s="203"/>
      <c r="G78" s="203"/>
      <c r="H78" s="203"/>
      <c r="I78" s="271" t="str">
        <f t="shared" si="33"/>
        <v xml:space="preserve">  </v>
      </c>
      <c r="J78" s="7"/>
      <c r="K78" s="56" t="str">
        <f>+IF(J78='11 FORMULAS'!$E$4,'11 FORMULAS'!$F$4,IF(J78='11 FORMULAS'!$E$5,'11 FORMULAS'!$F$5,IF(J78='11 FORMULAS'!$E$6,'11 FORMULAS'!$F$6,"")))</f>
        <v/>
      </c>
      <c r="L78" s="56" t="str">
        <f>+IF(OR(J78='11 FORMULAS'!$O$4,J78='11 FORMULAS'!$O$5),'11 FORMULAS'!$P$5,IF(J78='11 FORMULAS'!$O$6,'11 FORMULAS'!$P$6,""))</f>
        <v/>
      </c>
      <c r="M78" s="7"/>
      <c r="N78" s="56" t="str">
        <f>+IF(M78='11 FORMULAS'!$H$4,'11 FORMULAS'!$I$4,IF(M78='11 FORMULAS'!$H$5,'11 FORMULAS'!$I$5,""))</f>
        <v/>
      </c>
      <c r="O78" s="8"/>
      <c r="P78" s="8"/>
      <c r="Q78" s="8"/>
      <c r="R78" s="279" t="str">
        <f t="shared" ref="R78" si="35">+IFERROR(K78+N78,"")</f>
        <v/>
      </c>
      <c r="S78" s="279" t="str">
        <f>IF(L78='11 FORMULAS'!$P$5,S77-(S77*R78),S77)</f>
        <v/>
      </c>
      <c r="T78" s="279" t="str">
        <f>IF(L78='11 FORMULAS'!$P$6,T77-(T77*R78),T77)</f>
        <v/>
      </c>
      <c r="U78" s="425"/>
      <c r="V78" s="428"/>
    </row>
    <row r="79" spans="1:26" ht="41.25" customHeight="1" x14ac:dyDescent="0.25">
      <c r="A79" s="414" t="str">
        <f>'2 CONTEXTO E IDENTIFICACIÓN'!A28</f>
        <v>R18</v>
      </c>
      <c r="B79" s="417" t="str">
        <f>+'2 CONTEXTO E IDENTIFICACIÓN'!E28</f>
        <v xml:space="preserve">  </v>
      </c>
      <c r="C79" s="397" t="str">
        <f>+'3 PROBABIL E IMPACTO INHERENTE'!E28</f>
        <v/>
      </c>
      <c r="D79" s="400" t="str">
        <f>+'3 PROBABIL E IMPACTO INHERENTE'!M28</f>
        <v/>
      </c>
      <c r="E79" s="58">
        <v>1</v>
      </c>
      <c r="F79" s="61"/>
      <c r="G79" s="61"/>
      <c r="H79" s="61"/>
      <c r="I79" s="269" t="str">
        <f t="shared" si="33"/>
        <v xml:space="preserve">  </v>
      </c>
      <c r="J79" s="5"/>
      <c r="K79" s="54" t="str">
        <f>+IF(J79='11 FORMULAS'!$E$4,'11 FORMULAS'!$F$4,IF(J79='11 FORMULAS'!$E$5,'11 FORMULAS'!$F$5,IF(J79='11 FORMULAS'!$E$6,'11 FORMULAS'!$F$6,"")))</f>
        <v/>
      </c>
      <c r="L79" s="54" t="str">
        <f>+IF(OR(J79='11 FORMULAS'!$O$4,J79='11 FORMULAS'!$O$5),'11 FORMULAS'!$P$5,IF(J79='11 FORMULAS'!$O$6,'11 FORMULAS'!$P$6,""))</f>
        <v/>
      </c>
      <c r="M79" s="5"/>
      <c r="N79" s="54" t="str">
        <f>+IF(M79='11 FORMULAS'!$H$4,'11 FORMULAS'!$I$4,IF(M79='11 FORMULAS'!$H$5,'11 FORMULAS'!$I$5,""))</f>
        <v/>
      </c>
      <c r="O79" s="6"/>
      <c r="P79" s="6"/>
      <c r="Q79" s="6"/>
      <c r="R79" s="277" t="str">
        <f>+IFERROR(K79+N79,"")</f>
        <v/>
      </c>
      <c r="S79" s="277" t="str">
        <f>IF(L79='11 FORMULAS'!$P$5,C79-(C79*R79),C79)</f>
        <v/>
      </c>
      <c r="T79" s="277" t="str">
        <f>IF(L79='11 FORMULAS'!$P$6,D79-(D79*R79),D79)</f>
        <v/>
      </c>
      <c r="U79" s="423" t="str">
        <f>+IF(S82="","",S82)</f>
        <v/>
      </c>
      <c r="V79" s="426" t="str">
        <f>+IF(T82="","",T82)</f>
        <v/>
      </c>
      <c r="X79" s="274"/>
      <c r="Y79" s="275"/>
      <c r="Z79" s="275"/>
    </row>
    <row r="80" spans="1:26" ht="41.25" customHeight="1" x14ac:dyDescent="0.25">
      <c r="A80" s="415"/>
      <c r="B80" s="418"/>
      <c r="C80" s="398"/>
      <c r="D80" s="401"/>
      <c r="E80" s="59">
        <v>2</v>
      </c>
      <c r="F80" s="202"/>
      <c r="G80" s="202"/>
      <c r="H80" s="202"/>
      <c r="I80" s="270" t="str">
        <f t="shared" si="33"/>
        <v xml:space="preserve">  </v>
      </c>
      <c r="J80" s="1"/>
      <c r="K80" s="55" t="str">
        <f>+IF(J80='11 FORMULAS'!$E$4,'11 FORMULAS'!$F$4,IF(J80='11 FORMULAS'!$E$5,'11 FORMULAS'!$F$5,IF(J80='11 FORMULAS'!$E$6,'11 FORMULAS'!$F$6,"")))</f>
        <v/>
      </c>
      <c r="L80" s="55" t="str">
        <f>+IF(OR(J80='11 FORMULAS'!$O$4,J80='11 FORMULAS'!$O$5),'11 FORMULAS'!$P$5,IF(J80='11 FORMULAS'!$O$6,'11 FORMULAS'!$P$6,""))</f>
        <v/>
      </c>
      <c r="M80" s="1"/>
      <c r="N80" s="55" t="str">
        <f>+IF(M80='11 FORMULAS'!$H$4,'11 FORMULAS'!$I$4,IF(M80='11 FORMULAS'!$H$5,'11 FORMULAS'!$I$5,""))</f>
        <v/>
      </c>
      <c r="O80" s="4"/>
      <c r="P80" s="4"/>
      <c r="Q80" s="4"/>
      <c r="R80" s="278" t="str">
        <f t="shared" ref="R80" si="36">+IFERROR(K80+N80,"")</f>
        <v/>
      </c>
      <c r="S80" s="278" t="str">
        <f>IF(L80='11 FORMULAS'!$P$5,S79-(S79*R80),S79)</f>
        <v/>
      </c>
      <c r="T80" s="278" t="str">
        <f>IF(L80='11 FORMULAS'!$P$6,T79-(T79*R80),T79)</f>
        <v/>
      </c>
      <c r="U80" s="424"/>
      <c r="V80" s="427"/>
      <c r="X80" s="274"/>
      <c r="Y80" s="275"/>
      <c r="Z80" s="275"/>
    </row>
    <row r="81" spans="1:26" ht="41.25" customHeight="1" x14ac:dyDescent="0.25">
      <c r="A81" s="415"/>
      <c r="B81" s="418"/>
      <c r="C81" s="398"/>
      <c r="D81" s="401"/>
      <c r="E81" s="59">
        <v>3</v>
      </c>
      <c r="F81" s="202"/>
      <c r="G81" s="202"/>
      <c r="H81" s="202"/>
      <c r="I81" s="270" t="str">
        <f t="shared" si="33"/>
        <v xml:space="preserve">  </v>
      </c>
      <c r="J81" s="1"/>
      <c r="K81" s="55" t="str">
        <f>+IF(J81='11 FORMULAS'!$E$4,'11 FORMULAS'!$F$4,IF(J81='11 FORMULAS'!$E$5,'11 FORMULAS'!$F$5,IF(J81='11 FORMULAS'!$E$6,'11 FORMULAS'!$F$6,"")))</f>
        <v/>
      </c>
      <c r="L81" s="55" t="str">
        <f>+IF(OR(J81='11 FORMULAS'!$O$4,J81='11 FORMULAS'!$O$5),'11 FORMULAS'!$P$5,IF(J81='11 FORMULAS'!$O$6,'11 FORMULAS'!$P$6,""))</f>
        <v/>
      </c>
      <c r="M81" s="1"/>
      <c r="N81" s="55" t="str">
        <f>+IF(M81='11 FORMULAS'!$H$4,'11 FORMULAS'!$I$4,IF(M81='11 FORMULAS'!$H$5,'11 FORMULAS'!$I$5,""))</f>
        <v/>
      </c>
      <c r="O81" s="4"/>
      <c r="P81" s="4"/>
      <c r="Q81" s="4"/>
      <c r="R81" s="278" t="str">
        <f>+IFERROR(K81+N81,"")</f>
        <v/>
      </c>
      <c r="S81" s="278" t="str">
        <f>IF(L81='11 FORMULAS'!$P$5,S80-(S80*R81),S80)</f>
        <v/>
      </c>
      <c r="T81" s="278" t="str">
        <f>IF(L81='11 FORMULAS'!$P$6,T80-(T80*R81),T80)</f>
        <v/>
      </c>
      <c r="U81" s="424"/>
      <c r="V81" s="427"/>
      <c r="X81" s="274"/>
      <c r="Y81" s="275"/>
      <c r="Z81" s="275"/>
    </row>
    <row r="82" spans="1:26" ht="41.25" customHeight="1" thickBot="1" x14ac:dyDescent="0.3">
      <c r="A82" s="416"/>
      <c r="B82" s="419"/>
      <c r="C82" s="399"/>
      <c r="D82" s="402"/>
      <c r="E82" s="60">
        <v>4</v>
      </c>
      <c r="F82" s="203"/>
      <c r="G82" s="203"/>
      <c r="H82" s="203"/>
      <c r="I82" s="271" t="str">
        <f t="shared" si="33"/>
        <v xml:space="preserve">  </v>
      </c>
      <c r="J82" s="7"/>
      <c r="K82" s="56" t="str">
        <f>+IF(J82='11 FORMULAS'!$E$4,'11 FORMULAS'!$F$4,IF(J82='11 FORMULAS'!$E$5,'11 FORMULAS'!$F$5,IF(J82='11 FORMULAS'!$E$6,'11 FORMULAS'!$F$6,"")))</f>
        <v/>
      </c>
      <c r="L82" s="56" t="str">
        <f>+IF(OR(J82='11 FORMULAS'!$O$4,J82='11 FORMULAS'!$O$5),'11 FORMULAS'!$P$5,IF(J82='11 FORMULAS'!$O$6,'11 FORMULAS'!$P$6,""))</f>
        <v/>
      </c>
      <c r="M82" s="7"/>
      <c r="N82" s="56" t="str">
        <f>+IF(M82='11 FORMULAS'!$H$4,'11 FORMULAS'!$I$4,IF(M82='11 FORMULAS'!$H$5,'11 FORMULAS'!$I$5,""))</f>
        <v/>
      </c>
      <c r="O82" s="8"/>
      <c r="P82" s="8"/>
      <c r="Q82" s="8"/>
      <c r="R82" s="279" t="str">
        <f t="shared" ref="R82" si="37">+IFERROR(K82+N82,"")</f>
        <v/>
      </c>
      <c r="S82" s="279" t="str">
        <f>IF(L82='11 FORMULAS'!$P$5,S81-(S81*R82),S81)</f>
        <v/>
      </c>
      <c r="T82" s="279" t="str">
        <f>IF(L82='11 FORMULAS'!$P$6,T81-(T81*R82),T81)</f>
        <v/>
      </c>
      <c r="U82" s="425"/>
      <c r="V82" s="428"/>
    </row>
    <row r="83" spans="1:26" ht="41.25" customHeight="1" x14ac:dyDescent="0.25">
      <c r="A83" s="414" t="str">
        <f>'2 CONTEXTO E IDENTIFICACIÓN'!A29</f>
        <v>R19</v>
      </c>
      <c r="B83" s="417" t="str">
        <f>+'2 CONTEXTO E IDENTIFICACIÓN'!E29</f>
        <v xml:space="preserve">  </v>
      </c>
      <c r="C83" s="397" t="str">
        <f>+'3 PROBABIL E IMPACTO INHERENTE'!E29</f>
        <v/>
      </c>
      <c r="D83" s="400" t="str">
        <f>+'3 PROBABIL E IMPACTO INHERENTE'!M29</f>
        <v/>
      </c>
      <c r="E83" s="58">
        <v>1</v>
      </c>
      <c r="F83" s="61"/>
      <c r="G83" s="61"/>
      <c r="H83" s="61"/>
      <c r="I83" s="269" t="str">
        <f t="shared" si="33"/>
        <v xml:space="preserve">  </v>
      </c>
      <c r="J83" s="5"/>
      <c r="K83" s="54" t="str">
        <f>+IF(J83='11 FORMULAS'!$E$4,'11 FORMULAS'!$F$4,IF(J83='11 FORMULAS'!$E$5,'11 FORMULAS'!$F$5,IF(J83='11 FORMULAS'!$E$6,'11 FORMULAS'!$F$6,"")))</f>
        <v/>
      </c>
      <c r="L83" s="54" t="str">
        <f>+IF(OR(J83='11 FORMULAS'!$O$4,J83='11 FORMULAS'!$O$5),'11 FORMULAS'!$P$5,IF(J83='11 FORMULAS'!$O$6,'11 FORMULAS'!$P$6,""))</f>
        <v/>
      </c>
      <c r="M83" s="5"/>
      <c r="N83" s="54" t="str">
        <f>+IF(M83='11 FORMULAS'!$H$4,'11 FORMULAS'!$I$4,IF(M83='11 FORMULAS'!$H$5,'11 FORMULAS'!$I$5,""))</f>
        <v/>
      </c>
      <c r="O83" s="6"/>
      <c r="P83" s="6"/>
      <c r="Q83" s="6"/>
      <c r="R83" s="277" t="str">
        <f>+IFERROR(K83+N83,"")</f>
        <v/>
      </c>
      <c r="S83" s="277" t="str">
        <f>IF(L83='11 FORMULAS'!$P$5,C83-(C83*R83),C83)</f>
        <v/>
      </c>
      <c r="T83" s="277" t="str">
        <f>IF(L83='11 FORMULAS'!$P$6,D83-(D83*R83),D83)</f>
        <v/>
      </c>
      <c r="U83" s="423" t="str">
        <f>+IF(S86="","",S86)</f>
        <v/>
      </c>
      <c r="V83" s="426" t="str">
        <f>+IF(T86="","",T86)</f>
        <v/>
      </c>
      <c r="X83" s="274"/>
      <c r="Y83" s="275"/>
      <c r="Z83" s="275"/>
    </row>
    <row r="84" spans="1:26" ht="41.25" customHeight="1" x14ac:dyDescent="0.25">
      <c r="A84" s="415"/>
      <c r="B84" s="418"/>
      <c r="C84" s="398"/>
      <c r="D84" s="401"/>
      <c r="E84" s="59">
        <v>2</v>
      </c>
      <c r="F84" s="202"/>
      <c r="G84" s="202"/>
      <c r="H84" s="202"/>
      <c r="I84" s="270" t="str">
        <f t="shared" si="33"/>
        <v xml:space="preserve">  </v>
      </c>
      <c r="J84" s="1"/>
      <c r="K84" s="55" t="str">
        <f>+IF(J84='11 FORMULAS'!$E$4,'11 FORMULAS'!$F$4,IF(J84='11 FORMULAS'!$E$5,'11 FORMULAS'!$F$5,IF(J84='11 FORMULAS'!$E$6,'11 FORMULAS'!$F$6,"")))</f>
        <v/>
      </c>
      <c r="L84" s="55" t="str">
        <f>+IF(OR(J84='11 FORMULAS'!$O$4,J84='11 FORMULAS'!$O$5),'11 FORMULAS'!$P$5,IF(J84='11 FORMULAS'!$O$6,'11 FORMULAS'!$P$6,""))</f>
        <v/>
      </c>
      <c r="M84" s="1"/>
      <c r="N84" s="55" t="str">
        <f>+IF(M84='11 FORMULAS'!$H$4,'11 FORMULAS'!$I$4,IF(M84='11 FORMULAS'!$H$5,'11 FORMULAS'!$I$5,""))</f>
        <v/>
      </c>
      <c r="O84" s="4"/>
      <c r="P84" s="4"/>
      <c r="Q84" s="4"/>
      <c r="R84" s="278" t="str">
        <f t="shared" ref="R84" si="38">+IFERROR(K84+N84,"")</f>
        <v/>
      </c>
      <c r="S84" s="278" t="str">
        <f>IF(L84='11 FORMULAS'!$P$5,S83-(S83*R84),S83)</f>
        <v/>
      </c>
      <c r="T84" s="278" t="str">
        <f>IF(L84='11 FORMULAS'!$P$6,T83-(T83*R84),T83)</f>
        <v/>
      </c>
      <c r="U84" s="424"/>
      <c r="V84" s="427"/>
      <c r="X84" s="274"/>
      <c r="Y84" s="275"/>
      <c r="Z84" s="275"/>
    </row>
    <row r="85" spans="1:26" ht="41.25" customHeight="1" x14ac:dyDescent="0.25">
      <c r="A85" s="415"/>
      <c r="B85" s="418"/>
      <c r="C85" s="398"/>
      <c r="D85" s="401"/>
      <c r="E85" s="59">
        <v>3</v>
      </c>
      <c r="F85" s="202"/>
      <c r="G85" s="202"/>
      <c r="H85" s="202"/>
      <c r="I85" s="270" t="str">
        <f t="shared" si="33"/>
        <v xml:space="preserve">  </v>
      </c>
      <c r="J85" s="1"/>
      <c r="K85" s="55" t="str">
        <f>+IF(J85='11 FORMULAS'!$E$4,'11 FORMULAS'!$F$4,IF(J85='11 FORMULAS'!$E$5,'11 FORMULAS'!$F$5,IF(J85='11 FORMULAS'!$E$6,'11 FORMULAS'!$F$6,"")))</f>
        <v/>
      </c>
      <c r="L85" s="55" t="str">
        <f>+IF(OR(J85='11 FORMULAS'!$O$4,J85='11 FORMULAS'!$O$5),'11 FORMULAS'!$P$5,IF(J85='11 FORMULAS'!$O$6,'11 FORMULAS'!$P$6,""))</f>
        <v/>
      </c>
      <c r="M85" s="1"/>
      <c r="N85" s="55" t="str">
        <f>+IF(M85='11 FORMULAS'!$H$4,'11 FORMULAS'!$I$4,IF(M85='11 FORMULAS'!$H$5,'11 FORMULAS'!$I$5,""))</f>
        <v/>
      </c>
      <c r="O85" s="4"/>
      <c r="P85" s="4"/>
      <c r="Q85" s="4"/>
      <c r="R85" s="278" t="str">
        <f>+IFERROR(K85+N85,"")</f>
        <v/>
      </c>
      <c r="S85" s="278" t="str">
        <f>IF(L85='11 FORMULAS'!$P$5,S84-(S84*R85),S84)</f>
        <v/>
      </c>
      <c r="T85" s="278" t="str">
        <f>IF(L85='11 FORMULAS'!$P$6,T84-(T84*R85),T84)</f>
        <v/>
      </c>
      <c r="U85" s="424"/>
      <c r="V85" s="427"/>
      <c r="X85" s="274"/>
      <c r="Y85" s="275"/>
      <c r="Z85" s="275"/>
    </row>
    <row r="86" spans="1:26" ht="41.25" customHeight="1" thickBot="1" x14ac:dyDescent="0.3">
      <c r="A86" s="416"/>
      <c r="B86" s="419"/>
      <c r="C86" s="399"/>
      <c r="D86" s="402"/>
      <c r="E86" s="60">
        <v>4</v>
      </c>
      <c r="F86" s="203"/>
      <c r="G86" s="203"/>
      <c r="H86" s="203"/>
      <c r="I86" s="271" t="str">
        <f t="shared" si="33"/>
        <v xml:space="preserve">  </v>
      </c>
      <c r="J86" s="7"/>
      <c r="K86" s="56" t="str">
        <f>+IF(J86='11 FORMULAS'!$E$4,'11 FORMULAS'!$F$4,IF(J86='11 FORMULAS'!$E$5,'11 FORMULAS'!$F$5,IF(J86='11 FORMULAS'!$E$6,'11 FORMULAS'!$F$6,"")))</f>
        <v/>
      </c>
      <c r="L86" s="56" t="str">
        <f>+IF(OR(J86='11 FORMULAS'!$O$4,J86='11 FORMULAS'!$O$5),'11 FORMULAS'!$P$5,IF(J86='11 FORMULAS'!$O$6,'11 FORMULAS'!$P$6,""))</f>
        <v/>
      </c>
      <c r="M86" s="7"/>
      <c r="N86" s="56" t="str">
        <f>+IF(M86='11 FORMULAS'!$H$4,'11 FORMULAS'!$I$4,IF(M86='11 FORMULAS'!$H$5,'11 FORMULAS'!$I$5,""))</f>
        <v/>
      </c>
      <c r="O86" s="8"/>
      <c r="P86" s="8"/>
      <c r="Q86" s="8"/>
      <c r="R86" s="279" t="str">
        <f t="shared" ref="R86" si="39">+IFERROR(K86+N86,"")</f>
        <v/>
      </c>
      <c r="S86" s="279" t="str">
        <f>IF(L86='11 FORMULAS'!$P$5,S85-(S85*R86),S85)</f>
        <v/>
      </c>
      <c r="T86" s="279" t="str">
        <f>IF(L86='11 FORMULAS'!$P$6,T85-(T85*R86),T85)</f>
        <v/>
      </c>
      <c r="U86" s="425"/>
      <c r="V86" s="428"/>
    </row>
    <row r="87" spans="1:26" ht="41.25" customHeight="1" x14ac:dyDescent="0.25">
      <c r="A87" s="414" t="str">
        <f>'2 CONTEXTO E IDENTIFICACIÓN'!A30</f>
        <v>R20</v>
      </c>
      <c r="B87" s="417" t="str">
        <f>+'2 CONTEXTO E IDENTIFICACIÓN'!E30</f>
        <v xml:space="preserve">  </v>
      </c>
      <c r="C87" s="397" t="str">
        <f>+'3 PROBABIL E IMPACTO INHERENTE'!E30</f>
        <v/>
      </c>
      <c r="D87" s="400" t="str">
        <f>+'3 PROBABIL E IMPACTO INHERENTE'!M30</f>
        <v/>
      </c>
      <c r="E87" s="58">
        <v>1</v>
      </c>
      <c r="F87" s="61"/>
      <c r="G87" s="61"/>
      <c r="H87" s="61"/>
      <c r="I87" s="269" t="str">
        <f t="shared" si="33"/>
        <v xml:space="preserve">  </v>
      </c>
      <c r="J87" s="5"/>
      <c r="K87" s="54" t="str">
        <f>+IF(J87='11 FORMULAS'!$E$4,'11 FORMULAS'!$F$4,IF(J87='11 FORMULAS'!$E$5,'11 FORMULAS'!$F$5,IF(J87='11 FORMULAS'!$E$6,'11 FORMULAS'!$F$6,"")))</f>
        <v/>
      </c>
      <c r="L87" s="54" t="str">
        <f>+IF(OR(J87='11 FORMULAS'!$O$4,J87='11 FORMULAS'!$O$5),'11 FORMULAS'!$P$5,IF(J87='11 FORMULAS'!$O$6,'11 FORMULAS'!$P$6,""))</f>
        <v/>
      </c>
      <c r="M87" s="5"/>
      <c r="N87" s="54" t="str">
        <f>+IF(M87='11 FORMULAS'!$H$4,'11 FORMULAS'!$I$4,IF(M87='11 FORMULAS'!$H$5,'11 FORMULAS'!$I$5,""))</f>
        <v/>
      </c>
      <c r="O87" s="6"/>
      <c r="P87" s="6"/>
      <c r="Q87" s="6"/>
      <c r="R87" s="277" t="str">
        <f>+IFERROR(K87+N87,"")</f>
        <v/>
      </c>
      <c r="S87" s="277" t="str">
        <f>IF(L87='11 FORMULAS'!$P$5,C87-(C87*R87),C87)</f>
        <v/>
      </c>
      <c r="T87" s="277" t="str">
        <f>IF(L87='11 FORMULAS'!$P$6,D87-(D87*R87),D87)</f>
        <v/>
      </c>
      <c r="U87" s="423" t="str">
        <f>+IF(S90="","",S90)</f>
        <v/>
      </c>
      <c r="V87" s="426" t="str">
        <f>+IF(T90="","",T90)</f>
        <v/>
      </c>
      <c r="X87" s="274"/>
      <c r="Y87" s="275"/>
      <c r="Z87" s="275"/>
    </row>
    <row r="88" spans="1:26" ht="41.25" customHeight="1" x14ac:dyDescent="0.25">
      <c r="A88" s="415"/>
      <c r="B88" s="418"/>
      <c r="C88" s="398"/>
      <c r="D88" s="401"/>
      <c r="E88" s="59">
        <v>2</v>
      </c>
      <c r="F88" s="202"/>
      <c r="G88" s="202"/>
      <c r="H88" s="202"/>
      <c r="I88" s="270" t="str">
        <f t="shared" si="33"/>
        <v xml:space="preserve">  </v>
      </c>
      <c r="J88" s="1"/>
      <c r="K88" s="55" t="str">
        <f>+IF(J88='11 FORMULAS'!$E$4,'11 FORMULAS'!$F$4,IF(J88='11 FORMULAS'!$E$5,'11 FORMULAS'!$F$5,IF(J88='11 FORMULAS'!$E$6,'11 FORMULAS'!$F$6,"")))</f>
        <v/>
      </c>
      <c r="L88" s="55" t="str">
        <f>+IF(OR(J88='11 FORMULAS'!$O$4,J88='11 FORMULAS'!$O$5),'11 FORMULAS'!$P$5,IF(J88='11 FORMULAS'!$O$6,'11 FORMULAS'!$P$6,""))</f>
        <v/>
      </c>
      <c r="M88" s="1"/>
      <c r="N88" s="55" t="str">
        <f>+IF(M88='11 FORMULAS'!$H$4,'11 FORMULAS'!$I$4,IF(M88='11 FORMULAS'!$H$5,'11 FORMULAS'!$I$5,""))</f>
        <v/>
      </c>
      <c r="O88" s="4"/>
      <c r="P88" s="4"/>
      <c r="Q88" s="4"/>
      <c r="R88" s="278" t="str">
        <f t="shared" ref="R88" si="40">+IFERROR(K88+N88,"")</f>
        <v/>
      </c>
      <c r="S88" s="278" t="str">
        <f>IF(L88='11 FORMULAS'!$P$5,S87-(S87*R88),S87)</f>
        <v/>
      </c>
      <c r="T88" s="278" t="str">
        <f>IF(L88='11 FORMULAS'!$P$6,T87-(T87*R88),T87)</f>
        <v/>
      </c>
      <c r="U88" s="424"/>
      <c r="V88" s="427"/>
      <c r="X88" s="274"/>
      <c r="Y88" s="275"/>
      <c r="Z88" s="275"/>
    </row>
    <row r="89" spans="1:26" ht="41.25" customHeight="1" x14ac:dyDescent="0.25">
      <c r="A89" s="415"/>
      <c r="B89" s="418"/>
      <c r="C89" s="398"/>
      <c r="D89" s="401"/>
      <c r="E89" s="59">
        <v>3</v>
      </c>
      <c r="F89" s="202"/>
      <c r="G89" s="202"/>
      <c r="H89" s="202"/>
      <c r="I89" s="270" t="str">
        <f t="shared" si="33"/>
        <v xml:space="preserve">  </v>
      </c>
      <c r="J89" s="1"/>
      <c r="K89" s="55" t="str">
        <f>+IF(J89='11 FORMULAS'!$E$4,'11 FORMULAS'!$F$4,IF(J89='11 FORMULAS'!$E$5,'11 FORMULAS'!$F$5,IF(J89='11 FORMULAS'!$E$6,'11 FORMULAS'!$F$6,"")))</f>
        <v/>
      </c>
      <c r="L89" s="55" t="str">
        <f>+IF(OR(J89='11 FORMULAS'!$O$4,J89='11 FORMULAS'!$O$5),'11 FORMULAS'!$P$5,IF(J89='11 FORMULAS'!$O$6,'11 FORMULAS'!$P$6,""))</f>
        <v/>
      </c>
      <c r="M89" s="1"/>
      <c r="N89" s="55" t="str">
        <f>+IF(M89='11 FORMULAS'!$H$4,'11 FORMULAS'!$I$4,IF(M89='11 FORMULAS'!$H$5,'11 FORMULAS'!$I$5,""))</f>
        <v/>
      </c>
      <c r="O89" s="4"/>
      <c r="P89" s="4"/>
      <c r="Q89" s="4"/>
      <c r="R89" s="278" t="str">
        <f>+IFERROR(K89+N89,"")</f>
        <v/>
      </c>
      <c r="S89" s="278" t="str">
        <f>IF(L89='11 FORMULAS'!$P$5,S88-(S88*R89),S88)</f>
        <v/>
      </c>
      <c r="T89" s="278" t="str">
        <f>IF(L89='11 FORMULAS'!$P$6,T88-(T88*R89),T88)</f>
        <v/>
      </c>
      <c r="U89" s="424"/>
      <c r="V89" s="427"/>
      <c r="X89" s="274"/>
      <c r="Y89" s="275"/>
      <c r="Z89" s="275"/>
    </row>
    <row r="90" spans="1:26" ht="41.25" customHeight="1" thickBot="1" x14ac:dyDescent="0.3">
      <c r="A90" s="416"/>
      <c r="B90" s="419"/>
      <c r="C90" s="399"/>
      <c r="D90" s="402"/>
      <c r="E90" s="60">
        <v>4</v>
      </c>
      <c r="F90" s="203"/>
      <c r="G90" s="203"/>
      <c r="H90" s="203"/>
      <c r="I90" s="271" t="str">
        <f t="shared" si="33"/>
        <v xml:space="preserve">  </v>
      </c>
      <c r="J90" s="7"/>
      <c r="K90" s="56" t="str">
        <f>+IF(J90='11 FORMULAS'!$E$4,'11 FORMULAS'!$F$4,IF(J90='11 FORMULAS'!$E$5,'11 FORMULAS'!$F$5,IF(J90='11 FORMULAS'!$E$6,'11 FORMULAS'!$F$6,"")))</f>
        <v/>
      </c>
      <c r="L90" s="56" t="str">
        <f>+IF(OR(J90='11 FORMULAS'!$O$4,J90='11 FORMULAS'!$O$5),'11 FORMULAS'!$P$5,IF(J90='11 FORMULAS'!$O$6,'11 FORMULAS'!$P$6,""))</f>
        <v/>
      </c>
      <c r="M90" s="7"/>
      <c r="N90" s="56" t="str">
        <f>+IF(M90='11 FORMULAS'!$H$4,'11 FORMULAS'!$I$4,IF(M90='11 FORMULAS'!$H$5,'11 FORMULAS'!$I$5,""))</f>
        <v/>
      </c>
      <c r="O90" s="8"/>
      <c r="P90" s="8"/>
      <c r="Q90" s="8"/>
      <c r="R90" s="279" t="str">
        <f t="shared" ref="R90" si="41">+IFERROR(K90+N90,"")</f>
        <v/>
      </c>
      <c r="S90" s="279" t="str">
        <f>IF(L90='11 FORMULAS'!$P$5,S89-(S89*R90),S89)</f>
        <v/>
      </c>
      <c r="T90" s="279" t="str">
        <f>IF(L90='11 FORMULAS'!$P$6,T89-(T89*R90),T89)</f>
        <v/>
      </c>
      <c r="U90" s="425"/>
      <c r="V90" s="428"/>
    </row>
  </sheetData>
  <autoFilter ref="A10:W90"/>
  <dataConsolidate/>
  <mergeCells count="140">
    <mergeCell ref="U51:U54"/>
    <mergeCell ref="V51:V54"/>
    <mergeCell ref="U55:U58"/>
    <mergeCell ref="V55:V58"/>
    <mergeCell ref="U59:U62"/>
    <mergeCell ref="V59:V62"/>
    <mergeCell ref="U39:U42"/>
    <mergeCell ref="V39:V42"/>
    <mergeCell ref="U87:U90"/>
    <mergeCell ref="V87:V90"/>
    <mergeCell ref="U75:U78"/>
    <mergeCell ref="V75:V78"/>
    <mergeCell ref="U79:U82"/>
    <mergeCell ref="V79:V82"/>
    <mergeCell ref="U83:U86"/>
    <mergeCell ref="V83:V86"/>
    <mergeCell ref="U63:U66"/>
    <mergeCell ref="V63:V66"/>
    <mergeCell ref="U67:U70"/>
    <mergeCell ref="V67:V70"/>
    <mergeCell ref="U71:U74"/>
    <mergeCell ref="V71:V74"/>
    <mergeCell ref="U43:U46"/>
    <mergeCell ref="V43:V46"/>
    <mergeCell ref="U47:U50"/>
    <mergeCell ref="V47:V50"/>
    <mergeCell ref="U27:U30"/>
    <mergeCell ref="V27:V30"/>
    <mergeCell ref="U31:U34"/>
    <mergeCell ref="V31:V34"/>
    <mergeCell ref="U35:U38"/>
    <mergeCell ref="V35:V38"/>
    <mergeCell ref="X7:Z7"/>
    <mergeCell ref="U19:U22"/>
    <mergeCell ref="V19:V22"/>
    <mergeCell ref="U23:U26"/>
    <mergeCell ref="V23:V26"/>
    <mergeCell ref="U11:U14"/>
    <mergeCell ref="V11:V14"/>
    <mergeCell ref="U15:U18"/>
    <mergeCell ref="V15:V18"/>
    <mergeCell ref="A67:A70"/>
    <mergeCell ref="B67:B70"/>
    <mergeCell ref="C67:C70"/>
    <mergeCell ref="D67:D70"/>
    <mergeCell ref="A71:A74"/>
    <mergeCell ref="B71:B74"/>
    <mergeCell ref="C71:C74"/>
    <mergeCell ref="D71:D74"/>
    <mergeCell ref="A87:A90"/>
    <mergeCell ref="B87:B90"/>
    <mergeCell ref="C87:C90"/>
    <mergeCell ref="D87:D90"/>
    <mergeCell ref="A75:A78"/>
    <mergeCell ref="B75:B78"/>
    <mergeCell ref="C75:C78"/>
    <mergeCell ref="D75:D78"/>
    <mergeCell ref="A79:A82"/>
    <mergeCell ref="B79:B82"/>
    <mergeCell ref="C79:C82"/>
    <mergeCell ref="D79:D82"/>
    <mergeCell ref="A83:A86"/>
    <mergeCell ref="B83:B86"/>
    <mergeCell ref="C83:C86"/>
    <mergeCell ref="D83:D86"/>
    <mergeCell ref="D59:D62"/>
    <mergeCell ref="A63:A66"/>
    <mergeCell ref="B63:B66"/>
    <mergeCell ref="C63:C66"/>
    <mergeCell ref="D63:D66"/>
    <mergeCell ref="A59:A62"/>
    <mergeCell ref="B59:B62"/>
    <mergeCell ref="C59:C62"/>
    <mergeCell ref="A51:A54"/>
    <mergeCell ref="B51:B54"/>
    <mergeCell ref="C51:C54"/>
    <mergeCell ref="D51:D54"/>
    <mergeCell ref="A55:A58"/>
    <mergeCell ref="B55:B58"/>
    <mergeCell ref="C55:C58"/>
    <mergeCell ref="D55:D58"/>
    <mergeCell ref="A47:A50"/>
    <mergeCell ref="B47:B50"/>
    <mergeCell ref="C47:C50"/>
    <mergeCell ref="D47:D50"/>
    <mergeCell ref="A35:A38"/>
    <mergeCell ref="B35:B38"/>
    <mergeCell ref="C35:C38"/>
    <mergeCell ref="D35:D38"/>
    <mergeCell ref="A39:A42"/>
    <mergeCell ref="B39:B42"/>
    <mergeCell ref="C39:C42"/>
    <mergeCell ref="D39:D42"/>
    <mergeCell ref="C15:C18"/>
    <mergeCell ref="D15:D18"/>
    <mergeCell ref="A19:A22"/>
    <mergeCell ref="B19:B22"/>
    <mergeCell ref="C19:C22"/>
    <mergeCell ref="D19:D22"/>
    <mergeCell ref="A43:A46"/>
    <mergeCell ref="B43:B46"/>
    <mergeCell ref="C43:C46"/>
    <mergeCell ref="D43:D46"/>
    <mergeCell ref="A9:A10"/>
    <mergeCell ref="B9:B10"/>
    <mergeCell ref="J8:Q8"/>
    <mergeCell ref="E9:E10"/>
    <mergeCell ref="J9:N9"/>
    <mergeCell ref="O9:Q9"/>
    <mergeCell ref="F9:H9"/>
    <mergeCell ref="A1:A4"/>
    <mergeCell ref="A31:A34"/>
    <mergeCell ref="B31:B34"/>
    <mergeCell ref="C31:C34"/>
    <mergeCell ref="D31:D34"/>
    <mergeCell ref="A27:A30"/>
    <mergeCell ref="B27:B30"/>
    <mergeCell ref="C27:C30"/>
    <mergeCell ref="D27:D30"/>
    <mergeCell ref="A11:A14"/>
    <mergeCell ref="B11:B14"/>
    <mergeCell ref="A23:A26"/>
    <mergeCell ref="B23:B26"/>
    <mergeCell ref="C23:C26"/>
    <mergeCell ref="D23:D26"/>
    <mergeCell ref="A15:A18"/>
    <mergeCell ref="B15:B18"/>
    <mergeCell ref="U1:V1"/>
    <mergeCell ref="U2:V2"/>
    <mergeCell ref="U3:V3"/>
    <mergeCell ref="U4:V4"/>
    <mergeCell ref="B1:T4"/>
    <mergeCell ref="B6:V6"/>
    <mergeCell ref="C9:C10"/>
    <mergeCell ref="C11:C14"/>
    <mergeCell ref="D9:D10"/>
    <mergeCell ref="D11:D14"/>
    <mergeCell ref="R7:R9"/>
    <mergeCell ref="S7:S9"/>
    <mergeCell ref="T7:T9"/>
  </mergeCells>
  <phoneticPr fontId="0" type="noConversion"/>
  <conditionalFormatting sqref="C11:D11 U11:V11 C15:D15 C19:D19 C23:D23 C27:D27 C31:D31 C35:D35 C39:D39 C43:D43 C47:D47 C51:D51 C55:D55 C59:D59 C63:D63 C67:D67 C71:D71 C75:D75 C79:D79 C83:D83 C87:D87">
    <cfRule type="cellIs" dxfId="159" priority="264" operator="between">
      <formula>$Y$9</formula>
      <formula>$Z$9</formula>
    </cfRule>
    <cfRule type="cellIs" dxfId="158" priority="265" operator="between">
      <formula>$Y$10</formula>
      <formula>$Z$10</formula>
    </cfRule>
    <cfRule type="cellIs" dxfId="157" priority="266" operator="between">
      <formula>$Y$11</formula>
      <formula>$Z$11</formula>
    </cfRule>
    <cfRule type="cellIs" dxfId="156" priority="267" operator="between">
      <formula>$Y$12</formula>
      <formula>$Z$12</formula>
    </cfRule>
    <cfRule type="cellIs" dxfId="155" priority="268" operator="between">
      <formula>$Y$13</formula>
      <formula>$Z$13</formula>
    </cfRule>
  </conditionalFormatting>
  <conditionalFormatting sqref="U15:V15">
    <cfRule type="cellIs" dxfId="154" priority="91" operator="between">
      <formula>$Y$9</formula>
      <formula>$Z$9</formula>
    </cfRule>
    <cfRule type="cellIs" dxfId="153" priority="92" operator="between">
      <formula>$Y$10</formula>
      <formula>$Z$10</formula>
    </cfRule>
    <cfRule type="cellIs" dxfId="152" priority="93" operator="between">
      <formula>$Y$11</formula>
      <formula>$Z$11</formula>
    </cfRule>
    <cfRule type="cellIs" dxfId="151" priority="94" operator="between">
      <formula>$Y$12</formula>
      <formula>$Z$12</formula>
    </cfRule>
    <cfRule type="cellIs" dxfId="150" priority="95" operator="between">
      <formula>$Y$13</formula>
      <formula>$Z$13</formula>
    </cfRule>
  </conditionalFormatting>
  <conditionalFormatting sqref="U19:V19">
    <cfRule type="cellIs" dxfId="149" priority="86" operator="between">
      <formula>$Y$9</formula>
      <formula>$Z$9</formula>
    </cfRule>
    <cfRule type="cellIs" dxfId="148" priority="87" operator="between">
      <formula>$Y$10</formula>
      <formula>$Z$10</formula>
    </cfRule>
    <cfRule type="cellIs" dxfId="147" priority="88" operator="between">
      <formula>$Y$11</formula>
      <formula>$Z$11</formula>
    </cfRule>
    <cfRule type="cellIs" dxfId="146" priority="89" operator="between">
      <formula>$Y$12</formula>
      <formula>$Z$12</formula>
    </cfRule>
    <cfRule type="cellIs" dxfId="145" priority="90" operator="between">
      <formula>$Y$13</formula>
      <formula>$Z$13</formula>
    </cfRule>
  </conditionalFormatting>
  <conditionalFormatting sqref="U23:V23">
    <cfRule type="cellIs" dxfId="144" priority="81" operator="between">
      <formula>$Y$9</formula>
      <formula>$Z$9</formula>
    </cfRule>
    <cfRule type="cellIs" dxfId="143" priority="82" operator="between">
      <formula>$Y$10</formula>
      <formula>$Z$10</formula>
    </cfRule>
    <cfRule type="cellIs" dxfId="142" priority="83" operator="between">
      <formula>$Y$11</formula>
      <formula>$Z$11</formula>
    </cfRule>
    <cfRule type="cellIs" dxfId="141" priority="84" operator="between">
      <formula>$Y$12</formula>
      <formula>$Z$12</formula>
    </cfRule>
    <cfRule type="cellIs" dxfId="140" priority="85" operator="between">
      <formula>$Y$13</formula>
      <formula>$Z$13</formula>
    </cfRule>
  </conditionalFormatting>
  <conditionalFormatting sqref="U27:V27">
    <cfRule type="cellIs" dxfId="139" priority="76" operator="between">
      <formula>$Y$9</formula>
      <formula>$Z$9</formula>
    </cfRule>
    <cfRule type="cellIs" dxfId="138" priority="77" operator="between">
      <formula>$Y$10</formula>
      <formula>$Z$10</formula>
    </cfRule>
    <cfRule type="cellIs" dxfId="137" priority="78" operator="between">
      <formula>$Y$11</formula>
      <formula>$Z$11</formula>
    </cfRule>
    <cfRule type="cellIs" dxfId="136" priority="79" operator="between">
      <formula>$Y$12</formula>
      <formula>$Z$12</formula>
    </cfRule>
    <cfRule type="cellIs" dxfId="135" priority="80" operator="between">
      <formula>$Y$13</formula>
      <formula>$Z$13</formula>
    </cfRule>
  </conditionalFormatting>
  <conditionalFormatting sqref="U31:V31">
    <cfRule type="cellIs" dxfId="134" priority="71" operator="between">
      <formula>$Y$9</formula>
      <formula>$Z$9</formula>
    </cfRule>
    <cfRule type="cellIs" dxfId="133" priority="72" operator="between">
      <formula>$Y$10</formula>
      <formula>$Z$10</formula>
    </cfRule>
    <cfRule type="cellIs" dxfId="132" priority="73" operator="between">
      <formula>$Y$11</formula>
      <formula>$Z$11</formula>
    </cfRule>
    <cfRule type="cellIs" dxfId="131" priority="74" operator="between">
      <formula>$Y$12</formula>
      <formula>$Z$12</formula>
    </cfRule>
    <cfRule type="cellIs" dxfId="130" priority="75" operator="between">
      <formula>$Y$13</formula>
      <formula>$Z$13</formula>
    </cfRule>
  </conditionalFormatting>
  <conditionalFormatting sqref="U35:V35">
    <cfRule type="cellIs" dxfId="129" priority="66" operator="between">
      <formula>$Y$9</formula>
      <formula>$Z$9</formula>
    </cfRule>
    <cfRule type="cellIs" dxfId="128" priority="67" operator="between">
      <formula>$Y$10</formula>
      <formula>$Z$10</formula>
    </cfRule>
    <cfRule type="cellIs" dxfId="127" priority="68" operator="between">
      <formula>$Y$11</formula>
      <formula>$Z$11</formula>
    </cfRule>
    <cfRule type="cellIs" dxfId="126" priority="69" operator="between">
      <formula>$Y$12</formula>
      <formula>$Z$12</formula>
    </cfRule>
    <cfRule type="cellIs" dxfId="125" priority="70" operator="between">
      <formula>$Y$13</formula>
      <formula>$Z$13</formula>
    </cfRule>
  </conditionalFormatting>
  <conditionalFormatting sqref="U39:V39">
    <cfRule type="cellIs" dxfId="124" priority="61" operator="between">
      <formula>$Y$9</formula>
      <formula>$Z$9</formula>
    </cfRule>
    <cfRule type="cellIs" dxfId="123" priority="62" operator="between">
      <formula>$Y$10</formula>
      <formula>$Z$10</formula>
    </cfRule>
    <cfRule type="cellIs" dxfId="122" priority="63" operator="between">
      <formula>$Y$11</formula>
      <formula>$Z$11</formula>
    </cfRule>
    <cfRule type="cellIs" dxfId="121" priority="64" operator="between">
      <formula>$Y$12</formula>
      <formula>$Z$12</formula>
    </cfRule>
    <cfRule type="cellIs" dxfId="120" priority="65" operator="between">
      <formula>$Y$13</formula>
      <formula>$Z$13</formula>
    </cfRule>
  </conditionalFormatting>
  <conditionalFormatting sqref="U43:V43">
    <cfRule type="cellIs" dxfId="119" priority="56" operator="between">
      <formula>$Y$9</formula>
      <formula>$Z$9</formula>
    </cfRule>
    <cfRule type="cellIs" dxfId="118" priority="57" operator="between">
      <formula>$Y$10</formula>
      <formula>$Z$10</formula>
    </cfRule>
    <cfRule type="cellIs" dxfId="117" priority="58" operator="between">
      <formula>$Y$11</formula>
      <formula>$Z$11</formula>
    </cfRule>
    <cfRule type="cellIs" dxfId="116" priority="59" operator="between">
      <formula>$Y$12</formula>
      <formula>$Z$12</formula>
    </cfRule>
    <cfRule type="cellIs" dxfId="115" priority="60" operator="between">
      <formula>$Y$13</formula>
      <formula>$Z$13</formula>
    </cfRule>
  </conditionalFormatting>
  <conditionalFormatting sqref="U47:V47">
    <cfRule type="cellIs" dxfId="114" priority="51" operator="between">
      <formula>$Y$9</formula>
      <formula>$Z$9</formula>
    </cfRule>
    <cfRule type="cellIs" dxfId="113" priority="52" operator="between">
      <formula>$Y$10</formula>
      <formula>$Z$10</formula>
    </cfRule>
    <cfRule type="cellIs" dxfId="112" priority="53" operator="between">
      <formula>$Y$11</formula>
      <formula>$Z$11</formula>
    </cfRule>
    <cfRule type="cellIs" dxfId="111" priority="54" operator="between">
      <formula>$Y$12</formula>
      <formula>$Z$12</formula>
    </cfRule>
    <cfRule type="cellIs" dxfId="110" priority="55" operator="between">
      <formula>$Y$13</formula>
      <formula>$Z$13</formula>
    </cfRule>
  </conditionalFormatting>
  <conditionalFormatting sqref="U51:V51">
    <cfRule type="cellIs" dxfId="109" priority="46" operator="between">
      <formula>$Y$9</formula>
      <formula>$Z$9</formula>
    </cfRule>
    <cfRule type="cellIs" dxfId="108" priority="47" operator="between">
      <formula>$Y$10</formula>
      <formula>$Z$10</formula>
    </cfRule>
    <cfRule type="cellIs" dxfId="107" priority="48" operator="between">
      <formula>$Y$11</formula>
      <formula>$Z$11</formula>
    </cfRule>
    <cfRule type="cellIs" dxfId="106" priority="49" operator="between">
      <formula>$Y$12</formula>
      <formula>$Z$12</formula>
    </cfRule>
    <cfRule type="cellIs" dxfId="105" priority="50" operator="between">
      <formula>$Y$13</formula>
      <formula>$Z$13</formula>
    </cfRule>
  </conditionalFormatting>
  <conditionalFormatting sqref="U55:V55">
    <cfRule type="cellIs" dxfId="104" priority="41" operator="between">
      <formula>$Y$9</formula>
      <formula>$Z$9</formula>
    </cfRule>
    <cfRule type="cellIs" dxfId="103" priority="42" operator="between">
      <formula>$Y$10</formula>
      <formula>$Z$10</formula>
    </cfRule>
    <cfRule type="cellIs" dxfId="102" priority="43" operator="between">
      <formula>$Y$11</formula>
      <formula>$Z$11</formula>
    </cfRule>
    <cfRule type="cellIs" dxfId="101" priority="44" operator="between">
      <formula>$Y$12</formula>
      <formula>$Z$12</formula>
    </cfRule>
    <cfRule type="cellIs" dxfId="100" priority="45" operator="between">
      <formula>$Y$13</formula>
      <formula>$Z$13</formula>
    </cfRule>
  </conditionalFormatting>
  <conditionalFormatting sqref="U59:V59">
    <cfRule type="cellIs" dxfId="99" priority="36" operator="between">
      <formula>$Y$9</formula>
      <formula>$Z$9</formula>
    </cfRule>
    <cfRule type="cellIs" dxfId="98" priority="37" operator="between">
      <formula>$Y$10</formula>
      <formula>$Z$10</formula>
    </cfRule>
    <cfRule type="cellIs" dxfId="97" priority="38" operator="between">
      <formula>$Y$11</formula>
      <formula>$Z$11</formula>
    </cfRule>
    <cfRule type="cellIs" dxfId="96" priority="39" operator="between">
      <formula>$Y$12</formula>
      <formula>$Z$12</formula>
    </cfRule>
    <cfRule type="cellIs" dxfId="95" priority="40" operator="between">
      <formula>$Y$13</formula>
      <formula>$Z$13</formula>
    </cfRule>
  </conditionalFormatting>
  <conditionalFormatting sqref="U63:V63">
    <cfRule type="cellIs" dxfId="94" priority="31" operator="between">
      <formula>$Y$9</formula>
      <formula>$Z$9</formula>
    </cfRule>
    <cfRule type="cellIs" dxfId="93" priority="32" operator="between">
      <formula>$Y$10</formula>
      <formula>$Z$10</formula>
    </cfRule>
    <cfRule type="cellIs" dxfId="92" priority="33" operator="between">
      <formula>$Y$11</formula>
      <formula>$Z$11</formula>
    </cfRule>
    <cfRule type="cellIs" dxfId="91" priority="34" operator="between">
      <formula>$Y$12</formula>
      <formula>$Z$12</formula>
    </cfRule>
    <cfRule type="cellIs" dxfId="90" priority="35" operator="between">
      <formula>$Y$13</formula>
      <formula>$Z$13</formula>
    </cfRule>
  </conditionalFormatting>
  <conditionalFormatting sqref="U67:V67">
    <cfRule type="cellIs" dxfId="89" priority="26" operator="between">
      <formula>$Y$9</formula>
      <formula>$Z$9</formula>
    </cfRule>
    <cfRule type="cellIs" dxfId="88" priority="27" operator="between">
      <formula>$Y$10</formula>
      <formula>$Z$10</formula>
    </cfRule>
    <cfRule type="cellIs" dxfId="87" priority="28" operator="between">
      <formula>$Y$11</formula>
      <formula>$Z$11</formula>
    </cfRule>
    <cfRule type="cellIs" dxfId="86" priority="29" operator="between">
      <formula>$Y$12</formula>
      <formula>$Z$12</formula>
    </cfRule>
    <cfRule type="cellIs" dxfId="85" priority="30" operator="between">
      <formula>$Y$13</formula>
      <formula>$Z$13</formula>
    </cfRule>
  </conditionalFormatting>
  <conditionalFormatting sqref="U71:V71">
    <cfRule type="cellIs" dxfId="84" priority="21" operator="between">
      <formula>$Y$9</formula>
      <formula>$Z$9</formula>
    </cfRule>
    <cfRule type="cellIs" dxfId="83" priority="22" operator="between">
      <formula>$Y$10</formula>
      <formula>$Z$10</formula>
    </cfRule>
    <cfRule type="cellIs" dxfId="82" priority="23" operator="between">
      <formula>$Y$11</formula>
      <formula>$Z$11</formula>
    </cfRule>
    <cfRule type="cellIs" dxfId="81" priority="24" operator="between">
      <formula>$Y$12</formula>
      <formula>$Z$12</formula>
    </cfRule>
    <cfRule type="cellIs" dxfId="80" priority="25" operator="between">
      <formula>$Y$13</formula>
      <formula>$Z$13</formula>
    </cfRule>
  </conditionalFormatting>
  <conditionalFormatting sqref="U75:V75">
    <cfRule type="cellIs" dxfId="79" priority="16" operator="between">
      <formula>$Y$9</formula>
      <formula>$Z$9</formula>
    </cfRule>
    <cfRule type="cellIs" dxfId="78" priority="17" operator="between">
      <formula>$Y$10</formula>
      <formula>$Z$10</formula>
    </cfRule>
    <cfRule type="cellIs" dxfId="77" priority="18" operator="between">
      <formula>$Y$11</formula>
      <formula>$Z$11</formula>
    </cfRule>
    <cfRule type="cellIs" dxfId="76" priority="19" operator="between">
      <formula>$Y$12</formula>
      <formula>$Z$12</formula>
    </cfRule>
    <cfRule type="cellIs" dxfId="75" priority="20" operator="between">
      <formula>$Y$13</formula>
      <formula>$Z$13</formula>
    </cfRule>
  </conditionalFormatting>
  <conditionalFormatting sqref="U79:V79">
    <cfRule type="cellIs" dxfId="74" priority="11" operator="between">
      <formula>$Y$9</formula>
      <formula>$Z$9</formula>
    </cfRule>
    <cfRule type="cellIs" dxfId="73" priority="12" operator="between">
      <formula>$Y$10</formula>
      <formula>$Z$10</formula>
    </cfRule>
    <cfRule type="cellIs" dxfId="72" priority="13" operator="between">
      <formula>$Y$11</formula>
      <formula>$Z$11</formula>
    </cfRule>
    <cfRule type="cellIs" dxfId="71" priority="14" operator="between">
      <formula>$Y$12</formula>
      <formula>$Z$12</formula>
    </cfRule>
    <cfRule type="cellIs" dxfId="70" priority="15" operator="between">
      <formula>$Y$13</formula>
      <formula>$Z$13</formula>
    </cfRule>
  </conditionalFormatting>
  <conditionalFormatting sqref="U83:V83">
    <cfRule type="cellIs" dxfId="69" priority="6" operator="between">
      <formula>$Y$9</formula>
      <formula>$Z$9</formula>
    </cfRule>
    <cfRule type="cellIs" dxfId="68" priority="7" operator="between">
      <formula>$Y$10</formula>
      <formula>$Z$10</formula>
    </cfRule>
    <cfRule type="cellIs" dxfId="67" priority="8" operator="between">
      <formula>$Y$11</formula>
      <formula>$Z$11</formula>
    </cfRule>
    <cfRule type="cellIs" dxfId="66" priority="9" operator="between">
      <formula>$Y$12</formula>
      <formula>$Z$12</formula>
    </cfRule>
    <cfRule type="cellIs" dxfId="65" priority="10" operator="between">
      <formula>$Y$13</formula>
      <formula>$Z$13</formula>
    </cfRule>
  </conditionalFormatting>
  <conditionalFormatting sqref="U87:V87">
    <cfRule type="cellIs" dxfId="64" priority="1" operator="between">
      <formula>$Y$9</formula>
      <formula>$Z$9</formula>
    </cfRule>
    <cfRule type="cellIs" dxfId="63" priority="2" operator="between">
      <formula>$Y$10</formula>
      <formula>$Z$10</formula>
    </cfRule>
    <cfRule type="cellIs" dxfId="62" priority="3" operator="between">
      <formula>$Y$11</formula>
      <formula>$Z$11</formula>
    </cfRule>
    <cfRule type="cellIs" dxfId="61" priority="4" operator="between">
      <formula>$Y$12</formula>
      <formula>$Z$12</formula>
    </cfRule>
    <cfRule type="cellIs" dxfId="60" priority="5" operator="between">
      <formula>$Y$13</formula>
      <formula>$Z$13</formula>
    </cfRule>
  </conditionalFormatting>
  <printOptions horizontalCentered="1" verticalCentered="1"/>
  <pageMargins left="0.23622047244094491" right="0.23622047244094491" top="0.74803149606299213" bottom="0.74803149606299213" header="0.31496062992125984" footer="0.31496062992125984"/>
  <pageSetup scale="70" orientation="landscape" r:id="rId1"/>
  <headerFooter alignWithMargins="0"/>
  <rowBreaks count="1" manualBreakCount="1">
    <brk id="30"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14:formula1>
            <xm:f>'11 FORMULAS'!$E$4:$E$7</xm:f>
          </x14:formula1>
          <xm:sqref>J11:J90</xm:sqref>
        </x14:dataValidation>
        <x14:dataValidation type="list" allowBlank="1" showInputMessage="1" showErrorMessage="1">
          <x14:formula1>
            <xm:f>'11 FORMULAS'!$H$4:$H$6</xm:f>
          </x14:formula1>
          <xm:sqref>M11:M90</xm:sqref>
        </x14:dataValidation>
        <x14:dataValidation type="list" allowBlank="1" showInputMessage="1" showErrorMessage="1">
          <x14:formula1>
            <xm:f>'11 FORMULAS'!$K$4:$K$6</xm:f>
          </x14:formula1>
          <xm:sqref>O11:O90</xm:sqref>
        </x14:dataValidation>
        <x14:dataValidation type="list" allowBlank="1" showInputMessage="1" showErrorMessage="1">
          <x14:formula1>
            <xm:f>'11 FORMULAS'!$L$4:$L$6</xm:f>
          </x14:formula1>
          <xm:sqref>P11:P90</xm:sqref>
        </x14:dataValidation>
        <x14:dataValidation type="list" allowBlank="1" showInputMessage="1" showErrorMessage="1">
          <x14:formula1>
            <xm:f>'11 FORMULAS'!$M$4:$M$6</xm:f>
          </x14:formula1>
          <xm:sqref>Q11:Q90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showGridLines="0" zoomScale="85" zoomScaleNormal="85" workbookViewId="0">
      <pane xSplit="1" ySplit="10" topLeftCell="B11" activePane="bottomRight" state="frozen"/>
      <selection pane="topRight" activeCell="B1" sqref="B1"/>
      <selection pane="bottomLeft" activeCell="A7" sqref="A7"/>
      <selection pane="bottomRight" activeCell="A16" sqref="A16"/>
    </sheetView>
  </sheetViews>
  <sheetFormatPr baseColWidth="10" defaultColWidth="14.28515625" defaultRowHeight="12.75" x14ac:dyDescent="0.25"/>
  <cols>
    <col min="1" max="1" width="17" style="76" customWidth="1" collapsed="1"/>
    <col min="2" max="2" width="30.42578125" style="81" customWidth="1" collapsed="1"/>
    <col min="3" max="3" width="21.5703125" style="81" customWidth="1" collapsed="1"/>
    <col min="4" max="4" width="13" style="81" customWidth="1" collapsed="1"/>
    <col min="5" max="5" width="16.42578125" style="125" customWidth="1" collapsed="1"/>
    <col min="6" max="6" width="10.140625" style="125" customWidth="1" collapsed="1"/>
    <col min="7" max="7" width="25.140625" style="81" customWidth="1" collapsed="1"/>
    <col min="8" max="8" width="10.140625" style="81" bestFit="1" customWidth="1" collapsed="1"/>
    <col min="9" max="9" width="7.42578125" style="81" customWidth="1" collapsed="1"/>
    <col min="10" max="10" width="14" style="81" customWidth="1" collapsed="1"/>
    <col min="11" max="15" width="12.42578125" style="81" customWidth="1" collapsed="1"/>
    <col min="16" max="16" width="3.85546875" style="81" customWidth="1" collapsed="1"/>
    <col min="17" max="17" width="4.85546875" style="76" customWidth="1" collapsed="1"/>
    <col min="18" max="18" width="5.42578125" style="76" bestFit="1" customWidth="1" collapsed="1"/>
    <col min="19" max="24" width="14" style="76" customWidth="1" collapsed="1"/>
    <col min="25" max="29" width="11.42578125" style="76" customWidth="1" collapsed="1"/>
    <col min="30" max="30" width="5.5703125" style="76" bestFit="1" customWidth="1" collapsed="1"/>
    <col min="31" max="31" width="26.85546875" style="76" customWidth="1" collapsed="1"/>
    <col min="32" max="36" width="22.85546875" style="81" customWidth="1" collapsed="1"/>
    <col min="37" max="37" width="23.42578125" style="76" customWidth="1" collapsed="1"/>
    <col min="38" max="265" width="11.42578125" style="76" customWidth="1" collapsed="1"/>
    <col min="266" max="266" width="12.7109375" style="76" customWidth="1" collapsed="1"/>
    <col min="267" max="267" width="47" style="76" customWidth="1" collapsed="1"/>
    <col min="268" max="268" width="35" style="76" customWidth="1" collapsed="1"/>
    <col min="269" max="16384" width="14.28515625" style="76" collapsed="1"/>
  </cols>
  <sheetData>
    <row r="1" spans="1:38" ht="18.75" customHeight="1" x14ac:dyDescent="0.25">
      <c r="A1" s="392"/>
      <c r="B1" s="394" t="str">
        <f>+'2 CONTEXTO E IDENTIFICACIÓN'!B1</f>
        <v>MAPA RIESGOS OPERATIVOS  POR PROCESOS</v>
      </c>
      <c r="C1" s="394"/>
      <c r="D1" s="394"/>
      <c r="E1" s="394"/>
      <c r="F1" s="382" t="str">
        <f>+'2 CONTEXTO E IDENTIFICACIÓN'!I1</f>
        <v xml:space="preserve">Código: </v>
      </c>
      <c r="G1" s="382"/>
    </row>
    <row r="2" spans="1:38" ht="18.75" customHeight="1" x14ac:dyDescent="0.25">
      <c r="A2" s="392"/>
      <c r="B2" s="394"/>
      <c r="C2" s="394"/>
      <c r="D2" s="394"/>
      <c r="E2" s="394"/>
      <c r="F2" s="382" t="str">
        <f>+'2 CONTEXTO E IDENTIFICACIÓN'!I2</f>
        <v xml:space="preserve">Fecha: </v>
      </c>
      <c r="G2" s="382"/>
      <c r="K2" s="76"/>
    </row>
    <row r="3" spans="1:38" s="64" customFormat="1" ht="18.75" customHeight="1" x14ac:dyDescent="0.2">
      <c r="A3" s="392"/>
      <c r="B3" s="394"/>
      <c r="C3" s="394"/>
      <c r="D3" s="394"/>
      <c r="E3" s="394"/>
      <c r="F3" s="382" t="str">
        <f>+'2 CONTEXTO E IDENTIFICACIÓN'!I3</f>
        <v>Versión: 001</v>
      </c>
      <c r="G3" s="382"/>
      <c r="AF3" s="65"/>
      <c r="AG3" s="65"/>
      <c r="AH3" s="65"/>
      <c r="AI3" s="65"/>
      <c r="AJ3" s="65"/>
    </row>
    <row r="4" spans="1:38" s="64" customFormat="1" ht="18.75" customHeight="1" x14ac:dyDescent="0.2">
      <c r="A4" s="393"/>
      <c r="B4" s="394"/>
      <c r="C4" s="394"/>
      <c r="D4" s="394"/>
      <c r="E4" s="394"/>
      <c r="F4" s="382" t="str">
        <f>+'2 CONTEXTO E IDENTIFICACIÓN'!I4</f>
        <v>Página:</v>
      </c>
      <c r="G4" s="382"/>
      <c r="H4" s="67"/>
      <c r="I4" s="67"/>
      <c r="J4" s="66"/>
      <c r="L4" s="67"/>
      <c r="M4" s="67"/>
      <c r="N4" s="67"/>
      <c r="O4" s="67"/>
      <c r="P4" s="66"/>
      <c r="AF4" s="65"/>
      <c r="AG4" s="65"/>
      <c r="AH4" s="65"/>
      <c r="AI4" s="65"/>
      <c r="AJ4" s="65"/>
    </row>
    <row r="5" spans="1:38" s="64" customFormat="1" ht="9.75" customHeight="1" x14ac:dyDescent="0.2">
      <c r="A5" s="68"/>
      <c r="B5" s="66"/>
      <c r="C5" s="206"/>
      <c r="D5" s="206"/>
      <c r="E5" s="120"/>
      <c r="F5" s="67"/>
      <c r="G5" s="67"/>
      <c r="H5" s="67"/>
      <c r="I5" s="67"/>
      <c r="J5" s="66"/>
      <c r="L5" s="67"/>
      <c r="M5" s="67"/>
      <c r="N5" s="67"/>
      <c r="O5" s="67"/>
      <c r="P5" s="66"/>
      <c r="AF5" s="65"/>
      <c r="AG5" s="65"/>
      <c r="AH5" s="65"/>
      <c r="AI5" s="65"/>
      <c r="AJ5" s="65"/>
    </row>
    <row r="6" spans="1:38" s="64" customFormat="1" ht="15" x14ac:dyDescent="0.2">
      <c r="A6" s="19" t="s">
        <v>151</v>
      </c>
      <c r="B6" s="430" t="str">
        <f>+IF('2 CONTEXTO E IDENTIFICACIÓN'!$B$6="","",'2 CONTEXTO E IDENTIFICACIÓN'!$B$6)</f>
        <v xml:space="preserve">15. Proceso Jurídico  </v>
      </c>
      <c r="C6" s="431"/>
      <c r="D6" s="431"/>
      <c r="E6" s="431"/>
      <c r="F6" s="431"/>
      <c r="G6" s="431"/>
      <c r="AF6" s="65"/>
      <c r="AG6" s="65"/>
      <c r="AH6" s="65"/>
      <c r="AI6" s="65"/>
      <c r="AJ6" s="65"/>
    </row>
    <row r="7" spans="1:38" s="64" customFormat="1" ht="15" thickBot="1" x14ac:dyDescent="0.25">
      <c r="A7" s="63"/>
      <c r="B7" s="63"/>
      <c r="C7" s="63"/>
      <c r="D7" s="63"/>
      <c r="E7" s="63"/>
      <c r="F7" s="121"/>
      <c r="AF7" s="65"/>
      <c r="AG7" s="65"/>
      <c r="AH7" s="65"/>
      <c r="AI7" s="65"/>
      <c r="AJ7" s="65"/>
    </row>
    <row r="8" spans="1:38" s="64" customFormat="1" ht="13.5" thickBot="1" x14ac:dyDescent="0.25">
      <c r="D8" s="66"/>
      <c r="E8" s="48"/>
      <c r="F8" s="121"/>
      <c r="I8" s="389" t="s">
        <v>21</v>
      </c>
      <c r="J8" s="390"/>
      <c r="K8" s="390"/>
      <c r="L8" s="390"/>
      <c r="M8" s="390"/>
      <c r="N8" s="390"/>
      <c r="O8" s="391"/>
      <c r="R8" s="69"/>
      <c r="S8" s="70"/>
      <c r="T8" s="385" t="s">
        <v>84</v>
      </c>
      <c r="U8" s="385"/>
      <c r="V8" s="385"/>
      <c r="W8" s="385"/>
      <c r="X8" s="386"/>
      <c r="AF8" s="65"/>
      <c r="AG8" s="65"/>
      <c r="AH8" s="65"/>
      <c r="AI8" s="65"/>
      <c r="AJ8" s="65"/>
    </row>
    <row r="9" spans="1:38" x14ac:dyDescent="0.25">
      <c r="A9" s="122"/>
      <c r="B9" s="122"/>
      <c r="C9" s="73"/>
      <c r="D9" s="122"/>
      <c r="E9" s="395" t="s">
        <v>114</v>
      </c>
      <c r="F9" s="395"/>
      <c r="G9" s="395"/>
      <c r="H9" s="73"/>
      <c r="I9" s="74"/>
      <c r="J9" s="75"/>
      <c r="K9" s="385" t="s">
        <v>84</v>
      </c>
      <c r="L9" s="385"/>
      <c r="M9" s="385"/>
      <c r="N9" s="385"/>
      <c r="O9" s="386"/>
      <c r="P9" s="73"/>
      <c r="R9" s="77"/>
      <c r="T9" s="78">
        <v>0.2</v>
      </c>
      <c r="U9" s="78">
        <v>0.4</v>
      </c>
      <c r="V9" s="78">
        <v>0.6</v>
      </c>
      <c r="W9" s="78">
        <v>0.8</v>
      </c>
      <c r="X9" s="79">
        <v>1</v>
      </c>
      <c r="Y9" s="80"/>
      <c r="Z9" s="80"/>
      <c r="AA9" s="80"/>
      <c r="AB9" s="80"/>
      <c r="AC9" s="80"/>
      <c r="AD9" s="80"/>
      <c r="AE9" s="80"/>
    </row>
    <row r="10" spans="1:38" ht="39.950000000000003" customHeight="1" x14ac:dyDescent="0.2">
      <c r="A10" s="84" t="s">
        <v>191</v>
      </c>
      <c r="B10" s="84" t="s">
        <v>1</v>
      </c>
      <c r="C10" s="84" t="s">
        <v>9</v>
      </c>
      <c r="D10" s="84" t="s">
        <v>9</v>
      </c>
      <c r="E10" s="84" t="s">
        <v>51</v>
      </c>
      <c r="F10" s="84" t="s">
        <v>84</v>
      </c>
      <c r="G10" s="84" t="s">
        <v>199</v>
      </c>
      <c r="H10" s="73"/>
      <c r="I10" s="77"/>
      <c r="J10" s="86"/>
      <c r="K10" s="87" t="s">
        <v>62</v>
      </c>
      <c r="L10" s="87" t="s">
        <v>7</v>
      </c>
      <c r="M10" s="87" t="s">
        <v>5</v>
      </c>
      <c r="N10" s="87" t="s">
        <v>6</v>
      </c>
      <c r="O10" s="88" t="s">
        <v>70</v>
      </c>
      <c r="P10" s="73"/>
      <c r="R10" s="77"/>
      <c r="S10" s="89"/>
      <c r="T10" s="90" t="s">
        <v>62</v>
      </c>
      <c r="U10" s="90" t="s">
        <v>7</v>
      </c>
      <c r="V10" s="90" t="s">
        <v>5</v>
      </c>
      <c r="W10" s="90" t="s">
        <v>6</v>
      </c>
      <c r="X10" s="91" t="s">
        <v>70</v>
      </c>
      <c r="AA10" s="80"/>
      <c r="AB10" s="80"/>
      <c r="AC10" s="92"/>
      <c r="AD10" s="92"/>
      <c r="AE10" s="92"/>
      <c r="AF10" s="92"/>
      <c r="AG10" s="92"/>
      <c r="AH10" s="92"/>
      <c r="AI10" s="92"/>
      <c r="AJ10" s="92"/>
      <c r="AK10" s="92"/>
      <c r="AL10" s="92"/>
    </row>
    <row r="11" spans="1:38" ht="32.25" customHeight="1" x14ac:dyDescent="0.2">
      <c r="A11" s="93" t="str">
        <f>'2 CONTEXTO E IDENTIFICACIÓN'!A11</f>
        <v>R1</v>
      </c>
      <c r="B11" s="94" t="str">
        <f>+'2 CONTEXTO E IDENTIFICACIÓN'!E11</f>
        <v>Incumplimiento total o pracial de las obligaciones contractuales del personal profesional y de apoyo a la gestión.</v>
      </c>
      <c r="C11" s="123">
        <f>+'5 VALORACIÓN DEL CONTROL'!S14</f>
        <v>0.12</v>
      </c>
      <c r="D11" s="95">
        <f>+'5 VALORACIÓN DEL CONTROL'!T14</f>
        <v>0.6</v>
      </c>
      <c r="E11" s="124" t="str">
        <f>+IF(C11=0,"",IF(C11&lt;=$R$15,$S$15,IF(C11&lt;=$R$14,$S$14,IF(C11&lt;=$R$13,$S$13,IF(C11&lt;=$R$12,$S$12,IF(C11&lt;=$R$11,$S$11,""))))))</f>
        <v>Muy Baja</v>
      </c>
      <c r="F11" s="124" t="str">
        <f>+IF(D11=0,"",IF(D11&lt;=$T$9,$T$10,IF(D11&lt;=$U$9,$U$10,IF(D11&lt;=$V$9,$V$10,IF(D11&lt;=$W$9,$W$10,IF(D11&lt;=$X$9,$X$10,""))))))</f>
        <v>Moderado</v>
      </c>
      <c r="G11" s="94" t="str">
        <f>+IF(E11=$S$11,IF(F11=$T$10,$T$11,IF(F11=$U$10,$U$11,IF(F11=$V$10,$V$11,IF(F11=$W$10,$W$11,IF(F11=$X$10,$X$11))))),IF(E11=$S$12,IF(F11=$T$10,$T$12,IF(F11=$U$10,$U$12,IF(F11=$V$10,$V$12,IF(F11=$W$10,$W$12,IF(F11=$X$10,$X$12))))),IF(E11=$S$13,IF(F11=$T$10,$T$13,IF(F11=$U$10,$U$13,IF(F11=$V$10,$V$13,IF(F11=$W$10,$W$13,IF(F11=$X$10,$X$13))))),IF(E11=$S$14,IF(F11=$T$10,$T$14,IF(F11=$U$10,$U$14,IF(F11=$V$10,$V$14,IF(F11=$W$10,$W$14,IF(F11=$X$10,$X$14))))),IF(E11=$S$15,IF(F11=$T$10,$T$15,IF(F11=$U$10,$U$15,IF(F11=$V$10,$V$15,IF(F11=$W$10,$W$15,IF(F11=$X$10,$X$15))))),"")))))</f>
        <v>Moderado</v>
      </c>
      <c r="H11" s="96"/>
      <c r="I11" s="387" t="s">
        <v>51</v>
      </c>
      <c r="J11" s="87" t="s">
        <v>59</v>
      </c>
      <c r="K11" s="97" t="str">
        <f>+IF(AND(E11=$S$11,F11=$T$10),A11,"")&amp;" "&amp;IF(AND(E12=$S$11,F12=$T$10),A12,"")&amp;" "&amp;IF(AND(E13=$S$11,F13=$T$10),A13,"")&amp;" "&amp;IF(AND(E14=$S$11,F14=$T$10),A14,"")&amp;" "&amp;IF(AND(E15=$S$11,F15=$T$10),A15,"")&amp;" "&amp;IF(AND(E16=$S$11,F16=$T$10),A16,"")&amp;" "&amp;IF(AND(E17=$S$11,F17=$T$10),A17,"")&amp;" "&amp;IF(AND(E18=$S$11,F18=$T$10),A18,"")&amp;" "&amp;IF(AND(E19=$S$11,F19=$T$10),A19,"")&amp;" "&amp;IF(AND(E20=$S$11,F20=$T$10),A20,"")&amp;" "&amp;IF(AND(E21=$S$11,F21=$T$10),A21,"")&amp;" "&amp;IF(AND(E22=$S$11,F22=$T$10),A22,"")&amp;" "&amp;IF(AND(E23=$S$11,F23=$T$10),A23,"")&amp;" "&amp;IF(AND(E24=$S$11,F24=$T$10),A24,"")&amp;" "&amp;IF(AND(E25=$S$11,F25=$T$10),A25,"")&amp;" "&amp;IF(AND(E26=$S$11,F26=$T$10),A26,"")&amp;" "&amp;IF(AND(E27=$S$11,F27=$T$10),A27,"")&amp;" "&amp;IF(AND(E28=$S$11,F28=$T$10),A28,"")&amp;" "&amp;IF(AND(E29=$S$11,F29=$T$10),A29,"")&amp;" "&amp;IF(AND(E30=$S$11,F30=$T$10),A30,"")</f>
        <v xml:space="preserve">                   </v>
      </c>
      <c r="L11" s="97" t="str">
        <f>+IF(AND(E11=$S$11,F11=$U$10),A11,"")&amp;" "&amp;IF(AND(E12=$S$11,F12=$U$10),A12,"")&amp;" "&amp;IF(AND(E13=$S$11,F13=$U$10),A13,"")&amp;" "&amp;IF(AND(E14=$S$11,F14=$U$10),A14,"")&amp;" "&amp;IF(AND(E15=$S$11,F15=$U$10),A15,"")&amp;" "&amp;IF(AND(E16=$S$11,F16=$U$10),A16,"")&amp;" "&amp;IF(AND(E17=$S$11,F17=$U$10),A17,"")&amp;" "&amp;IF(AND(E18=$S$11,F18=$U$10),A18,"")&amp;" "&amp;IF(AND(E19=$S$11,F19=$U$10),A19,"")&amp;" "&amp;IF(AND(E20=$S$11,F20=$U$10),A20,"")&amp;" "&amp;IF(AND(E21=$S$11,F21=$U$10),A21,"")&amp;" "&amp;IF(AND(E22=$S$11,F22=$U$10),A22,"")&amp;" "&amp;IF(AND(E23=$S$11,F23=$U$10),A23,"")&amp;" "&amp;IF(AND(E24=$S$11,F24=$U$10),A24,"")&amp;" "&amp;IF(AND(E25=$S$11,F25=$U$10),A25,"")&amp;" "&amp;IF(AND(E26=$S$11,F26=$U$10),A26,"")&amp;" "&amp;IF(AND(E27=$S$11,F27=$U$10),A27,"")&amp;" "&amp;IF(AND(E28=$S$11,F28=$U$10),A28,"")&amp;" "&amp;IF(AND(E29=$S$11,F29=$U$10),A29,"")&amp;" "&amp;IF(AND(E30=$S$11,F30=$U$10),A30,"")</f>
        <v xml:space="preserve">                   </v>
      </c>
      <c r="M11" s="97" t="str">
        <f>+IF(AND(E11=$S$11,F11=$V$10),A11,"")&amp;" "&amp;IF(AND(E12=$S$11,F12=$V$10),A12,"")&amp;" "&amp;IF(AND(E13=$S$11,F13=$V$10),A13,"")&amp;" "&amp;IF(AND(E14=$S$11,F14=$V$10),A14,"")&amp;" "&amp;IF(AND(E15=$S$11,F15=$V$10),A15,"")&amp;" "&amp;IF(AND(E16=$S$11,F16=$V$10),A16,"")&amp;" "&amp;IF(AND(E17=$S$11,F17=$V$10),A17,"")&amp;" "&amp;IF(AND(E18=$S$11,F18=$V$10),A18,"")&amp;" "&amp;IF(AND(E19=$S$11,F19=$V$10),A19,"")&amp;" "&amp;IF(AND(E20=$S$11,F20=$V$10),A20,"")&amp;" "&amp;IF(AND(E21=$S$11,F21=$V$10),A21,"")&amp;" "&amp;IF(AND(E22=$S$11,F22=$V$10),A22,"")&amp;" "&amp;IF(AND(E23=$S$11,F23=$V$10),A23,"")&amp;" "&amp;IF(AND(E24=$S$11,F24=$V$10),A24,"")&amp;" "&amp;IF(AND(E25=$S$11,F25=$V$10),A25,"")&amp;" "&amp;IF(AND(E26=$S$11,F26=$V$10),A26,"")&amp;" "&amp;IF(AND(E27=$S$11,F27=$V$10),A27,"")&amp;" "&amp;IF(AND(E28=$S$11,F28=$V$10),A28,"")&amp;" "&amp;IF(AND(E29=$S$11,F29=$V$10),A29,"")&amp;" "&amp;IF(AND(E30=$S$11,F30=$V$10),A30,"")</f>
        <v xml:space="preserve">                   </v>
      </c>
      <c r="N11" s="97" t="str">
        <f>+IF(AND(E11=$S$11,F11=$W$10),A11,"")&amp;" "&amp;IF(AND(E12=$S$11,F12=$W$10),A12,"")&amp;" "&amp;IF(AND(E13=$S$11,F13=$W$10),A13,"")&amp;" "&amp;IF(AND(E14=$S$11,F14=$W$10),A14,"")&amp;" "&amp;IF(AND(E15=$S$11,F15=$W$10),A15,"")&amp;" "&amp;IF(AND(E16=$S$11,F16=$W$10),A16,"")&amp;" "&amp;IF(AND(E17=$S$11,F17=$W$10),A17,"")&amp;" "&amp;IF(AND(E18=$S$11,F18=$W$10),A18,"")&amp;" "&amp;IF(AND(E19=$S$11,F19=$W$10),A19,"")&amp;" "&amp;IF(AND(E20=$S$11,F20=$W$10),A20,"")&amp;" "&amp;IF(AND(E21=$S$11,F21=$W$10),A21,"")&amp;" "&amp;IF(AND(E22=$S$11,F22=$W$10),A22,"")&amp;" "&amp;IF(AND(E23=$S$11,F23=$W$10),A23,"")&amp;" "&amp;IF(AND(E24=$S$11,F24=$W$10),A24,"")&amp;" "&amp;IF(AND(E25=$S$11,F25=$W$10),A25,"")&amp;" "&amp;IF(AND(E26=$S$11,F26=$W$10),A26,"")&amp;" "&amp;IF(AND(E27=$S$11,F27=$W$10),A27,"")&amp;" "&amp;IF(AND(E28=$S$11,F28=$W$10),A28,"")&amp;" "&amp;IF(AND(E29=$S$11,F29=$W$10),A29,"")&amp;" "&amp;IF(AND(E30=$S$11,F30=$W$10),A30,"")</f>
        <v xml:space="preserve">                   </v>
      </c>
      <c r="O11" s="98" t="str">
        <f>+IF(AND(E11=$S$11,F11=$X$10),A11,"")&amp;" "&amp;IF(AND(E12=$S$11,F12=$X$10),A12,"")&amp;" "&amp;IF(AND(E13=$S$11,F13=$X$10),A13,"")&amp;" "&amp;IF(AND(E14=$S$11,F14=$X$10),A14,"")&amp;" "&amp;IF(AND(E15=$S$11,F15=$X$10),A15,"")&amp;" "&amp;IF(AND(E16=$S$11,F16=$X$10),A16,"")&amp;" "&amp;IF(AND(E17=$S$11,F17=$X$10),A17,"")&amp;" "&amp;IF(AND(E18=$S$11,F18=$X$10),A18,"")&amp;" "&amp;IF(AND(E19=$S$11,F19=$X$10),A19,"")&amp;" "&amp;IF(AND(E20=$S$11,F20=$X$10),A20,"")&amp;" "&amp;IF(AND(E21=$S$11,F21=$X$10),A21,"")&amp;" "&amp;IF(AND(E22=$S$11,F22=$X$10),A22,"")&amp;" "&amp;IF(AND(E23=$S$11,F23=$X$10),A23,"")&amp;" "&amp;IF(AND(E24=$S$11,F24=$X$10),A24,"")&amp;" "&amp;IF(AND(E25=$S$11,F25=$X$10),A25,"")&amp;" "&amp;IF(AND(E26=$S$11,F26=$X$10),A26,"")&amp;" "&amp;IF(AND(E27=$S$11,F27=$X$10),A27,"")&amp;" "&amp;IF(AND(E28=$S$11,F28=$X$10),A28,"")&amp;" "&amp;IF(AND(E29=$S$11,F29=$X$10),A29,"")&amp;" "&amp;IF(AND(E30=$S$11,F30=$X$10),A30,"")</f>
        <v xml:space="preserve">                   </v>
      </c>
      <c r="P11" s="96"/>
      <c r="Q11" s="429" t="s">
        <v>51</v>
      </c>
      <c r="R11" s="99">
        <v>1</v>
      </c>
      <c r="S11" s="90" t="s">
        <v>59</v>
      </c>
      <c r="T11" s="97" t="s">
        <v>82</v>
      </c>
      <c r="U11" s="97" t="s">
        <v>82</v>
      </c>
      <c r="V11" s="97" t="s">
        <v>82</v>
      </c>
      <c r="W11" s="97" t="s">
        <v>82</v>
      </c>
      <c r="X11" s="98" t="s">
        <v>81</v>
      </c>
      <c r="AA11" s="80"/>
      <c r="AB11" s="80"/>
      <c r="AC11" s="92"/>
      <c r="AD11" s="92"/>
      <c r="AE11" s="92"/>
      <c r="AF11" s="100"/>
      <c r="AG11" s="100"/>
      <c r="AH11" s="100"/>
      <c r="AI11" s="100"/>
      <c r="AJ11" s="100"/>
      <c r="AK11" s="92"/>
      <c r="AL11" s="92"/>
    </row>
    <row r="12" spans="1:38" ht="32.25" customHeight="1" x14ac:dyDescent="0.2">
      <c r="A12" s="93" t="str">
        <f>'2 CONTEXTO E IDENTIFICACIÓN'!A12</f>
        <v>R2</v>
      </c>
      <c r="B12" s="94" t="str">
        <f>+'2 CONTEXTO E IDENTIFICACIÓN'!E12</f>
        <v>Formulación de diseños que no se ajustan a las condiciones financieras y técnicas del SETP.</v>
      </c>
      <c r="C12" s="123">
        <f>+'5 VALORACIÓN DEL CONTROL'!S18</f>
        <v>0.12</v>
      </c>
      <c r="D12" s="95">
        <f>+'5 VALORACIÓN DEL CONTROL'!T18</f>
        <v>0.4</v>
      </c>
      <c r="E12" s="124" t="str">
        <f t="shared" ref="E12:E30" si="0">+IF(C12=0,"",IF(C12&lt;=$R$15,$S$15,IF(C12&lt;=$R$14,$S$14,IF(C12&lt;=$R$13,$S$13,IF(C12&lt;=$R$12,$S$12,IF(C12&lt;=$R$11,$S$11,""))))))</f>
        <v>Muy Baja</v>
      </c>
      <c r="F12" s="124" t="str">
        <f t="shared" ref="F12:F30" si="1">+IF(D12=0,"",IF(D12&lt;=$T$9,$T$10,IF(D12&lt;=$U$9,$U$10,IF(D12&lt;=$V$9,$V$10,IF(D12&lt;=$W$9,$W$10,IF(D12&lt;=$X$9,$X$10,""))))))</f>
        <v>Menor</v>
      </c>
      <c r="G12" s="94" t="str">
        <f>+IF(E12=$S$11,IF(F12=$T$10,$T$11,IF(F12=$U$10,$U$11,IF(F12=$V$10,$V$11,IF(F12=$W$10,$W$11,IF(F12=$X$10,$X$11))))),IF(E12=$S$12,IF(F12=$T$10,$T$12,IF(F12=$U$10,$U$12,IF(F12=$V$10,$V$12,IF(F12=$W$10,$W$12,IF(F12=$X$10,$X$12))))),IF(E12=$S$13,IF(F12=$T$10,$T$13,IF(F12=$U$10,$U$13,IF(F12=$V$10,$V$13,IF(F12=$W$10,$W$13,IF(F12=$X$10,$X$13))))),IF(E12=$S$14,IF(F12=$T$10,$T$14,IF(F12=$U$10,$U$14,IF(F12=$V$10,$V$14,IF(F12=$W$10,$W$14,IF(F12=$X$10,$X$14))))),IF(E12=$S$15,IF(F12=$T$10,$T$15,IF(F12=$U$10,$U$15,IF(F12=$V$10,$V$15,IF(F12=$W$10,$W$15,IF(F12=$X$10,$X$15))))),"")))))</f>
        <v>Bajo</v>
      </c>
      <c r="H12" s="96"/>
      <c r="I12" s="387"/>
      <c r="J12" s="87" t="s">
        <v>58</v>
      </c>
      <c r="K12" s="101" t="str">
        <f>+IF(AND(E11=$S$12,F11=$T$10),A11,"")&amp;" "&amp;IF(AND(E12=$S$12,F12=$T$10),A12,"")&amp;" "&amp;IF(AND(E13=$S$12,F13=$T$10),A13,"")&amp;" "&amp;IF(AND(E14=$S$12,F14=$T$10),A14,"")&amp;" "&amp;IF(AND(E15=$S$12,F15=$T$10),A15,"")&amp;" "&amp;IF(AND(E16=$S$12,F16=$T$10),A16,"")&amp;" "&amp;IF(AND(E17=$S$12,F17=$T$10),A17,"")&amp;" "&amp;IF(AND(E18=$S$12,F18=$T$10),A18,"")&amp;" "&amp;IF(AND(E19=$S$12,F19=$T$10),A19,"")&amp;" "&amp;IF(AND(E20=$S$12,F20=$T$10),A20,"")&amp;" "&amp;IF(AND(E21=$S$12,F21=$T$10),A21,"")&amp;" "&amp;IF(AND(E22=$S$12,F22=$T$10),A22,"")&amp;" "&amp;IF(AND(E23=$S$12,F23=$T$10),A23,"")&amp;" "&amp;IF(AND(E24=$S$12,F24=$T$10),A24,"")&amp;" "&amp;IF(AND(E25=$S$12,F25=$T$10),A25,"")&amp;" "&amp;IF(AND(E26=$S$12,F26=$T$10),A26,"")&amp;" "&amp;IF(AND(E27=$S$12,F27=$T$10),A27,"")&amp;" "&amp;IF(AND(E28=$S$12,F28=$T$10),A28,"")&amp;" "&amp;IF(AND(E29=$S$12,F29=$T$10),A29,"")&amp;" "&amp;IF(AND(E30=$S$12,F30=$T$10),A30,"")</f>
        <v xml:space="preserve">                   </v>
      </c>
      <c r="L12" s="101" t="str">
        <f>+IF(AND(E11=$S$12,F11=$U$10),A11,"")&amp;" "&amp;IF(AND(E12=$S$12,F12=$U$10),A12,"")&amp;" "&amp;IF(AND(E13=$S$12,F13=$U$10),A13,"")&amp;" "&amp;IF(AND(E14=$S$12,F14=$U$10),A14,"")&amp;" "&amp;IF(AND(E15=$S$12,F15=$U$10),A15,"")&amp;" "&amp;IF(AND(E16=$S$12,F16=$U$10),A16,"")&amp;" "&amp;IF(AND(E17=$S$12,F17=$U$10),A17,"")&amp;" "&amp;IF(AND(E18=$S$12,F18=$U$10),A18,"")&amp;" "&amp;IF(AND(E19=$S$12,F19=$U$10),A19,"")&amp;" "&amp;IF(AND(E20=$S$12,F20=$U$10),A20,"")&amp;" "&amp;IF(AND(E21=$S$12,F21=$U$10),A21,"")&amp;" "&amp;IF(AND(E22=$S$12,F22=$U$10),A22,"")&amp;" "&amp;IF(AND(E23=$S$12,F23=$U$10),A23,"")&amp;" "&amp;IF(AND(E24=$S$12,F24=$U$10),A24,"")&amp;" "&amp;IF(AND(E25=$S$12,F25=$U$10),A25,"")&amp;" "&amp;IF(AND(E26=$S$12,F26=$U$10),A26,"")&amp;" "&amp;IF(AND(E27=$S$12,F27=$U$10),A27,"")&amp;" "&amp;IF(AND(E28=$S$12,F28=$U$10),A28,"")&amp;" "&amp;IF(AND(E29=$S$12,F29=$U$10),A29,"")&amp;" "&amp;IF(AND(E30=$S$12,F30=$U$10),A30,"")</f>
        <v xml:space="preserve">                   </v>
      </c>
      <c r="M12" s="97" t="str">
        <f>+IF(AND(E11=$S$12,F11=$V$10),A11,"")&amp;" "&amp;IF(AND(E12=$S$12,F12=$V$10),A12,"")&amp;" "&amp;IF(AND(E13=$S$12,F13=$V$10),A13,"")&amp;" "&amp;IF(AND(E14=$S$12,F14=$V$10),A14,"")&amp;" "&amp;IF(AND(E15=$S$12,F15=$V$10),A15,"")&amp;" "&amp;IF(AND(E16=$S$12,F16=$V$10),A16,"")&amp;" "&amp;IF(AND(E17=$S$12,F17=$V$10),A17,"")&amp;" "&amp;IF(AND(E18=$S$12,F18=$V$10),A18,"")&amp;" "&amp;IF(AND(E19=$S$12,F19=$V$10),A19,"")&amp;" "&amp;IF(AND(E20=$S$12,F20=$V$10),A20,"")&amp;" "&amp;IF(AND(E21=$S$12,F21=$V$10),A21,"")&amp;" "&amp;IF(AND(E22=$S$12,F22=$V$10),A22,"")&amp;" "&amp;IF(AND(E23=$S$12,F23=$V$10),A23,"")&amp;" "&amp;IF(AND(E24=$S$12,F24=$V$10),A24,"")&amp;" "&amp;IF(AND(E25=$S$12,F25=$V$10),A25,"")&amp;" "&amp;IF(AND(E26=$S$12,F26=$V$10),A26,"")&amp;" "&amp;IF(AND(E27=$S$12,F27=$V$10),A27,"")&amp;" "&amp;IF(AND(E28=$S$12,F28=$V$10),A28,"")&amp;" "&amp;IF(AND(E29=$S$12,F29=$V$10),A29,"")&amp;" "&amp;IF(AND(E30=$S$12,F30=$V$10),A30,"")</f>
        <v xml:space="preserve">                   </v>
      </c>
      <c r="N12" s="97" t="str">
        <f>+IF(AND(E11=$S$12,F11=$W$10),A11,"")&amp;" "&amp;IF(AND(E12=$S$12,F12=$W$10),A12,"")&amp;" "&amp;IF(AND(E13=$S$12,F13=$W$10),A13,"")&amp;" "&amp;IF(AND(E14=$S$12,F14=$W$10),A14,"")&amp;" "&amp;IF(AND(E15=$S$12,F15=$W$10),A15,"")&amp;" "&amp;IF(AND(E16=$S$12,F16=$W$10),A16,"")&amp;" "&amp;IF(AND(E17=$S$12,F17=$W$10),A17,"")&amp;" "&amp;IF(AND(E18=$S$12,F18=$W$10),A18,"")&amp;" "&amp;IF(AND(E19=$S$12,F19=$W$10),A19,"")&amp;" "&amp;IF(AND(E20=$S$12,F20=$W$10),A20,"")&amp;" "&amp;IF(AND(E21=$S$12,F21=$W$10),A21,"")&amp;" "&amp;IF(AND(E22=$S$12,F22=$W$10),A22,"")&amp;" "&amp;IF(AND(E23=$S$12,F23=$W$10),A23,"")&amp;" "&amp;IF(AND(E24=$S$12,F24=$W$10),A24,"")&amp;" "&amp;IF(AND(E25=$S$12,F25=$W$10),A25,"")&amp;" "&amp;IF(AND(E26=$S$12,F26=$W$10),A26,"")&amp;" "&amp;IF(AND(E27=$S$12,F27=$W$10),A27,"")&amp;" "&amp;IF(AND(E28=$S$12,F28=$W$10),A28,"")&amp;" "&amp;IF(AND(E29=$S$12,F29=$W$10),A29,"")&amp;" "&amp;IF(AND(E30=$S$12,F30=$W$10),A30,"")</f>
        <v xml:space="preserve">                   </v>
      </c>
      <c r="O12" s="98" t="str">
        <f>+IF(AND(E11=$S$12,F11=$X$10),A11,"")&amp;" "&amp;IF(AND(E12=$S$12,F12=$X$10),A12,"")&amp;" "&amp;IF(AND(E13=$S$12,F13=$X$10),A13,"")&amp;" "&amp;IF(AND(E14=$S$12,F14=$X$10),A14,"")&amp;" "&amp;IF(AND(E15=$S$12,F15=$X$10),A15,"")&amp;" "&amp;IF(AND(E16=$S$12,F16=$X$10),A16,"")&amp;" "&amp;IF(AND(E17=$S$12,F17=$X$10),A17,"")&amp;" "&amp;IF(AND(E18=$S$12,F18=$X$10),A18,"")&amp;" "&amp;IF(AND(E19=$S$12,F19=$X$10),A19,"")&amp;" "&amp;IF(AND(E20=$S$12,F20=$X$10),A20,"")&amp;" "&amp;IF(AND(E21=$S$12,F21=$X$10),A21,"")&amp;" "&amp;IF(AND(E22=$S$12,F22=$X$10),A22,"")&amp;" "&amp;IF(AND(E23=$S$12,F23=$X$10),A23,"")&amp;" "&amp;IF(AND(E24=$S$12,F24=$X$10),A24,"")&amp;" "&amp;IF(AND(E25=$S$12,F25=$X$10),A25,"")&amp;" "&amp;IF(AND(E26=$S$12,F26=$X$10),A26,"")&amp;" "&amp;IF(AND(E27=$S$12,F27=$X$10),A27,"")&amp;" "&amp;IF(AND(E28=$S$12,F28=$X$10),A28,"")&amp;" "&amp;IF(AND(E29=$S$12,F29=$X$10),A29,"")&amp;" "&amp;IF(AND(E30=$S$12,F30=$X$10),A30,"")</f>
        <v xml:space="preserve">                   </v>
      </c>
      <c r="P12" s="96"/>
      <c r="Q12" s="429"/>
      <c r="R12" s="99">
        <v>0.8</v>
      </c>
      <c r="S12" s="90" t="s">
        <v>58</v>
      </c>
      <c r="T12" s="101" t="s">
        <v>5</v>
      </c>
      <c r="U12" s="101" t="s">
        <v>5</v>
      </c>
      <c r="V12" s="97" t="s">
        <v>82</v>
      </c>
      <c r="W12" s="97" t="s">
        <v>82</v>
      </c>
      <c r="X12" s="98" t="s">
        <v>81</v>
      </c>
      <c r="AA12" s="80"/>
      <c r="AB12" s="80"/>
      <c r="AC12" s="92"/>
      <c r="AD12" s="102"/>
      <c r="AE12" s="103"/>
      <c r="AF12" s="100"/>
      <c r="AG12" s="100"/>
      <c r="AH12" s="100"/>
      <c r="AI12" s="100"/>
      <c r="AJ12" s="100"/>
      <c r="AK12" s="92"/>
      <c r="AL12" s="92"/>
    </row>
    <row r="13" spans="1:38" ht="32.25" customHeight="1" x14ac:dyDescent="0.2">
      <c r="A13" s="93" t="str">
        <f>'2 CONTEXTO E IDENTIFICACIÓN'!A13</f>
        <v>R3</v>
      </c>
      <c r="B13" s="94" t="str">
        <f>+'2 CONTEXTO E IDENTIFICACIÓN'!E13</f>
        <v>Obra física inconclusa o con defectos.</v>
      </c>
      <c r="C13" s="123">
        <f>+'5 VALORACIÓN DEL CONTROL'!S22</f>
        <v>0.12</v>
      </c>
      <c r="D13" s="95">
        <f>+'5 VALORACIÓN DEL CONTROL'!T22</f>
        <v>0.8</v>
      </c>
      <c r="E13" s="124" t="str">
        <f t="shared" si="0"/>
        <v>Muy Baja</v>
      </c>
      <c r="F13" s="124" t="str">
        <f t="shared" si="1"/>
        <v>Mayor</v>
      </c>
      <c r="G13" s="94" t="str">
        <f>+IF(E13=$S$11,IF(F13=$T$10,$T$11,IF(F13=$U$10,$U$11,IF(F13=$V$10,$V$11,IF(F13=$W$10,$W$11,IF(F13=$X$10,$X$11))))),IF(E13=$S$12,IF(F13=$T$10,$T$12,IF(F13=$U$10,$U$12,IF(F13=$V$10,$V$12,IF(F13=$W$10,$W$12,IF(F13=$X$10,$X$12))))),IF(E13=$S$13,IF(F13=$T$10,$T$13,IF(F13=$U$10,$U$13,IF(F13=$V$10,$V$13,IF(F13=$W$10,$W$13,IF(F13=$X$10,$X$13))))),IF(E13=$S$14,IF(F13=$T$10,$T$14,IF(F13=$U$10,$U$14,IF(F13=$V$10,$V$14,IF(F13=$W$10,$W$14,IF(F13=$X$10,$X$14))))),IF(E13=$S$15,IF(F13=$T$10,$T$15,IF(F13=$U$10,$U$15,IF(F13=$V$10,$V$15,IF(F13=$W$10,$W$15,IF(F13=$X$10,$X$15))))),"")))))</f>
        <v>Alto</v>
      </c>
      <c r="H13" s="96"/>
      <c r="I13" s="387"/>
      <c r="J13" s="87" t="s">
        <v>56</v>
      </c>
      <c r="K13" s="101" t="str">
        <f>+IF(AND(E11=$S$13,F11=$T$10),A11,"")&amp;" "&amp;IF(AND(E12=$S$13,F12=$T$10),A12,"")&amp;" "&amp;IF(AND(E13=$S$13,F13=$T$10),A13,"")&amp;" "&amp;IF(AND(E14=$S$13,F14=$T$10),A14,"")&amp;" "&amp;IF(AND(E15=$S$13,F15=$T$10),A15,"")&amp;" "&amp;IF(AND(E16=$S$13,F16=$T$10),A16,"")&amp;" "&amp;IF(AND(E17=$S$13,F17=$T$10),A17,"")&amp;" "&amp;IF(AND(E18=$S$13,F18=$T$10),A18,"")&amp;" "&amp;IF(AND(E19=$S$13,F19=$T$10),A19,"")&amp;" "&amp;IF(AND(E20=$S$13,F20=$T$10),A20,"")&amp;" "&amp;IF(AND(E21=$S$13,F21=$T$10),A21,"")&amp;" "&amp;IF(AND(E22=$S$13,F22=$T$10),A22,"")&amp;" "&amp;IF(AND(E23=$S$13,F23=$T$10),A23,"")&amp;" "&amp;IF(AND(E24=$S$13,F24=$T$10),A24,"")&amp;" "&amp;IF(AND(E25=$S$13,F25=$T$10),A25,"")&amp;" "&amp;IF(AND(E26=$S$13,F26=$T$10),A26,"")&amp;" "&amp;IF(AND(E27=$S$13,F27=$T$10),A27,"")&amp;" "&amp;IF(AND(E28=$S$13,F28=$T$10),A28,"")&amp;" "&amp;IF(AND(E29=$S$13,F29=$T$10),A29,"")&amp;" "&amp;IF(AND(E30=$S$13,F30=$T$10),A30,"")</f>
        <v xml:space="preserve">                   </v>
      </c>
      <c r="L13" s="101" t="str">
        <f>+IF(AND(E11=$S$13,F11=$U$10),A11,"")&amp;" "&amp;IF(AND(E12=$S$13,F12=$U$10),A12,"")&amp;" "&amp;IF(AND(E13=$S$13,F13=$U$10),A13,"")&amp;" "&amp;IF(AND(E14=$S$13,F14=$U$10),A14,"")&amp;" "&amp;IF(AND(E15=$S$13,F15=$U$10),A15,"")&amp;" "&amp;IF(AND(E16=$S$13,F16=$U$10),A16,"")&amp;" "&amp;IF(AND(E17=$S$13,F17=$U$10),A17,"")&amp;" "&amp;IF(AND(E18=$S$13,F18=$U$10),A18,"")&amp;" "&amp;IF(AND(E19=$S$13,F19=$U$10),A19,"")&amp;" "&amp;IF(AND(E20=$S$13,F20=$U$10),A20,"")&amp;" "&amp;IF(AND(E21=$S$13,F21=$U$10),A21,"")&amp;" "&amp;IF(AND(E22=$S$13,F22=$U$10),A22,"")&amp;" "&amp;IF(AND(E23=$S$13,F23=$U$10),A23,"")&amp;" "&amp;IF(AND(E24=$S$13,F24=$U$10),A24,"")&amp;" "&amp;IF(AND(E25=$S$13,F25=$U$10),A25,"")&amp;" "&amp;IF(AND(E26=$S$13,F26=$U$10),A26,"")&amp;" "&amp;IF(AND(E27=$S$13,F27=$U$10),A27,"")&amp;" "&amp;IF(AND(E28=$S$13,F28=$U$10),A28,"")&amp;" "&amp;IF(AND(E29=$S$13,F29=$U$10),A29,"")&amp;" "&amp;IF(AND(E30=$S$13,F30=$U$10),A30,"")</f>
        <v xml:space="preserve">                   </v>
      </c>
      <c r="M13" s="101" t="str">
        <f>+IF(AND(E11=$S$13,F11=$V$10),A11,"")&amp;" "&amp;IF(AND(E12=$S$13,F12=$V$10),A12,"")&amp;" "&amp;IF(AND(E13=$S$13,F13=$V$10),A13,"")&amp;" "&amp;IF(AND(E14=$S$13,F14=$V$10),A14,"")&amp;" "&amp;IF(AND(E15=$S$13,F15=$V$10),A15,"")&amp;" "&amp;IF(AND(E16=$S$13,F16=$V$10),A16,"")&amp;" "&amp;IF(AND(E17=$S$13,F17=$V$10),A17,"")&amp;" "&amp;IF(AND(E18=$S$13,F18=$V$10),A18,"")&amp;" "&amp;IF(AND(E19=$S$13,F19=$V$10),A19,"")&amp;" "&amp;IF(AND(E20=$S$13,F20=$V$10),A20,"")&amp;" "&amp;IF(AND(E21=$S$13,F21=$V$10),A21,"")&amp;" "&amp;IF(AND(E22=$S$13,F22=$V$10),A22,"")&amp;" "&amp;IF(AND(E23=$S$13,F23=$V$10),A23,"")&amp;" "&amp;IF(AND(E24=$S$13,F24=$V$10),A24,"")&amp;" "&amp;IF(AND(E25=$S$13,F25=$V$10),A25,"")&amp;" "&amp;IF(AND(E26=$S$13,F26=$V$10),A26,"")&amp;" "&amp;IF(AND(E27=$S$13,F27=$V$10),A27,"")&amp;" "&amp;IF(AND(E28=$S$13,F28=$V$10),A28,"")&amp;" "&amp;IF(AND(E29=$S$13,F29=$V$10),A29,"")&amp;" "&amp;IF(AND(E30=$S$13,F30=$V$10),A30,"")</f>
        <v xml:space="preserve">                   </v>
      </c>
      <c r="N13" s="97" t="str">
        <f>+IF(AND(E11=$S$13,F11=$W$10),A11,"")&amp;" "&amp;IF(AND(E12=$S$13,F12=$W$10),A12,"")&amp;" "&amp;IF(AND(E13=$S$13,F13=$W$10),A13,"")&amp;" "&amp;IF(AND(E14=$S$13,F14=$W$10),A14,"")&amp;" "&amp;IF(AND(E15=$S$13,F15=$W$10),A15,"")&amp;" "&amp;IF(AND(E16=$S$13,F16=$W$10),A16,"")&amp;" "&amp;IF(AND(E17=$S$13,F17=$W$10),A17,"")&amp;" "&amp;IF(AND(E18=$S$13,F18=$W$10),A18,"")&amp;" "&amp;IF(AND(E19=$S$13,F19=$W$10),A19,"")&amp;" "&amp;IF(AND(E20=$S$13,F20=$W$10),A20,"")&amp;" "&amp;IF(AND(E21=$S$13,F21=$W$10),A21,"")&amp;" "&amp;IF(AND(E22=$S$13,F22=$W$10),A22,"")&amp;" "&amp;IF(AND(E23=$S$13,F23=$W$10),A23,"")&amp;" "&amp;IF(AND(E24=$S$13,F24=$W$10),A24,"")&amp;" "&amp;IF(AND(E25=$S$13,F25=$W$10),A25,"")&amp;" "&amp;IF(AND(E26=$S$13,F26=$W$10),A26,"")&amp;" "&amp;IF(AND(E27=$S$13,F27=$W$10),A27,"")&amp;" "&amp;IF(AND(E28=$S$13,F28=$W$10),A28,"")&amp;" "&amp;IF(AND(E29=$S$13,F29=$W$10),A29,"")&amp;" "&amp;IF(AND(E30=$S$13,F30=$W$10),A30,"")</f>
        <v xml:space="preserve">                   </v>
      </c>
      <c r="O13" s="98" t="str">
        <f>+IF(AND(E11=$S$13,F11=$X$10),A11,"")&amp;" "&amp;IF(AND(E12=$S$13,F12=$X$10),A12,"")&amp;" "&amp;IF(AND(E13=$S$13,F13=$X$10),A13,"")&amp;" "&amp;IF(AND(E14=$S$13,F14=$X$10),A14,"")&amp;" "&amp;IF(AND(E15=$S$13,F15=$X$10),A15,"")&amp;" "&amp;IF(AND(E16=$S$13,F16=$X$10),A16,"")&amp;" "&amp;IF(AND(E17=$S$13,F17=$X$10),A17,"")&amp;" "&amp;IF(AND(E18=$S$13,F18=$X$10),A18,"")&amp;" "&amp;IF(AND(E19=$S$13,F19=$X$10),A19,"")&amp;" "&amp;IF(AND(E20=$S$13,F20=$X$10),A20,"")&amp;" "&amp;IF(AND(E21=$S$13,F21=$X$10),A21,"")&amp;" "&amp;IF(AND(E22=$S$13,F22=$X$10),A22,"")&amp;" "&amp;IF(AND(E23=$S$13,F23=$X$10),A23,"")&amp;" "&amp;IF(AND(E24=$S$13,F24=$X$10),A24,"")&amp;" "&amp;IF(AND(E25=$S$13,F25=$X$10),A25,"")&amp;" "&amp;IF(AND(E26=$S$13,F26=$X$10),A26,"")&amp;" "&amp;IF(AND(E27=$S$13,F27=$X$10),A27,"")&amp;" "&amp;IF(AND(E28=$S$13,F28=$X$10),A28,"")&amp;" "&amp;IF(AND(E29=$S$13,F29=$X$10),A29,"")&amp;" "&amp;IF(AND(E30=$S$13,F30=$X$10),A30,"")</f>
        <v xml:space="preserve">                   </v>
      </c>
      <c r="P13" s="96"/>
      <c r="Q13" s="429"/>
      <c r="R13" s="99">
        <v>0.6</v>
      </c>
      <c r="S13" s="90" t="s">
        <v>56</v>
      </c>
      <c r="T13" s="101" t="s">
        <v>5</v>
      </c>
      <c r="U13" s="101" t="s">
        <v>5</v>
      </c>
      <c r="V13" s="101" t="s">
        <v>5</v>
      </c>
      <c r="W13" s="97" t="s">
        <v>82</v>
      </c>
      <c r="X13" s="98" t="s">
        <v>81</v>
      </c>
      <c r="AA13" s="80"/>
      <c r="AB13" s="80"/>
      <c r="AC13" s="92"/>
      <c r="AD13" s="102"/>
      <c r="AE13" s="103"/>
      <c r="AF13" s="100"/>
      <c r="AG13" s="100"/>
      <c r="AH13" s="100"/>
      <c r="AI13" s="100"/>
      <c r="AJ13" s="104"/>
      <c r="AK13" s="92"/>
      <c r="AL13" s="92"/>
    </row>
    <row r="14" spans="1:38" ht="32.25" customHeight="1" x14ac:dyDescent="0.2">
      <c r="A14" s="93" t="str">
        <f>'2 CONTEXTO E IDENTIFICACIÓN'!A14</f>
        <v>R4</v>
      </c>
      <c r="B14" s="94" t="str">
        <f>+'2 CONTEXTO E IDENTIFICACIÓN'!E14</f>
        <v xml:space="preserve">  </v>
      </c>
      <c r="C14" s="123"/>
      <c r="D14" s="95" t="str">
        <f>+'5 VALORACIÓN DEL CONTROL'!T26</f>
        <v/>
      </c>
      <c r="E14" s="124" t="str">
        <f t="shared" si="0"/>
        <v/>
      </c>
      <c r="F14" s="124" t="str">
        <f t="shared" si="1"/>
        <v/>
      </c>
      <c r="G14" s="94" t="str">
        <f t="shared" ref="G14:G30" si="2">+IF(E14=$S$11,IF(F14=$T$10,$T$11,IF(F14=$U$10,$U$11,IF(F14=$V$10,$V$11,IF(F14=$W$10,$W$11,IF(F14=$X$10,$X$11))))),IF(E14=$S$12,IF(F14=$T$10,$T$12,IF(F14=$U$10,$U$12,IF(F14=$V$10,$V$12,IF(F14=$W$10,$W$12,IF(F14=$X$10,$X$12))))),IF(E14=$S$13,IF(F14=$T$10,$T$13,IF(F14=$U$10,$U$13,IF(F14=$V$10,$V$13,IF(F14=$W$10,$W$13,IF(F14=$X$10,$X$13))))),IF(E14=$S$14,IF(F14=$T$10,$T$14,IF(F14=$U$10,$U$14,IF(F14=$V$10,$V$14,IF(F14=$W$10,$W$14,IF(F14=$X$10,$X$14))))),IF(E14=$S$15,IF(F14=$T$10,$T$15,IF(F14=$U$10,$U$15,IF(F14=$V$10,$V$15,IF(F14=$W$10,$W$15,IF(F14=$X$10,$X$15))))),"")))))</f>
        <v/>
      </c>
      <c r="H14" s="96"/>
      <c r="I14" s="387"/>
      <c r="J14" s="87" t="s">
        <v>54</v>
      </c>
      <c r="K14" s="105" t="str">
        <f>+IF(AND(E11=$S$14,F11=$T$10),A11,"")&amp;" "&amp;IF(AND(E12=$S$14,F12=$T$10),A12,"")&amp;" "&amp;IF(AND(E13=$S$14,F13=$T$10),A13,"")&amp;" "&amp;IF(AND(E14=$S$14,F14=$T$10),A14,"")&amp;" "&amp;IF(AND(E15=$S$14,F15=$T$10),A15,"")&amp;" "&amp;IF(AND(E16=$S$14,F16=$T$10),A16,"")&amp;" "&amp;IF(AND(E17=$S$14,F17=$T$10),A17,"")&amp;" "&amp;IF(AND(E18=$S$14,F18=$T$10),A18,"")&amp;" "&amp;IF(AND(E19=$S$14,F19=$T$10),A19,"")&amp;" "&amp;IF(AND(E20=$S$14,F20=$T$10),A20,"")&amp;" "&amp;IF(AND(E21=$S$14,F21=$T$10),A21,"")&amp;" "&amp;IF(AND(E22=$S$14,F22=$T$10),A22,"")&amp;" "&amp;IF(AND(E23=$S$14,F23=$T$10),A23,"")&amp;" "&amp;IF(AND(E24=$S$14,F24=$T$10),A24,"")&amp;" "&amp;IF(AND(E25=$S$14,F25=$T$10),A25,"")&amp;" "&amp;IF(AND(E26=$S$14,F26=$T$10),A26,"")&amp;" "&amp;IF(AND(E27=$S$14,F27=$T$10),A27,"")&amp;" "&amp;IF(AND(E28=$S$14,F28=$T$10),A28,"")&amp;" "&amp;IF(AND(E29=$S$14,F29=$T$10),A29,"")&amp;" "&amp;IF(AND(E30=$S$14,F30=$T$10),A30,"")</f>
        <v xml:space="preserve">                   </v>
      </c>
      <c r="L14" s="101" t="str">
        <f>+IF(AND(E11=$S$14,F11=$U$10),A11,"")&amp;" "&amp;IF(AND(E12=$S$14,F12=$U$10),A12,"")&amp;" "&amp;IF(AND(E13=$S$14,F13=$U$10),A13,"")&amp;" "&amp;IF(AND(E14=$S$14,F14=$U$10),A14,"")&amp;" "&amp;IF(AND(E15=$S$14,F15=$U$10),A15,"")&amp;" "&amp;IF(AND(E16=$S$14,F16=$U$10),A16,"")&amp;" "&amp;IF(AND(E17=$S$14,F17=$U$10),A17,"")&amp;" "&amp;IF(AND(E18=$S$14,F18=$U$10),A18,"")&amp;" "&amp;IF(AND(E19=$S$14,F19=$U$10),A19,"")&amp;" "&amp;IF(AND(E20=$S$14,F20=$U$10),A20,"")&amp;" "&amp;IF(AND(E21=$S$14,F21=$U$10),A21,"")&amp;" "&amp;IF(AND(E22=$S$14,F22=$U$10),A22,"")&amp;" "&amp;IF(AND(E23=$S$14,F23=$U$10),A23,"")&amp;" "&amp;IF(AND(E24=$S$14,F24=$U$10),A24,"")&amp;" "&amp;IF(AND(E25=$S$14,F25=$U$10),A25,"")&amp;" "&amp;IF(AND(E26=$S$14,F26=$U$10),A26,"")&amp;" "&amp;IF(AND(E27=$S$14,F27=$U$10),A27,"")&amp;" "&amp;IF(AND(E28=$S$14,F28=$U$10),A28,"")&amp;" "&amp;IF(AND(E29=$S$14,F29=$U$10),A29,"")&amp;" "&amp;IF(AND(E30=$S$14,F30=$U$10),A30,"")</f>
        <v xml:space="preserve">                   </v>
      </c>
      <c r="M14" s="101" t="str">
        <f>+IF(AND(E11=$S$14,F11=$V$10),A11,"")&amp;" "&amp;IF(AND(E12=$S$14,F12=$V$10),A12,"")&amp;" "&amp;IF(AND(E13=$S$14,F13=$V$10),A13,"")&amp;" "&amp;IF(AND(E14=$S$14,F14=$V$10),A14,"")&amp;" "&amp;IF(AND(E15=$S$14,F15=$V$10),A15,"")&amp;" "&amp;IF(AND(E16=$S$14,F16=$V$10),A16,"")&amp;" "&amp;IF(AND(E17=$S$14,F17=$V$10),A17,"")&amp;" "&amp;IF(AND(E18=$S$14,F18=$V$10),A18,"")&amp;" "&amp;IF(AND(E19=$S$14,F19=$V$10),A19,"")&amp;" "&amp;IF(AND(E20=$S$14,F20=$V$10),A20,"")&amp;" "&amp;IF(AND(E21=$S$14,F21=$V$10),A21,"")&amp;" "&amp;IF(AND(E22=$S$14,F22=$V$10),A22,"")&amp;" "&amp;IF(AND(E23=$S$14,F23=$V$10),A23,"")&amp;" "&amp;IF(AND(E24=$S$14,F24=$V$10),A24,"")&amp;" "&amp;IF(AND(E25=$S$14,F25=$V$10),A25,"")&amp;" "&amp;IF(AND(E26=$S$14,F26=$V$10),A26,"")&amp;" "&amp;IF(AND(E27=$S$14,F27=$V$10),A27,"")&amp;" "&amp;IF(AND(E28=$S$14,F28=$V$10),A28,"")&amp;" "&amp;IF(AND(E29=$S$14,F29=$V$10),A29,"")&amp;" "&amp;IF(AND(E30=$S$14,F30=$V$10),A30,"")</f>
        <v xml:space="preserve">                   </v>
      </c>
      <c r="N14" s="97" t="str">
        <f>+IF(AND(E11=$S$14,F11=$W$10),A11,"")&amp;" "&amp;IF(AND(E12=$S$14,F12=$W$10),A12,"")&amp;" "&amp;IF(AND(E13=$S$14,F13=$W$10),A13,"")&amp;" "&amp;IF(AND(E14=$S$14,F14=$W$10),A14,"")&amp;" "&amp;IF(AND(E15=$S$14,F15=$W$10),A15,"")&amp;" "&amp;IF(AND(E16=$S$14,F16=$W$10),A16,"")&amp;" "&amp;IF(AND(E17=$S$14,F17=$W$10),A17,"")&amp;" "&amp;IF(AND(E18=$S$14,F18=$W$10),A18,"")&amp;" "&amp;IF(AND(E19=$S$14,F19=$W$10),A19,"")&amp;" "&amp;IF(AND(E20=$S$14,F20=$W$10),A20,"")&amp;" "&amp;IF(AND(E21=$S$14,F21=$W$10),A21,"")&amp;" "&amp;IF(AND(E22=$S$14,F22=$W$10),A22,"")&amp;" "&amp;IF(AND(E23=$S$14,F23=$W$10),A23,"")&amp;" "&amp;IF(AND(E24=$S$14,F24=$W$10),A24,"")&amp;" "&amp;IF(AND(E25=$S$14,F25=$W$10),A25,"")&amp;" "&amp;IF(AND(E26=$S$14,F26=$W$10),A26,"")&amp;" "&amp;IF(AND(E27=$S$14,F27=$W$10),A27,"")&amp;" "&amp;IF(AND(E28=$S$14,F28=$W$10),A28,"")&amp;" "&amp;IF(AND(E29=$S$14,F29=$W$10),A29,"")&amp;" "&amp;IF(AND(E30=$S$14,F30=$W$10),A30,"")</f>
        <v xml:space="preserve">                   </v>
      </c>
      <c r="O14" s="98" t="str">
        <f>+IF(AND(E11=$S$14,F11=$X$10),A11,"")&amp;" "&amp;IF(AND(E12=$S$14,F12=$X$10),A12,"")&amp;" "&amp;IF(AND(E13=$S$14,F13=$X$10),A13,"")&amp;" "&amp;IF(AND(E14=$S$14,F14=$X$10),A14,"")&amp;" "&amp;IF(AND(E15=$S$14,F15=$X$10),A15,"")&amp;" "&amp;IF(AND(E16=$S$14,F16=$X$10),A16,"")&amp;" "&amp;IF(AND(E17=$S$14,F17=$X$10),A17,"")&amp;" "&amp;IF(AND(E18=$S$14,F18=$X$10),A18,"")&amp;" "&amp;IF(AND(E19=$S$14,F19=$X$10),A19,"")&amp;" "&amp;IF(AND(E20=$S$14,F20=$X$10),A20,"")&amp;" "&amp;IF(AND(E21=$S$14,F21=$X$10),A21,"")&amp;" "&amp;IF(AND(E22=$S$14,F22=$X$10),A22,"")&amp;" "&amp;IF(AND(E23=$S$14,F23=$X$10),A23,"")&amp;" "&amp;IF(AND(E24=$S$14,F24=$X$10),A24,"")&amp;" "&amp;IF(AND(E25=$S$14,F25=$X$10),A25,"")&amp;" "&amp;IF(AND(E26=$S$14,F26=$X$10),A26,"")&amp;" "&amp;IF(AND(E27=$S$14,F27=$X$10),A27,"")&amp;" "&amp;IF(AND(E28=$S$14,F28=$X$10),A28,"")&amp;" "&amp;IF(AND(E29=$S$14,F29=$X$10),A29,"")&amp;" "&amp;IF(AND(E30=$S$14,F30=$X$10),A30,"")</f>
        <v xml:space="preserve">                   </v>
      </c>
      <c r="P14" s="96"/>
      <c r="Q14" s="429"/>
      <c r="R14" s="99">
        <v>0.4</v>
      </c>
      <c r="S14" s="90" t="s">
        <v>54</v>
      </c>
      <c r="T14" s="105" t="s">
        <v>83</v>
      </c>
      <c r="U14" s="101" t="s">
        <v>5</v>
      </c>
      <c r="V14" s="101" t="s">
        <v>5</v>
      </c>
      <c r="W14" s="97" t="s">
        <v>82</v>
      </c>
      <c r="X14" s="98" t="s">
        <v>81</v>
      </c>
      <c r="AA14" s="80"/>
      <c r="AB14" s="80"/>
      <c r="AC14" s="92"/>
      <c r="AD14" s="102"/>
      <c r="AE14" s="103"/>
      <c r="AF14" s="100"/>
      <c r="AG14" s="100"/>
      <c r="AH14" s="100"/>
      <c r="AI14" s="104"/>
      <c r="AJ14" s="100"/>
      <c r="AK14" s="92"/>
      <c r="AL14" s="92"/>
    </row>
    <row r="15" spans="1:38" ht="32.25" customHeight="1" thickBot="1" x14ac:dyDescent="0.25">
      <c r="A15" s="93" t="str">
        <f>'2 CONTEXTO E IDENTIFICACIÓN'!A15</f>
        <v>R5</v>
      </c>
      <c r="B15" s="94" t="str">
        <f>+'2 CONTEXTO E IDENTIFICACIÓN'!E15</f>
        <v xml:space="preserve">  </v>
      </c>
      <c r="C15" s="123" t="str">
        <f>+'5 VALORACIÓN DEL CONTROL'!S30</f>
        <v/>
      </c>
      <c r="D15" s="95" t="str">
        <f>+'5 VALORACIÓN DEL CONTROL'!T30</f>
        <v/>
      </c>
      <c r="E15" s="124" t="str">
        <f t="shared" si="0"/>
        <v/>
      </c>
      <c r="F15" s="124" t="str">
        <f t="shared" si="1"/>
        <v/>
      </c>
      <c r="G15" s="94" t="str">
        <f t="shared" si="2"/>
        <v/>
      </c>
      <c r="H15" s="96"/>
      <c r="I15" s="388"/>
      <c r="J15" s="106" t="s">
        <v>52</v>
      </c>
      <c r="K15" s="107" t="str">
        <f>+IF(AND(E11=$S$15,F11=$T$10),A11,"")&amp;" "&amp;IF(AND(E12=$S$15,F12=$T$10),A12,"")&amp;" "&amp;IF(AND(E13=$S$15,F13=$T$10),A13,"")&amp;" "&amp;IF(AND(E14=$S$15,F14=$T$10),A14,"")&amp;" "&amp;IF(AND(E15=$S$15,F15=$T$10),A15,"")&amp;" "&amp;IF(AND(E16=$S$15,F16=$T$10),A16,"")&amp;" "&amp;IF(AND(E17=$S$15,F17=$T$10),A17,"")&amp;" "&amp;IF(AND(E18=$S$15,F18=$T$10),A18,"")&amp;" "&amp;IF(AND(E19=$S$15,F19=$T$10),A19,"")&amp;" "&amp;IF(AND(E20=$S$15,F20=$T$10),A20,"")&amp;" "&amp;IF(AND(E21=$S$15,F21=$T$10),A21,"")&amp;" "&amp;IF(AND(E22=$S$15,F22=$T$10),A22,"")&amp;" "&amp;IF(AND(E23=$S$15,F23=$T$10),A23,"")&amp;" "&amp;IF(AND(E24=$S$15,F24=$T$10),A24,"")&amp;" "&amp;IF(AND(E25=$S$15,F25=$T$10),A25,"")&amp;" "&amp;IF(AND(E26=$S$15,F26=$T$10),A26,"")&amp;" "&amp;IF(AND(E27=$S$15,F27=$T$10),A27,"")&amp;" "&amp;IF(AND(E28=$S$15,F28=$T$10),A28,"")&amp;" "&amp;IF(AND(E29=$S$15,F29=$T$10),A29,"")&amp;" "&amp;IF(AND(E30=$S$15,F30=$T$10),A30,"")</f>
        <v xml:space="preserve">                   </v>
      </c>
      <c r="L15" s="107" t="str">
        <f>+IF(AND(E11=$S$15,F11=$U$10),A11,"")&amp;" "&amp;IF(AND(E12=$S$15,F12=$U$10),A12,"")&amp;" "&amp;IF(AND(E13=$S$15,F13=$U$10),A13,"")&amp;" "&amp;IF(AND(E14=$S$15,F14=$U$10),A14,"")&amp;" "&amp;IF(AND(E15=$S$15,F15=$U$10),A15,"")&amp;" "&amp;IF(AND(E16=$S$15,F16=$U$10),A16,"")&amp;" "&amp;IF(AND(E17=$S$15,F17=$U$10),A17,"")&amp;" "&amp;IF(AND(E18=$S$15,F18=$U$10),A18,"")&amp;" "&amp;IF(AND(E19=$S$15,F19=$U$10),A19,"")&amp;" "&amp;IF(AND(E20=$S$15,F20=$U$10),A20,"")&amp;" "&amp;IF(AND(E21=$S$15,F21=$U$10),A21,"")&amp;" "&amp;IF(AND(E22=$S$15,F22=$U$10),A22,"")&amp;" "&amp;IF(AND(E23=$S$15,F23=$U$10),A23,"")&amp;" "&amp;IF(AND(E24=$S$15,F24=$U$10),A24,"")&amp;" "&amp;IF(AND(E25=$S$15,F25=$U$10),A25,"")&amp;" "&amp;IF(AND(E26=$S$15,F26=$U$10),A26,"")&amp;" "&amp;IF(AND(E27=$S$15,F27=$U$10),A27,"")&amp;" "&amp;IF(AND(E28=$S$15,F28=$U$10),A28,"")&amp;" "&amp;IF(AND(E29=$S$15,F29=$U$10),A29,"")&amp;" "&amp;IF(AND(E30=$S$15,F30=$U$10),A30,"")</f>
        <v xml:space="preserve"> R2                  </v>
      </c>
      <c r="M15" s="108" t="str">
        <f>+IF(AND(E11=$S$15,F11=$V$10),A11,"")&amp;" "&amp;IF(AND(E12=$S$15,F12=$V$10),A12,"")&amp;" "&amp;IF(AND(E13=$S$15,F13=$V$10),A13,"")&amp;" "&amp;IF(AND(E14=$S$15,F14=$V$10),A14,"")&amp;" "&amp;IF(AND(E15=$S$15,F15=$V$10),A15,"")&amp;" "&amp;IF(AND(E16=$S$15,F16=$V$10),A16,"")&amp;" "&amp;IF(AND(E17=$S$15,F17=$V$10),A17,"")&amp;" "&amp;IF(AND(E18=$S$15,F18=$V$10),A18,"")&amp;" "&amp;IF(AND(E19=$S$15,F19=$V$10),A19,"")&amp;" "&amp;IF(AND(E20=$S$15,F20=$V$10),A20,"")&amp;" "&amp;IF(AND(E21=$S$15,F21=$V$10),A21,"")&amp;" "&amp;IF(AND(E22=$S$15,F22=$V$10),A22,"")&amp;" "&amp;IF(AND(E23=$S$15,F23=$V$10),A23,"")&amp;" "&amp;IF(AND(E24=$S$15,F24=$V$10),A24,"")&amp;" "&amp;IF(AND(E25=$S$15,F25=$V$10),A25,"")&amp;" "&amp;IF(AND(E26=$S$15,F26=$V$10),A26,"")&amp;" "&amp;IF(AND(E27=$S$15,F27=$V$10),A27,"")&amp;" "&amp;IF(AND(E28=$S$15,F28=$V$10),A28,"")&amp;" "&amp;IF(AND(E29=$S$15,F29=$V$10),A29,"")&amp;" "&amp;IF(AND(E30=$S$15,F30=$V$10),A30,"")</f>
        <v xml:space="preserve">R1                   </v>
      </c>
      <c r="N15" s="109" t="str">
        <f>+IF(AND(E11=$S$15,F11=$W$10),A11,"")&amp;" "&amp;IF(AND(E12=$S$15,F12=$W$10),A12,"")&amp;" "&amp;IF(AND(E13=$S$15,F13=$W$10),A13,"")&amp;" "&amp;IF(AND(E14=$S$15,F14=$W$10),A14,"")&amp;" "&amp;IF(AND(E15=$S$15,F15=$W$10),A15,"")&amp;" "&amp;IF(AND(E16=$S$15,F16=$W$10),A16,"")&amp;" "&amp;IF(AND(E17=$S$15,F17=$W$10),A17,"")&amp;" "&amp;IF(AND(E18=$S$15,F18=$W$10),A18,"")&amp;" "&amp;IF(AND(E19=$S$15,F19=$W$10),A19,"")&amp;" "&amp;IF(AND(E20=$S$15,F20=$W$10),A20,"")&amp;" "&amp;IF(AND(E21=$S$15,F21=$W$10),A21,"")&amp;" "&amp;IF(AND(E22=$S$15,F22=$W$10),A22,"")&amp;" "&amp;IF(AND(E23=$S$15,F23=$W$10),A23,"")&amp;" "&amp;IF(AND(E24=$S$15,F24=$W$10),A24,"")&amp;" "&amp;IF(AND(E25=$S$15,F25=$W$10),A25,"")&amp;" "&amp;IF(AND(E26=$S$15,F26=$W$10),A26,"")&amp;" "&amp;IF(AND(E27=$S$15,F27=$W$10),A27,"")&amp;" "&amp;IF(AND(E28=$S$15,F28=$W$10),A28,"")&amp;" "&amp;IF(AND(E29=$S$15,F29=$W$10),A29,"")&amp;" "&amp;IF(AND(E30=$S$15,F30=$W$10),A30,"")</f>
        <v xml:space="preserve">  R3                 </v>
      </c>
      <c r="O15" s="110" t="str">
        <f>+IF(AND(E11=$S$15,F11=$X$10),A11,"")&amp;" "&amp;IF(AND(E12=$S$15,F12=$X$10),A12,"")&amp;" "&amp;IF(AND(E13=$S$15,F13=$X$10),A13,"")&amp;" "&amp;IF(AND(E14=$S$15,F14=$X$10),A14,"")&amp;" "&amp;IF(AND(E15=$S$15,F15=$X$10),A15,"")&amp;" "&amp;IF(AND(E16=$S$15,F16=$X$10),A16,"")&amp;" "&amp;IF(AND(E17=$S$15,F17=$X$10),A17,"")&amp;" "&amp;IF(AND(E18=$S$15,F18=$X$10),A18,"")&amp;" "&amp;IF(AND(E19=$S$15,F19=$X$10),A19,"")&amp;" "&amp;IF(AND(E20=$S$15,F20=$X$10),A20,"")&amp;" "&amp;IF(AND(E21=$S$15,F21=$X$10),A21,"")&amp;" "&amp;IF(AND(E22=$S$15,F22=$X$10),A22,"")&amp;" "&amp;IF(AND(E23=$S$15,F23=$X$10),A23,"")&amp;" "&amp;IF(AND(E24=$S$15,F24=$X$10),A24,"")&amp;" "&amp;IF(AND(E25=$S$15,F25=$X$10),A25,"")&amp;" "&amp;IF(AND(E26=$S$15,F26=$X$10),A26,"")&amp;" "&amp;IF(AND(E27=$S$15,F27=$X$10),A27,"")&amp;" "&amp;IF(AND(E28=$S$15,F28=$X$10),A28,"")&amp;" "&amp;IF(AND(E29=$S$15,F29=$X$10),A29,"")&amp;" "&amp;IF(AND(E30=$S$15,F30=$X$10),A30,"")</f>
        <v xml:space="preserve">                   </v>
      </c>
      <c r="P15" s="96"/>
      <c r="Q15" s="429"/>
      <c r="R15" s="111">
        <v>0.2</v>
      </c>
      <c r="S15" s="112" t="s">
        <v>52</v>
      </c>
      <c r="T15" s="107" t="s">
        <v>83</v>
      </c>
      <c r="U15" s="107" t="s">
        <v>83</v>
      </c>
      <c r="V15" s="108" t="s">
        <v>5</v>
      </c>
      <c r="W15" s="109" t="s">
        <v>82</v>
      </c>
      <c r="X15" s="110" t="s">
        <v>81</v>
      </c>
      <c r="AA15" s="80"/>
      <c r="AB15" s="80"/>
      <c r="AC15" s="92"/>
      <c r="AD15" s="102"/>
      <c r="AE15" s="103"/>
      <c r="AF15" s="100"/>
      <c r="AG15" s="100"/>
      <c r="AH15" s="100"/>
      <c r="AI15" s="113"/>
      <c r="AJ15" s="100"/>
      <c r="AK15" s="92"/>
      <c r="AL15" s="92"/>
    </row>
    <row r="16" spans="1:38" ht="32.25" customHeight="1" x14ac:dyDescent="0.2">
      <c r="A16" s="93" t="str">
        <f>'2 CONTEXTO E IDENTIFICACIÓN'!A16</f>
        <v>R6</v>
      </c>
      <c r="B16" s="94" t="str">
        <f>+'2 CONTEXTO E IDENTIFICACIÓN'!E16</f>
        <v xml:space="preserve">  </v>
      </c>
      <c r="C16" s="123" t="str">
        <f>+'5 VALORACIÓN DEL CONTROL'!S34</f>
        <v/>
      </c>
      <c r="D16" s="95" t="str">
        <f>+'5 VALORACIÓN DEL CONTROL'!T34</f>
        <v/>
      </c>
      <c r="E16" s="124" t="str">
        <f t="shared" si="0"/>
        <v/>
      </c>
      <c r="F16" s="124" t="str">
        <f t="shared" si="1"/>
        <v/>
      </c>
      <c r="G16" s="94" t="str">
        <f t="shared" si="2"/>
        <v/>
      </c>
      <c r="H16" s="96"/>
      <c r="I16" s="96"/>
      <c r="J16" s="96"/>
      <c r="K16" s="96"/>
      <c r="L16" s="96"/>
      <c r="M16" s="96"/>
      <c r="N16" s="96"/>
      <c r="O16" s="96"/>
      <c r="P16" s="96"/>
      <c r="AA16" s="80"/>
      <c r="AB16" s="80"/>
      <c r="AC16" s="92"/>
      <c r="AD16" s="102"/>
      <c r="AE16" s="103"/>
      <c r="AF16" s="100"/>
      <c r="AG16" s="100"/>
      <c r="AH16" s="100"/>
      <c r="AI16" s="100"/>
      <c r="AJ16" s="100"/>
      <c r="AK16" s="92"/>
      <c r="AL16" s="92"/>
    </row>
    <row r="17" spans="1:38" ht="32.25" customHeight="1" x14ac:dyDescent="0.2">
      <c r="A17" s="93" t="str">
        <f>'2 CONTEXTO E IDENTIFICACIÓN'!A17</f>
        <v>R7</v>
      </c>
      <c r="B17" s="94" t="str">
        <f>+'2 CONTEXTO E IDENTIFICACIÓN'!E17</f>
        <v xml:space="preserve">  </v>
      </c>
      <c r="C17" s="123" t="str">
        <f>+'5 VALORACIÓN DEL CONTROL'!S38</f>
        <v/>
      </c>
      <c r="D17" s="95" t="str">
        <f>+'5 VALORACIÓN DEL CONTROL'!T38</f>
        <v/>
      </c>
      <c r="E17" s="124" t="str">
        <f t="shared" si="0"/>
        <v/>
      </c>
      <c r="F17" s="124" t="str">
        <f t="shared" si="1"/>
        <v/>
      </c>
      <c r="G17" s="94" t="str">
        <f t="shared" si="2"/>
        <v/>
      </c>
      <c r="H17" s="96"/>
      <c r="I17" s="96"/>
      <c r="J17" s="96"/>
      <c r="K17" s="96"/>
      <c r="L17" s="96"/>
      <c r="M17" s="96"/>
      <c r="N17" s="96"/>
      <c r="O17" s="96"/>
      <c r="P17" s="96"/>
      <c r="T17" s="84" t="s">
        <v>85</v>
      </c>
      <c r="V17" s="80"/>
      <c r="W17" s="80"/>
      <c r="X17" s="80"/>
      <c r="Y17" s="80"/>
      <c r="Z17" s="80"/>
      <c r="AA17" s="80"/>
      <c r="AB17" s="80"/>
      <c r="AC17" s="92"/>
      <c r="AD17" s="102"/>
      <c r="AE17" s="92"/>
      <c r="AF17" s="103"/>
      <c r="AG17" s="103"/>
      <c r="AH17" s="103"/>
      <c r="AI17" s="103"/>
      <c r="AJ17" s="103"/>
      <c r="AK17" s="92"/>
      <c r="AL17" s="92"/>
    </row>
    <row r="18" spans="1:38" ht="32.25" customHeight="1" x14ac:dyDescent="0.2">
      <c r="A18" s="93" t="str">
        <f>'2 CONTEXTO E IDENTIFICACIÓN'!A18</f>
        <v>R8</v>
      </c>
      <c r="B18" s="94" t="str">
        <f>+'2 CONTEXTO E IDENTIFICACIÓN'!E18</f>
        <v xml:space="preserve">  </v>
      </c>
      <c r="C18" s="123" t="str">
        <f>+'5 VALORACIÓN DEL CONTROL'!S42</f>
        <v/>
      </c>
      <c r="D18" s="95" t="str">
        <f>+'5 VALORACIÓN DEL CONTROL'!T42</f>
        <v/>
      </c>
      <c r="E18" s="124" t="str">
        <f t="shared" si="0"/>
        <v/>
      </c>
      <c r="F18" s="124" t="str">
        <f t="shared" si="1"/>
        <v/>
      </c>
      <c r="G18" s="94" t="str">
        <f t="shared" si="2"/>
        <v/>
      </c>
      <c r="H18" s="96"/>
      <c r="I18" s="96"/>
      <c r="J18" s="96"/>
      <c r="K18" s="96"/>
      <c r="L18" s="96"/>
      <c r="M18" s="96"/>
      <c r="N18" s="96"/>
      <c r="O18" s="96"/>
      <c r="P18" s="96"/>
      <c r="T18" s="114" t="s">
        <v>81</v>
      </c>
      <c r="V18" s="80"/>
      <c r="W18" s="80"/>
      <c r="X18" s="80"/>
      <c r="Y18" s="80"/>
      <c r="Z18" s="80"/>
      <c r="AA18" s="80"/>
      <c r="AB18" s="80"/>
      <c r="AC18" s="92"/>
      <c r="AD18" s="92"/>
      <c r="AE18" s="92"/>
      <c r="AF18" s="100"/>
      <c r="AG18" s="100"/>
      <c r="AH18" s="100"/>
      <c r="AI18" s="100"/>
      <c r="AJ18" s="100"/>
      <c r="AK18" s="92"/>
      <c r="AL18" s="92"/>
    </row>
    <row r="19" spans="1:38" ht="32.25" customHeight="1" x14ac:dyDescent="0.2">
      <c r="A19" s="93" t="str">
        <f>'2 CONTEXTO E IDENTIFICACIÓN'!A19</f>
        <v>R9</v>
      </c>
      <c r="B19" s="94" t="str">
        <f>+'2 CONTEXTO E IDENTIFICACIÓN'!E19</f>
        <v xml:space="preserve">  </v>
      </c>
      <c r="C19" s="123" t="str">
        <f>+'5 VALORACIÓN DEL CONTROL'!S46</f>
        <v/>
      </c>
      <c r="D19" s="95" t="str">
        <f>+'5 VALORACIÓN DEL CONTROL'!T46</f>
        <v/>
      </c>
      <c r="E19" s="124" t="str">
        <f t="shared" si="0"/>
        <v/>
      </c>
      <c r="F19" s="124" t="str">
        <f t="shared" si="1"/>
        <v/>
      </c>
      <c r="G19" s="94" t="str">
        <f t="shared" si="2"/>
        <v/>
      </c>
      <c r="H19" s="96"/>
      <c r="I19" s="96"/>
      <c r="J19" s="96"/>
      <c r="K19" s="96"/>
      <c r="L19" s="96"/>
      <c r="M19" s="96"/>
      <c r="N19" s="96"/>
      <c r="O19" s="96"/>
      <c r="P19" s="96"/>
      <c r="T19" s="97" t="s">
        <v>82</v>
      </c>
      <c r="U19" s="80"/>
      <c r="V19" s="80"/>
      <c r="W19" s="80"/>
      <c r="X19" s="80"/>
      <c r="Y19" s="80"/>
      <c r="Z19" s="80"/>
      <c r="AA19" s="80"/>
      <c r="AB19" s="80"/>
      <c r="AC19" s="92"/>
      <c r="AD19" s="92"/>
      <c r="AE19" s="92"/>
      <c r="AF19" s="100"/>
      <c r="AG19" s="100"/>
      <c r="AH19" s="100"/>
      <c r="AI19" s="100"/>
      <c r="AJ19" s="100"/>
      <c r="AK19" s="92"/>
      <c r="AL19" s="92"/>
    </row>
    <row r="20" spans="1:38" ht="32.25" customHeight="1" x14ac:dyDescent="0.2">
      <c r="A20" s="93" t="str">
        <f>'2 CONTEXTO E IDENTIFICACIÓN'!A20</f>
        <v>R10</v>
      </c>
      <c r="B20" s="94" t="str">
        <f>+'2 CONTEXTO E IDENTIFICACIÓN'!E20</f>
        <v xml:space="preserve">  </v>
      </c>
      <c r="C20" s="123" t="str">
        <f>+'5 VALORACIÓN DEL CONTROL'!S50</f>
        <v/>
      </c>
      <c r="D20" s="95" t="str">
        <f>+'5 VALORACIÓN DEL CONTROL'!T50</f>
        <v/>
      </c>
      <c r="E20" s="124" t="str">
        <f t="shared" si="0"/>
        <v/>
      </c>
      <c r="F20" s="124" t="str">
        <f t="shared" si="1"/>
        <v/>
      </c>
      <c r="G20" s="94" t="str">
        <f t="shared" si="2"/>
        <v/>
      </c>
      <c r="H20" s="96"/>
      <c r="I20" s="96"/>
      <c r="J20" s="96"/>
      <c r="K20" s="96"/>
      <c r="L20" s="96"/>
      <c r="M20" s="96"/>
      <c r="N20" s="96"/>
      <c r="O20" s="96"/>
      <c r="P20" s="96"/>
      <c r="S20" s="115"/>
      <c r="T20" s="101" t="s">
        <v>5</v>
      </c>
      <c r="U20" s="115"/>
      <c r="V20" s="115"/>
      <c r="W20" s="115"/>
      <c r="X20" s="115"/>
      <c r="Y20" s="115"/>
      <c r="Z20" s="115"/>
      <c r="AA20" s="115"/>
      <c r="AB20" s="115"/>
      <c r="AC20" s="92"/>
      <c r="AD20" s="92"/>
      <c r="AE20" s="116"/>
      <c r="AF20" s="116"/>
      <c r="AG20" s="116"/>
      <c r="AH20" s="116"/>
      <c r="AI20" s="116"/>
      <c r="AJ20" s="116"/>
      <c r="AK20" s="92"/>
      <c r="AL20" s="92"/>
    </row>
    <row r="21" spans="1:38" ht="32.25" customHeight="1" x14ac:dyDescent="0.2">
      <c r="A21" s="93" t="str">
        <f>'2 CONTEXTO E IDENTIFICACIÓN'!A21</f>
        <v>R11</v>
      </c>
      <c r="B21" s="94" t="str">
        <f>+'2 CONTEXTO E IDENTIFICACIÓN'!E21</f>
        <v xml:space="preserve">  </v>
      </c>
      <c r="C21" s="123" t="str">
        <f>+'5 VALORACIÓN DEL CONTROL'!S54</f>
        <v/>
      </c>
      <c r="D21" s="95" t="str">
        <f>+'5 VALORACIÓN DEL CONTROL'!T54</f>
        <v/>
      </c>
      <c r="E21" s="124" t="str">
        <f t="shared" si="0"/>
        <v/>
      </c>
      <c r="F21" s="124" t="str">
        <f t="shared" si="1"/>
        <v/>
      </c>
      <c r="G21" s="94" t="str">
        <f t="shared" si="2"/>
        <v/>
      </c>
      <c r="H21" s="96"/>
      <c r="I21" s="96"/>
      <c r="J21" s="96"/>
      <c r="K21" s="96"/>
      <c r="L21" s="96"/>
      <c r="M21" s="96"/>
      <c r="N21" s="96"/>
      <c r="O21" s="96"/>
      <c r="P21" s="96"/>
      <c r="S21" s="115"/>
      <c r="T21" s="105" t="s">
        <v>83</v>
      </c>
      <c r="AA21" s="115"/>
      <c r="AB21" s="115"/>
      <c r="AC21" s="92"/>
      <c r="AD21" s="92"/>
      <c r="AE21" s="92"/>
      <c r="AF21" s="100"/>
      <c r="AG21" s="100"/>
      <c r="AH21" s="100"/>
      <c r="AI21" s="100"/>
      <c r="AJ21" s="100"/>
      <c r="AK21" s="92"/>
      <c r="AL21" s="92"/>
    </row>
    <row r="22" spans="1:38" ht="32.25" customHeight="1" x14ac:dyDescent="0.2">
      <c r="A22" s="93" t="str">
        <f>'2 CONTEXTO E IDENTIFICACIÓN'!A22</f>
        <v>R12</v>
      </c>
      <c r="B22" s="94" t="str">
        <f>+'2 CONTEXTO E IDENTIFICACIÓN'!E22</f>
        <v xml:space="preserve">  </v>
      </c>
      <c r="C22" s="123" t="str">
        <f>+'5 VALORACIÓN DEL CONTROL'!S58</f>
        <v/>
      </c>
      <c r="D22" s="95" t="str">
        <f>+'5 VALORACIÓN DEL CONTROL'!T58</f>
        <v/>
      </c>
      <c r="E22" s="124" t="str">
        <f t="shared" si="0"/>
        <v/>
      </c>
      <c r="F22" s="124" t="str">
        <f t="shared" si="1"/>
        <v/>
      </c>
      <c r="G22" s="94" t="str">
        <f t="shared" si="2"/>
        <v/>
      </c>
      <c r="H22" s="96"/>
      <c r="I22" s="96"/>
      <c r="J22" s="96"/>
      <c r="K22" s="96"/>
      <c r="L22" s="96"/>
      <c r="M22" s="96"/>
      <c r="N22" s="96"/>
      <c r="O22" s="96"/>
      <c r="P22" s="96"/>
      <c r="Q22" s="117"/>
      <c r="R22" s="117"/>
      <c r="S22" s="115"/>
      <c r="AA22" s="115"/>
      <c r="AB22" s="115"/>
      <c r="AC22" s="92"/>
      <c r="AD22" s="92"/>
      <c r="AE22" s="92"/>
      <c r="AF22" s="100"/>
      <c r="AG22" s="100"/>
      <c r="AH22" s="100"/>
      <c r="AI22" s="100"/>
      <c r="AJ22" s="100"/>
      <c r="AK22" s="92"/>
      <c r="AL22" s="92"/>
    </row>
    <row r="23" spans="1:38" ht="32.25" customHeight="1" x14ac:dyDescent="0.2">
      <c r="A23" s="93" t="str">
        <f>'2 CONTEXTO E IDENTIFICACIÓN'!A23</f>
        <v>R13</v>
      </c>
      <c r="B23" s="94" t="str">
        <f>+'2 CONTEXTO E IDENTIFICACIÓN'!E23</f>
        <v xml:space="preserve">  </v>
      </c>
      <c r="C23" s="123" t="str">
        <f>+'5 VALORACIÓN DEL CONTROL'!S62</f>
        <v/>
      </c>
      <c r="D23" s="95" t="str">
        <f>+'5 VALORACIÓN DEL CONTROL'!T62</f>
        <v/>
      </c>
      <c r="E23" s="124" t="str">
        <f t="shared" si="0"/>
        <v/>
      </c>
      <c r="F23" s="124" t="str">
        <f t="shared" si="1"/>
        <v/>
      </c>
      <c r="G23" s="94" t="str">
        <f t="shared" si="2"/>
        <v/>
      </c>
      <c r="H23" s="96"/>
      <c r="I23" s="96"/>
      <c r="J23" s="96"/>
      <c r="K23" s="96"/>
      <c r="L23" s="96"/>
      <c r="M23" s="96"/>
      <c r="N23" s="96"/>
      <c r="O23" s="96"/>
      <c r="P23" s="96"/>
      <c r="Q23" s="117"/>
      <c r="R23" s="117"/>
      <c r="S23" s="118"/>
      <c r="AA23" s="115"/>
      <c r="AB23" s="115"/>
      <c r="AC23" s="92"/>
      <c r="AD23" s="113"/>
      <c r="AE23" s="113"/>
      <c r="AF23" s="113"/>
      <c r="AG23" s="113"/>
      <c r="AH23" s="113"/>
      <c r="AI23" s="113"/>
      <c r="AJ23" s="100"/>
      <c r="AK23" s="92"/>
      <c r="AL23" s="92"/>
    </row>
    <row r="24" spans="1:38" ht="32.25" customHeight="1" x14ac:dyDescent="0.2">
      <c r="A24" s="93" t="str">
        <f>'2 CONTEXTO E IDENTIFICACIÓN'!A24</f>
        <v>R14</v>
      </c>
      <c r="B24" s="94" t="str">
        <f>+'2 CONTEXTO E IDENTIFICACIÓN'!E24</f>
        <v xml:space="preserve">  </v>
      </c>
      <c r="C24" s="123" t="str">
        <f>+'5 VALORACIÓN DEL CONTROL'!S66</f>
        <v/>
      </c>
      <c r="D24" s="95" t="str">
        <f>+'5 VALORACIÓN DEL CONTROL'!T66</f>
        <v/>
      </c>
      <c r="E24" s="124" t="str">
        <f t="shared" si="0"/>
        <v/>
      </c>
      <c r="F24" s="124" t="str">
        <f t="shared" si="1"/>
        <v/>
      </c>
      <c r="G24" s="94" t="str">
        <f t="shared" si="2"/>
        <v/>
      </c>
      <c r="H24" s="96"/>
      <c r="I24" s="96"/>
      <c r="J24" s="96"/>
      <c r="K24" s="96"/>
      <c r="L24" s="96"/>
      <c r="M24" s="96"/>
      <c r="N24" s="96"/>
      <c r="O24" s="96"/>
      <c r="P24" s="96"/>
      <c r="Q24" s="117"/>
      <c r="R24" s="117"/>
      <c r="AC24" s="92"/>
      <c r="AD24" s="119"/>
      <c r="AE24" s="119"/>
      <c r="AF24" s="119"/>
      <c r="AG24" s="119"/>
      <c r="AH24" s="119"/>
      <c r="AI24" s="119"/>
      <c r="AJ24" s="100"/>
      <c r="AK24" s="92"/>
      <c r="AL24" s="92"/>
    </row>
    <row r="25" spans="1:38" ht="32.25" customHeight="1" x14ac:dyDescent="0.2">
      <c r="A25" s="93" t="str">
        <f>'2 CONTEXTO E IDENTIFICACIÓN'!A25</f>
        <v>R15</v>
      </c>
      <c r="B25" s="94" t="str">
        <f>+'2 CONTEXTO E IDENTIFICACIÓN'!E25</f>
        <v xml:space="preserve">  </v>
      </c>
      <c r="C25" s="123" t="str">
        <f>+'5 VALORACIÓN DEL CONTROL'!S70</f>
        <v/>
      </c>
      <c r="D25" s="95" t="str">
        <f>+'5 VALORACIÓN DEL CONTROL'!T70</f>
        <v/>
      </c>
      <c r="E25" s="124" t="str">
        <f t="shared" si="0"/>
        <v/>
      </c>
      <c r="F25" s="124" t="str">
        <f t="shared" si="1"/>
        <v/>
      </c>
      <c r="G25" s="94" t="str">
        <f t="shared" si="2"/>
        <v/>
      </c>
      <c r="H25" s="96"/>
      <c r="I25" s="96"/>
      <c r="J25" s="96"/>
      <c r="K25" s="96"/>
      <c r="L25" s="96"/>
      <c r="M25" s="96"/>
      <c r="N25" s="96"/>
      <c r="O25" s="96"/>
      <c r="P25" s="96"/>
      <c r="Q25" s="117"/>
      <c r="R25" s="117"/>
      <c r="AC25" s="92"/>
      <c r="AD25" s="113"/>
      <c r="AE25" s="113"/>
      <c r="AF25" s="113"/>
      <c r="AG25" s="113"/>
      <c r="AH25" s="113"/>
      <c r="AI25" s="113"/>
      <c r="AJ25" s="100"/>
      <c r="AK25" s="92"/>
      <c r="AL25" s="92"/>
    </row>
    <row r="26" spans="1:38" ht="32.25" customHeight="1" x14ac:dyDescent="0.2">
      <c r="A26" s="93" t="str">
        <f>'2 CONTEXTO E IDENTIFICACIÓN'!A26</f>
        <v>R16</v>
      </c>
      <c r="B26" s="94" t="str">
        <f>+'2 CONTEXTO E IDENTIFICACIÓN'!E26</f>
        <v xml:space="preserve">  </v>
      </c>
      <c r="C26" s="123" t="str">
        <f>+'5 VALORACIÓN DEL CONTROL'!S74</f>
        <v/>
      </c>
      <c r="D26" s="95" t="str">
        <f>+'5 VALORACIÓN DEL CONTROL'!T74</f>
        <v/>
      </c>
      <c r="E26" s="124" t="str">
        <f t="shared" si="0"/>
        <v/>
      </c>
      <c r="F26" s="124" t="str">
        <f t="shared" si="1"/>
        <v/>
      </c>
      <c r="G26" s="94" t="str">
        <f t="shared" si="2"/>
        <v/>
      </c>
      <c r="H26" s="96"/>
      <c r="I26" s="96"/>
      <c r="J26" s="96"/>
      <c r="K26" s="96"/>
      <c r="L26" s="96"/>
      <c r="M26" s="96"/>
      <c r="N26" s="96"/>
      <c r="O26" s="96"/>
      <c r="P26" s="96"/>
      <c r="AC26" s="92"/>
      <c r="AD26" s="113"/>
      <c r="AE26" s="113"/>
      <c r="AF26" s="113"/>
      <c r="AG26" s="113"/>
      <c r="AH26" s="113"/>
      <c r="AI26" s="113"/>
      <c r="AJ26" s="100"/>
      <c r="AK26" s="92"/>
      <c r="AL26" s="92"/>
    </row>
    <row r="27" spans="1:38" ht="32.25" customHeight="1" x14ac:dyDescent="0.25">
      <c r="A27" s="93" t="str">
        <f>'2 CONTEXTO E IDENTIFICACIÓN'!A27</f>
        <v>R17</v>
      </c>
      <c r="B27" s="94" t="str">
        <f>+'2 CONTEXTO E IDENTIFICACIÓN'!E27</f>
        <v xml:space="preserve">  </v>
      </c>
      <c r="C27" s="123" t="str">
        <f>+'5 VALORACIÓN DEL CONTROL'!S78</f>
        <v/>
      </c>
      <c r="D27" s="95" t="str">
        <f>+'5 VALORACIÓN DEL CONTROL'!T78</f>
        <v/>
      </c>
      <c r="E27" s="124" t="str">
        <f t="shared" si="0"/>
        <v/>
      </c>
      <c r="F27" s="124" t="str">
        <f t="shared" si="1"/>
        <v/>
      </c>
      <c r="G27" s="94" t="str">
        <f t="shared" si="2"/>
        <v/>
      </c>
      <c r="H27" s="96"/>
      <c r="I27" s="96"/>
      <c r="J27" s="96"/>
      <c r="K27" s="96"/>
      <c r="L27" s="96"/>
      <c r="M27" s="96"/>
      <c r="N27" s="96"/>
      <c r="O27" s="96"/>
      <c r="P27" s="96"/>
    </row>
    <row r="28" spans="1:38" ht="32.25" customHeight="1" x14ac:dyDescent="0.25">
      <c r="A28" s="93" t="str">
        <f>'2 CONTEXTO E IDENTIFICACIÓN'!A28</f>
        <v>R18</v>
      </c>
      <c r="B28" s="94" t="str">
        <f>+'2 CONTEXTO E IDENTIFICACIÓN'!E28</f>
        <v xml:space="preserve">  </v>
      </c>
      <c r="C28" s="123" t="str">
        <f>+'5 VALORACIÓN DEL CONTROL'!S82</f>
        <v/>
      </c>
      <c r="D28" s="95" t="str">
        <f>+'5 VALORACIÓN DEL CONTROL'!T82</f>
        <v/>
      </c>
      <c r="E28" s="124" t="str">
        <f t="shared" si="0"/>
        <v/>
      </c>
      <c r="F28" s="124" t="str">
        <f t="shared" si="1"/>
        <v/>
      </c>
      <c r="G28" s="94" t="str">
        <f t="shared" si="2"/>
        <v/>
      </c>
      <c r="H28" s="96"/>
      <c r="I28" s="96"/>
      <c r="J28" s="96"/>
      <c r="K28" s="96"/>
      <c r="L28" s="96"/>
      <c r="M28" s="96"/>
      <c r="N28" s="96"/>
      <c r="O28" s="96"/>
      <c r="P28" s="96"/>
    </row>
    <row r="29" spans="1:38" ht="32.25" customHeight="1" x14ac:dyDescent="0.25">
      <c r="A29" s="93" t="str">
        <f>'2 CONTEXTO E IDENTIFICACIÓN'!A29</f>
        <v>R19</v>
      </c>
      <c r="B29" s="94" t="str">
        <f>+'2 CONTEXTO E IDENTIFICACIÓN'!E29</f>
        <v xml:space="preserve">  </v>
      </c>
      <c r="C29" s="123" t="str">
        <f>+'5 VALORACIÓN DEL CONTROL'!S86</f>
        <v/>
      </c>
      <c r="D29" s="95" t="str">
        <f>+'5 VALORACIÓN DEL CONTROL'!T86</f>
        <v/>
      </c>
      <c r="E29" s="124" t="str">
        <f t="shared" si="0"/>
        <v/>
      </c>
      <c r="F29" s="124" t="str">
        <f t="shared" si="1"/>
        <v/>
      </c>
      <c r="G29" s="94" t="str">
        <f t="shared" si="2"/>
        <v/>
      </c>
      <c r="H29" s="96"/>
      <c r="I29" s="96"/>
      <c r="J29" s="96"/>
      <c r="K29" s="96"/>
      <c r="L29" s="96"/>
      <c r="M29" s="96"/>
      <c r="N29" s="96"/>
      <c r="O29" s="96"/>
      <c r="P29" s="96"/>
    </row>
    <row r="30" spans="1:38" ht="32.25" customHeight="1" x14ac:dyDescent="0.25">
      <c r="A30" s="93" t="str">
        <f>'2 CONTEXTO E IDENTIFICACIÓN'!A30</f>
        <v>R20</v>
      </c>
      <c r="B30" s="94" t="str">
        <f>+'2 CONTEXTO E IDENTIFICACIÓN'!E30</f>
        <v xml:space="preserve">  </v>
      </c>
      <c r="C30" s="123" t="str">
        <f>+'5 VALORACIÓN DEL CONTROL'!S90</f>
        <v/>
      </c>
      <c r="D30" s="95" t="str">
        <f>+'5 VALORACIÓN DEL CONTROL'!T90</f>
        <v/>
      </c>
      <c r="E30" s="124" t="str">
        <f t="shared" si="0"/>
        <v/>
      </c>
      <c r="F30" s="124" t="str">
        <f t="shared" si="1"/>
        <v/>
      </c>
      <c r="G30" s="94" t="str">
        <f t="shared" si="2"/>
        <v/>
      </c>
      <c r="H30" s="96"/>
      <c r="I30" s="96"/>
      <c r="J30" s="96"/>
      <c r="K30" s="96"/>
      <c r="L30" s="96"/>
      <c r="M30" s="96"/>
      <c r="N30" s="96"/>
      <c r="O30" s="96"/>
      <c r="P30" s="96"/>
    </row>
    <row r="31" spans="1:38" ht="14.45" customHeight="1" x14ac:dyDescent="0.25">
      <c r="B31" s="76"/>
      <c r="D31" s="76"/>
      <c r="G31" s="76"/>
      <c r="H31" s="76"/>
      <c r="I31" s="76"/>
      <c r="J31" s="76"/>
      <c r="K31" s="76"/>
      <c r="L31" s="76"/>
      <c r="M31" s="76"/>
      <c r="N31" s="76"/>
      <c r="O31" s="76"/>
      <c r="P31" s="76"/>
      <c r="AA31" s="81"/>
      <c r="AB31" s="81"/>
      <c r="AC31" s="81"/>
      <c r="AD31" s="81"/>
      <c r="AE31" s="81"/>
      <c r="AF31" s="76"/>
      <c r="AG31" s="76"/>
      <c r="AH31" s="76"/>
      <c r="AI31" s="76"/>
      <c r="AJ31" s="76"/>
    </row>
    <row r="32" spans="1:38" ht="39" customHeight="1" x14ac:dyDescent="0.25">
      <c r="B32" s="76"/>
      <c r="D32" s="76"/>
      <c r="G32" s="76"/>
      <c r="H32" s="76"/>
      <c r="I32" s="76"/>
      <c r="J32" s="76"/>
      <c r="K32" s="76"/>
      <c r="L32" s="76"/>
      <c r="M32" s="76"/>
      <c r="N32" s="76"/>
      <c r="O32" s="76"/>
      <c r="P32" s="76"/>
      <c r="AA32" s="81"/>
      <c r="AB32" s="81"/>
      <c r="AC32" s="81"/>
      <c r="AD32" s="81"/>
      <c r="AE32" s="81"/>
      <c r="AF32" s="76"/>
      <c r="AG32" s="76"/>
      <c r="AH32" s="76"/>
      <c r="AI32" s="76"/>
      <c r="AJ32" s="76"/>
    </row>
    <row r="33" spans="3:31" s="76" customFormat="1" ht="19.5" customHeight="1" x14ac:dyDescent="0.25">
      <c r="C33" s="81"/>
      <c r="E33" s="125"/>
      <c r="F33" s="125"/>
      <c r="AA33" s="81"/>
      <c r="AB33" s="81"/>
      <c r="AC33" s="81"/>
      <c r="AD33" s="81"/>
      <c r="AE33" s="81"/>
    </row>
    <row r="34" spans="3:31" s="76" customFormat="1" ht="19.5" customHeight="1" x14ac:dyDescent="0.25">
      <c r="C34" s="81"/>
      <c r="E34" s="125"/>
      <c r="F34" s="125"/>
      <c r="AA34" s="81"/>
      <c r="AB34" s="81"/>
      <c r="AC34" s="81"/>
      <c r="AD34" s="81"/>
      <c r="AE34" s="81"/>
    </row>
    <row r="35" spans="3:31" s="76" customFormat="1" ht="19.5" customHeight="1" x14ac:dyDescent="0.25">
      <c r="C35" s="81"/>
      <c r="E35" s="125"/>
      <c r="F35" s="125"/>
      <c r="AA35" s="81"/>
      <c r="AB35" s="81"/>
      <c r="AC35" s="81"/>
      <c r="AD35" s="81"/>
      <c r="AE35" s="81"/>
    </row>
    <row r="36" spans="3:31" s="76" customFormat="1" ht="19.5" customHeight="1" x14ac:dyDescent="0.25">
      <c r="C36" s="81"/>
      <c r="E36" s="125"/>
      <c r="F36" s="125"/>
      <c r="AA36" s="81"/>
      <c r="AB36" s="81"/>
      <c r="AC36" s="81"/>
      <c r="AD36" s="81"/>
      <c r="AE36" s="81"/>
    </row>
    <row r="37" spans="3:31" s="76" customFormat="1" ht="19.5" customHeight="1" x14ac:dyDescent="0.25">
      <c r="C37" s="81"/>
      <c r="E37" s="125"/>
      <c r="F37" s="125"/>
      <c r="AA37" s="81"/>
      <c r="AB37" s="81"/>
      <c r="AC37" s="81"/>
      <c r="AD37" s="81"/>
      <c r="AE37" s="81"/>
    </row>
  </sheetData>
  <autoFilter ref="A10:AL10">
    <filterColumn colId="29" showButton="0"/>
    <filterColumn colId="30" showButton="0"/>
    <filterColumn colId="31" showButton="0"/>
    <filterColumn colId="32" showButton="0"/>
    <filterColumn colId="33" showButton="0"/>
    <filterColumn colId="34" showButton="0"/>
  </autoFilter>
  <dataConsolidate/>
  <mergeCells count="13">
    <mergeCell ref="A1:A4"/>
    <mergeCell ref="B6:G6"/>
    <mergeCell ref="T8:X8"/>
    <mergeCell ref="E9:G9"/>
    <mergeCell ref="K9:O9"/>
    <mergeCell ref="B1:E4"/>
    <mergeCell ref="I11:I15"/>
    <mergeCell ref="Q11:Q15"/>
    <mergeCell ref="I8:O8"/>
    <mergeCell ref="F1:G1"/>
    <mergeCell ref="F2:G2"/>
    <mergeCell ref="F3:G3"/>
    <mergeCell ref="F4:G4"/>
  </mergeCells>
  <conditionalFormatting sqref="D11:E30">
    <cfRule type="cellIs" dxfId="59" priority="1" operator="equal">
      <formula>$S$15</formula>
    </cfRule>
    <cfRule type="cellIs" dxfId="58" priority="2" operator="equal">
      <formula>$S$14</formula>
    </cfRule>
    <cfRule type="cellIs" dxfId="57" priority="3" operator="equal">
      <formula>$S$13</formula>
    </cfRule>
    <cfRule type="cellIs" dxfId="56" priority="4" operator="equal">
      <formula>$S$12</formula>
    </cfRule>
    <cfRule type="cellIs" dxfId="55" priority="5" operator="equal">
      <formula>$S$11</formula>
    </cfRule>
  </conditionalFormatting>
  <conditionalFormatting sqref="F11:F30">
    <cfRule type="cellIs" dxfId="54" priority="6" operator="equal">
      <formula>$T$10</formula>
    </cfRule>
    <cfRule type="cellIs" dxfId="53" priority="7" operator="equal">
      <formula>$U$10</formula>
    </cfRule>
    <cfRule type="cellIs" dxfId="52" priority="8" operator="equal">
      <formula>$V$10</formula>
    </cfRule>
    <cfRule type="cellIs" dxfId="51" priority="9" operator="equal">
      <formula>$W$10</formula>
    </cfRule>
    <cfRule type="cellIs" dxfId="50" priority="10" operator="equal">
      <formula>$X$10</formula>
    </cfRule>
  </conditionalFormatting>
  <conditionalFormatting sqref="G11:G30">
    <cfRule type="cellIs" dxfId="49" priority="16" operator="equal">
      <formula>$T$18</formula>
    </cfRule>
    <cfRule type="cellIs" dxfId="48" priority="17" operator="equal">
      <formula>$T$19</formula>
    </cfRule>
    <cfRule type="cellIs" dxfId="47" priority="18" operator="equal">
      <formula>$T$20</formula>
    </cfRule>
    <cfRule type="cellIs" dxfId="46" priority="19" operator="equal">
      <formula>$T$21</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10:JJ10"/>
    <dataValidation allowBlank="1" showInputMessage="1" showErrorMessage="1" prompt="La probabilidad se encuentra determinada por una escala de 1 a 3, siendo 1 la menor probabilidad de ocurrencia del riesgo y 3 la mayor probabilidad de  ocurrencia." sqref="JC10"/>
    <dataValidation type="list" allowBlank="1" showInputMessage="1" showErrorMessage="1" sqref="JD11:JJ18">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showGridLines="0" zoomScale="85" zoomScaleNormal="85" workbookViewId="0">
      <pane xSplit="1" ySplit="11" topLeftCell="B12" activePane="bottomRight" state="frozen"/>
      <selection pane="topRight" activeCell="B1" sqref="B1"/>
      <selection pane="bottomLeft" activeCell="A7" sqref="A7"/>
      <selection pane="bottomRight" activeCell="F21" sqref="F21"/>
    </sheetView>
  </sheetViews>
  <sheetFormatPr baseColWidth="10" defaultColWidth="14.28515625" defaultRowHeight="12.75" x14ac:dyDescent="0.25"/>
  <cols>
    <col min="1" max="1" width="19.42578125" style="76" customWidth="1" collapsed="1"/>
    <col min="2" max="2" width="9.140625" style="81" bestFit="1" customWidth="1" collapsed="1"/>
    <col min="3" max="4" width="15.5703125" style="81" customWidth="1" collapsed="1"/>
    <col min="5" max="5" width="19.7109375" style="125" customWidth="1" collapsed="1"/>
    <col min="6" max="6" width="15.5703125" style="125" customWidth="1" collapsed="1"/>
    <col min="7" max="7" width="15.5703125" style="81" customWidth="1" collapsed="1"/>
    <col min="8" max="8" width="3.85546875" style="81" customWidth="1" collapsed="1"/>
    <col min="9" max="9" width="7.42578125" style="81" customWidth="1" collapsed="1"/>
    <col min="10" max="10" width="25" style="81" customWidth="1" collapsed="1"/>
    <col min="11" max="14" width="12.42578125" style="81" customWidth="1" collapsed="1"/>
    <col min="15" max="15" width="20.140625" style="81" customWidth="1" collapsed="1"/>
    <col min="16" max="16" width="3.85546875" style="81" customWidth="1" collapsed="1"/>
    <col min="17" max="17" width="4.85546875" style="76" hidden="1" customWidth="1" collapsed="1"/>
    <col min="18" max="18" width="6.140625" style="76" hidden="1" customWidth="1" collapsed="1"/>
    <col min="19" max="24" width="14" style="76" hidden="1" customWidth="1" collapsed="1"/>
    <col min="25" max="29" width="11.42578125" style="76" customWidth="1" collapsed="1"/>
    <col min="30" max="30" width="5.5703125" style="76" bestFit="1" customWidth="1" collapsed="1"/>
    <col min="31" max="31" width="26.85546875" style="76" customWidth="1" collapsed="1"/>
    <col min="32" max="36" width="22.85546875" style="81" customWidth="1" collapsed="1"/>
    <col min="37" max="37" width="23.42578125" style="76" customWidth="1" collapsed="1"/>
    <col min="38" max="265" width="11.42578125" style="76" customWidth="1" collapsed="1"/>
    <col min="266" max="266" width="12.7109375" style="76" customWidth="1" collapsed="1"/>
    <col min="267" max="267" width="47" style="76" customWidth="1" collapsed="1"/>
    <col min="268" max="268" width="35" style="76" customWidth="1" collapsed="1"/>
    <col min="269" max="16384" width="14.28515625" style="76" collapsed="1"/>
  </cols>
  <sheetData>
    <row r="1" spans="1:38" ht="16.5" customHeight="1" x14ac:dyDescent="0.25">
      <c r="A1" s="392"/>
      <c r="B1" s="394" t="str">
        <f>+'2 CONTEXTO E IDENTIFICACIÓN'!B1</f>
        <v>MAPA RIESGOS OPERATIVOS  POR PROCESOS</v>
      </c>
      <c r="C1" s="394"/>
      <c r="D1" s="394"/>
      <c r="E1" s="394"/>
      <c r="F1" s="394"/>
      <c r="G1" s="394"/>
      <c r="H1" s="394"/>
      <c r="I1" s="394"/>
      <c r="J1" s="394"/>
      <c r="K1" s="394"/>
      <c r="L1" s="394"/>
      <c r="M1" s="394"/>
      <c r="N1" s="394"/>
      <c r="O1" s="300" t="str">
        <f>+'2 CONTEXTO E IDENTIFICACIÓN'!I1</f>
        <v xml:space="preserve">Código: </v>
      </c>
    </row>
    <row r="2" spans="1:38" ht="16.5" customHeight="1" x14ac:dyDescent="0.25">
      <c r="A2" s="392"/>
      <c r="B2" s="394"/>
      <c r="C2" s="394"/>
      <c r="D2" s="394"/>
      <c r="E2" s="394"/>
      <c r="F2" s="394"/>
      <c r="G2" s="394"/>
      <c r="H2" s="394"/>
      <c r="I2" s="394"/>
      <c r="J2" s="394"/>
      <c r="K2" s="394"/>
      <c r="L2" s="394"/>
      <c r="M2" s="394"/>
      <c r="N2" s="394"/>
      <c r="O2" s="300" t="str">
        <f>+'2 CONTEXTO E IDENTIFICACIÓN'!I2</f>
        <v xml:space="preserve">Fecha: </v>
      </c>
    </row>
    <row r="3" spans="1:38" s="64" customFormat="1" ht="16.5" customHeight="1" x14ac:dyDescent="0.2">
      <c r="A3" s="392"/>
      <c r="B3" s="394"/>
      <c r="C3" s="394"/>
      <c r="D3" s="394"/>
      <c r="E3" s="394"/>
      <c r="F3" s="394"/>
      <c r="G3" s="394"/>
      <c r="H3" s="394"/>
      <c r="I3" s="394"/>
      <c r="J3" s="394"/>
      <c r="K3" s="394"/>
      <c r="L3" s="394"/>
      <c r="M3" s="394"/>
      <c r="N3" s="394"/>
      <c r="O3" s="300" t="str">
        <f>+'2 CONTEXTO E IDENTIFICACIÓN'!I3</f>
        <v>Versión: 001</v>
      </c>
      <c r="AF3" s="65"/>
      <c r="AG3" s="65"/>
      <c r="AH3" s="65"/>
      <c r="AI3" s="65"/>
      <c r="AJ3" s="65"/>
    </row>
    <row r="4" spans="1:38" s="64" customFormat="1" ht="16.5" customHeight="1" x14ac:dyDescent="0.2">
      <c r="A4" s="393"/>
      <c r="B4" s="394"/>
      <c r="C4" s="394"/>
      <c r="D4" s="394"/>
      <c r="E4" s="394"/>
      <c r="F4" s="394"/>
      <c r="G4" s="394"/>
      <c r="H4" s="394"/>
      <c r="I4" s="394"/>
      <c r="J4" s="394"/>
      <c r="K4" s="394"/>
      <c r="L4" s="394"/>
      <c r="M4" s="394"/>
      <c r="N4" s="394"/>
      <c r="O4" s="300" t="str">
        <f>+'2 CONTEXTO E IDENTIFICACIÓN'!I4</f>
        <v>Página:</v>
      </c>
      <c r="P4" s="66"/>
      <c r="AF4" s="65"/>
      <c r="AG4" s="65"/>
      <c r="AH4" s="65"/>
      <c r="AI4" s="65"/>
      <c r="AJ4" s="65"/>
    </row>
    <row r="5" spans="1:38" s="64" customFormat="1" x14ac:dyDescent="0.2">
      <c r="A5" s="68"/>
      <c r="B5" s="66"/>
      <c r="C5" s="66"/>
      <c r="D5" s="66"/>
      <c r="E5" s="206"/>
      <c r="F5" s="206"/>
      <c r="G5" s="66"/>
      <c r="H5" s="66"/>
      <c r="O5" s="67"/>
      <c r="P5" s="66"/>
      <c r="AF5" s="65"/>
      <c r="AG5" s="65"/>
      <c r="AH5" s="65"/>
      <c r="AI5" s="65"/>
      <c r="AJ5" s="65"/>
    </row>
    <row r="6" spans="1:38" s="64" customFormat="1" ht="17.45" customHeight="1" x14ac:dyDescent="0.2">
      <c r="A6" s="19" t="s">
        <v>151</v>
      </c>
      <c r="B6" s="381" t="str">
        <f>+IF('2 CONTEXTO E IDENTIFICACIÓN'!$B$6="","",'2 CONTEXTO E IDENTIFICACIÓN'!$B$6)</f>
        <v xml:space="preserve">15. Proceso Jurídico  </v>
      </c>
      <c r="C6" s="381"/>
      <c r="D6" s="381"/>
      <c r="E6" s="381"/>
      <c r="F6" s="381"/>
      <c r="G6" s="381"/>
      <c r="H6" s="381"/>
      <c r="I6" s="381"/>
      <c r="J6" s="381"/>
      <c r="K6" s="381"/>
      <c r="L6" s="381"/>
      <c r="M6" s="381"/>
      <c r="N6" s="381"/>
      <c r="O6" s="381"/>
      <c r="P6" s="66"/>
      <c r="AF6" s="65"/>
      <c r="AG6" s="65"/>
      <c r="AH6" s="65"/>
      <c r="AI6" s="65"/>
      <c r="AJ6" s="65"/>
    </row>
    <row r="7" spans="1:38" s="64" customFormat="1" ht="17.45" customHeight="1" x14ac:dyDescent="0.2">
      <c r="A7" s="206"/>
      <c r="B7" s="206"/>
      <c r="C7" s="206"/>
      <c r="D7" s="206"/>
      <c r="E7" s="206"/>
      <c r="F7" s="206"/>
      <c r="G7" s="66"/>
      <c r="H7" s="66"/>
      <c r="I7" s="207"/>
      <c r="J7" s="207"/>
      <c r="K7" s="208"/>
      <c r="L7" s="208"/>
      <c r="M7" s="208"/>
      <c r="N7" s="67"/>
      <c r="O7" s="67"/>
      <c r="P7" s="66"/>
      <c r="AF7" s="65"/>
      <c r="AG7" s="65"/>
      <c r="AH7" s="65"/>
      <c r="AI7" s="65"/>
      <c r="AJ7" s="65"/>
    </row>
    <row r="8" spans="1:38" s="64" customFormat="1" ht="15" thickBot="1" x14ac:dyDescent="0.25">
      <c r="D8" s="63"/>
      <c r="E8" s="63"/>
      <c r="F8" s="121"/>
      <c r="AF8" s="65"/>
      <c r="AG8" s="65"/>
      <c r="AH8" s="65"/>
      <c r="AI8" s="65"/>
      <c r="AJ8" s="65"/>
    </row>
    <row r="9" spans="1:38" s="64" customFormat="1" ht="13.5" thickBot="1" x14ac:dyDescent="0.25">
      <c r="A9" s="432" t="s">
        <v>20</v>
      </c>
      <c r="B9" s="433"/>
      <c r="C9" s="433"/>
      <c r="D9" s="433"/>
      <c r="E9" s="433"/>
      <c r="F9" s="433"/>
      <c r="G9" s="434"/>
      <c r="I9" s="432" t="s">
        <v>21</v>
      </c>
      <c r="J9" s="433"/>
      <c r="K9" s="433"/>
      <c r="L9" s="433"/>
      <c r="M9" s="433"/>
      <c r="N9" s="433"/>
      <c r="O9" s="434"/>
      <c r="R9" s="69"/>
      <c r="S9" s="70"/>
      <c r="T9" s="385" t="s">
        <v>84</v>
      </c>
      <c r="U9" s="385"/>
      <c r="V9" s="385"/>
      <c r="W9" s="385"/>
      <c r="X9" s="386"/>
      <c r="AF9" s="65"/>
      <c r="AG9" s="65"/>
      <c r="AH9" s="65"/>
      <c r="AI9" s="65"/>
      <c r="AJ9" s="65"/>
    </row>
    <row r="10" spans="1:38" x14ac:dyDescent="0.25">
      <c r="A10" s="74"/>
      <c r="B10" s="75"/>
      <c r="C10" s="385" t="s">
        <v>84</v>
      </c>
      <c r="D10" s="385"/>
      <c r="E10" s="385"/>
      <c r="F10" s="385"/>
      <c r="G10" s="386"/>
      <c r="H10" s="73"/>
      <c r="I10" s="74"/>
      <c r="J10" s="75"/>
      <c r="K10" s="385" t="s">
        <v>84</v>
      </c>
      <c r="L10" s="385"/>
      <c r="M10" s="385"/>
      <c r="N10" s="385"/>
      <c r="O10" s="386"/>
      <c r="P10" s="73"/>
      <c r="R10" s="77"/>
      <c r="T10" s="78">
        <v>0.2</v>
      </c>
      <c r="U10" s="78">
        <v>0.4</v>
      </c>
      <c r="V10" s="78">
        <v>0.6</v>
      </c>
      <c r="W10" s="78">
        <v>0.8</v>
      </c>
      <c r="X10" s="79">
        <v>1</v>
      </c>
      <c r="Y10" s="80"/>
      <c r="Z10" s="80"/>
      <c r="AA10" s="80"/>
      <c r="AB10" s="80"/>
      <c r="AC10" s="80"/>
      <c r="AD10" s="80"/>
      <c r="AE10" s="80"/>
    </row>
    <row r="11" spans="1:38" x14ac:dyDescent="0.2">
      <c r="A11" s="77"/>
      <c r="B11" s="86"/>
      <c r="C11" s="87" t="s">
        <v>62</v>
      </c>
      <c r="D11" s="87" t="s">
        <v>7</v>
      </c>
      <c r="E11" s="87" t="s">
        <v>5</v>
      </c>
      <c r="F11" s="87" t="s">
        <v>6</v>
      </c>
      <c r="G11" s="88" t="s">
        <v>70</v>
      </c>
      <c r="H11" s="73"/>
      <c r="I11" s="77"/>
      <c r="J11" s="86"/>
      <c r="K11" s="87" t="s">
        <v>62</v>
      </c>
      <c r="L11" s="87" t="s">
        <v>7</v>
      </c>
      <c r="M11" s="87" t="s">
        <v>5</v>
      </c>
      <c r="N11" s="87" t="s">
        <v>6</v>
      </c>
      <c r="O11" s="88" t="s">
        <v>70</v>
      </c>
      <c r="P11" s="73"/>
      <c r="R11" s="77"/>
      <c r="S11" s="89"/>
      <c r="T11" s="90" t="s">
        <v>62</v>
      </c>
      <c r="U11" s="90" t="s">
        <v>7</v>
      </c>
      <c r="V11" s="90" t="s">
        <v>5</v>
      </c>
      <c r="W11" s="90" t="s">
        <v>6</v>
      </c>
      <c r="X11" s="91" t="s">
        <v>70</v>
      </c>
      <c r="AA11" s="80"/>
      <c r="AB11" s="80"/>
      <c r="AC11" s="92"/>
      <c r="AD11" s="92"/>
      <c r="AE11" s="92"/>
      <c r="AF11" s="92"/>
      <c r="AG11" s="92"/>
      <c r="AH11" s="92"/>
      <c r="AI11" s="92"/>
      <c r="AJ11" s="92"/>
      <c r="AK11" s="92"/>
      <c r="AL11" s="92"/>
    </row>
    <row r="12" spans="1:38" ht="55.5" customHeight="1" x14ac:dyDescent="0.2">
      <c r="A12" s="387" t="s">
        <v>51</v>
      </c>
      <c r="B12" s="87" t="s">
        <v>59</v>
      </c>
      <c r="C12" s="97" t="str">
        <f>+'4 MAPA CALOR INHERENTE'!I11</f>
        <v xml:space="preserve">                   </v>
      </c>
      <c r="D12" s="97" t="str">
        <f>+'4 MAPA CALOR INHERENTE'!J11</f>
        <v xml:space="preserve">                   </v>
      </c>
      <c r="E12" s="97" t="str">
        <f>+'4 MAPA CALOR INHERENTE'!K11</f>
        <v xml:space="preserve">                   </v>
      </c>
      <c r="F12" s="97" t="str">
        <f>+'4 MAPA CALOR INHERENTE'!L11</f>
        <v xml:space="preserve">                   </v>
      </c>
      <c r="G12" s="98" t="str">
        <f>+'4 MAPA CALOR INHERENTE'!M11</f>
        <v xml:space="preserve">                   </v>
      </c>
      <c r="H12" s="96"/>
      <c r="I12" s="387" t="s">
        <v>51</v>
      </c>
      <c r="J12" s="87" t="s">
        <v>59</v>
      </c>
      <c r="K12" s="97" t="str">
        <f>+'6 MAPA CALOR RESIDUAL'!K11</f>
        <v xml:space="preserve">                   </v>
      </c>
      <c r="L12" s="97" t="str">
        <f>+'6 MAPA CALOR RESIDUAL'!L11</f>
        <v xml:space="preserve">                   </v>
      </c>
      <c r="M12" s="97" t="str">
        <f>+'6 MAPA CALOR RESIDUAL'!M11</f>
        <v xml:space="preserve">                   </v>
      </c>
      <c r="N12" s="97" t="str">
        <f>+'6 MAPA CALOR RESIDUAL'!N11</f>
        <v xml:space="preserve">                   </v>
      </c>
      <c r="O12" s="98" t="str">
        <f>+'6 MAPA CALOR RESIDUAL'!O11</f>
        <v xml:space="preserve">                   </v>
      </c>
      <c r="P12" s="96"/>
      <c r="Q12" s="429" t="s">
        <v>51</v>
      </c>
      <c r="R12" s="99">
        <v>1</v>
      </c>
      <c r="S12" s="90" t="s">
        <v>59</v>
      </c>
      <c r="T12" s="97" t="s">
        <v>82</v>
      </c>
      <c r="U12" s="97" t="s">
        <v>82</v>
      </c>
      <c r="V12" s="97" t="s">
        <v>82</v>
      </c>
      <c r="W12" s="97" t="s">
        <v>82</v>
      </c>
      <c r="X12" s="98" t="s">
        <v>81</v>
      </c>
      <c r="AA12" s="80"/>
      <c r="AB12" s="80"/>
      <c r="AC12" s="92"/>
      <c r="AD12" s="92"/>
      <c r="AE12" s="92"/>
      <c r="AF12" s="100"/>
      <c r="AG12" s="100"/>
      <c r="AH12" s="100"/>
      <c r="AI12" s="100"/>
      <c r="AJ12" s="100"/>
      <c r="AK12" s="92"/>
      <c r="AL12" s="92"/>
    </row>
    <row r="13" spans="1:38" ht="55.5" customHeight="1" x14ac:dyDescent="0.2">
      <c r="A13" s="387"/>
      <c r="B13" s="87" t="s">
        <v>58</v>
      </c>
      <c r="C13" s="101" t="str">
        <f>+'4 MAPA CALOR INHERENTE'!I12</f>
        <v xml:space="preserve">                   </v>
      </c>
      <c r="D13" s="101" t="str">
        <f>+'4 MAPA CALOR INHERENTE'!J12</f>
        <v xml:space="preserve">                   </v>
      </c>
      <c r="E13" s="97" t="str">
        <f>+'4 MAPA CALOR INHERENTE'!K12</f>
        <v xml:space="preserve">                   </v>
      </c>
      <c r="F13" s="97" t="str">
        <f>+'4 MAPA CALOR INHERENTE'!L12</f>
        <v xml:space="preserve">                   </v>
      </c>
      <c r="G13" s="98" t="str">
        <f>+'4 MAPA CALOR INHERENTE'!M12</f>
        <v xml:space="preserve">                   </v>
      </c>
      <c r="H13" s="96"/>
      <c r="I13" s="387"/>
      <c r="J13" s="87" t="s">
        <v>58</v>
      </c>
      <c r="K13" s="101" t="str">
        <f>+'6 MAPA CALOR RESIDUAL'!K12</f>
        <v xml:space="preserve">                   </v>
      </c>
      <c r="L13" s="101" t="str">
        <f>+'6 MAPA CALOR RESIDUAL'!L12</f>
        <v xml:space="preserve">                   </v>
      </c>
      <c r="M13" s="97" t="str">
        <f>+'6 MAPA CALOR RESIDUAL'!M12</f>
        <v xml:space="preserve">                   </v>
      </c>
      <c r="N13" s="97" t="str">
        <f>+'6 MAPA CALOR RESIDUAL'!N12</f>
        <v xml:space="preserve">                   </v>
      </c>
      <c r="O13" s="98" t="str">
        <f>+'6 MAPA CALOR RESIDUAL'!O12</f>
        <v xml:space="preserve">                   </v>
      </c>
      <c r="P13" s="96"/>
      <c r="Q13" s="429"/>
      <c r="R13" s="99">
        <v>0.8</v>
      </c>
      <c r="S13" s="90" t="s">
        <v>58</v>
      </c>
      <c r="T13" s="101" t="s">
        <v>5</v>
      </c>
      <c r="U13" s="101" t="s">
        <v>5</v>
      </c>
      <c r="V13" s="97" t="s">
        <v>82</v>
      </c>
      <c r="W13" s="97" t="s">
        <v>82</v>
      </c>
      <c r="X13" s="98" t="s">
        <v>81</v>
      </c>
      <c r="AA13" s="80"/>
      <c r="AB13" s="80"/>
      <c r="AC13" s="92"/>
      <c r="AD13" s="102"/>
      <c r="AE13" s="103"/>
      <c r="AF13" s="100"/>
      <c r="AG13" s="100"/>
      <c r="AH13" s="100"/>
      <c r="AI13" s="100"/>
      <c r="AJ13" s="100"/>
      <c r="AK13" s="92"/>
      <c r="AL13" s="92"/>
    </row>
    <row r="14" spans="1:38" ht="55.5" customHeight="1" x14ac:dyDescent="0.2">
      <c r="A14" s="387"/>
      <c r="B14" s="87" t="s">
        <v>56</v>
      </c>
      <c r="C14" s="101" t="str">
        <f>+'4 MAPA CALOR INHERENTE'!I13</f>
        <v xml:space="preserve">                   </v>
      </c>
      <c r="D14" s="101" t="str">
        <f>+'4 MAPA CALOR INHERENTE'!J13</f>
        <v xml:space="preserve">                   </v>
      </c>
      <c r="E14" s="101" t="str">
        <f>+'4 MAPA CALOR INHERENTE'!K13</f>
        <v xml:space="preserve">                   </v>
      </c>
      <c r="F14" s="97" t="str">
        <f>+'4 MAPA CALOR INHERENTE'!L13</f>
        <v xml:space="preserve">                   </v>
      </c>
      <c r="G14" s="98" t="str">
        <f>+'4 MAPA CALOR INHERENTE'!M13</f>
        <v xml:space="preserve">                   </v>
      </c>
      <c r="H14" s="96"/>
      <c r="I14" s="387"/>
      <c r="J14" s="87" t="s">
        <v>56</v>
      </c>
      <c r="K14" s="101" t="str">
        <f>+'6 MAPA CALOR RESIDUAL'!K13</f>
        <v xml:space="preserve">                   </v>
      </c>
      <c r="L14" s="101" t="str">
        <f>+'6 MAPA CALOR RESIDUAL'!L13</f>
        <v xml:space="preserve">                   </v>
      </c>
      <c r="M14" s="101" t="str">
        <f>+'6 MAPA CALOR RESIDUAL'!M13</f>
        <v xml:space="preserve">                   </v>
      </c>
      <c r="N14" s="97" t="str">
        <f>+'6 MAPA CALOR RESIDUAL'!N13</f>
        <v xml:space="preserve">                   </v>
      </c>
      <c r="O14" s="98" t="str">
        <f>+'6 MAPA CALOR RESIDUAL'!O13</f>
        <v xml:space="preserve">                   </v>
      </c>
      <c r="P14" s="96"/>
      <c r="Q14" s="429"/>
      <c r="R14" s="99">
        <v>0.6</v>
      </c>
      <c r="S14" s="90" t="s">
        <v>56</v>
      </c>
      <c r="T14" s="101" t="s">
        <v>5</v>
      </c>
      <c r="U14" s="101" t="s">
        <v>5</v>
      </c>
      <c r="V14" s="101" t="s">
        <v>5</v>
      </c>
      <c r="W14" s="97" t="s">
        <v>82</v>
      </c>
      <c r="X14" s="98" t="s">
        <v>81</v>
      </c>
      <c r="AA14" s="80"/>
      <c r="AB14" s="80"/>
      <c r="AC14" s="92"/>
      <c r="AD14" s="102"/>
      <c r="AE14" s="103"/>
      <c r="AF14" s="100"/>
      <c r="AG14" s="100"/>
      <c r="AH14" s="100"/>
      <c r="AI14" s="100"/>
      <c r="AJ14" s="104"/>
      <c r="AK14" s="92"/>
      <c r="AL14" s="92"/>
    </row>
    <row r="15" spans="1:38" ht="55.5" customHeight="1" x14ac:dyDescent="0.2">
      <c r="A15" s="387"/>
      <c r="B15" s="87" t="s">
        <v>54</v>
      </c>
      <c r="C15" s="105" t="str">
        <f>+'4 MAPA CALOR INHERENTE'!I14</f>
        <v xml:space="preserve">                   </v>
      </c>
      <c r="D15" s="101" t="str">
        <f>+'4 MAPA CALOR INHERENTE'!J14</f>
        <v xml:space="preserve">                   </v>
      </c>
      <c r="E15" s="101" t="str">
        <f>+'4 MAPA CALOR INHERENTE'!K14</f>
        <v xml:space="preserve">                   </v>
      </c>
      <c r="F15" s="97" t="str">
        <f>+'4 MAPA CALOR INHERENTE'!L14</f>
        <v xml:space="preserve">                   </v>
      </c>
      <c r="G15" s="98" t="str">
        <f>+'4 MAPA CALOR INHERENTE'!M14</f>
        <v xml:space="preserve">                   </v>
      </c>
      <c r="H15" s="96"/>
      <c r="I15" s="387"/>
      <c r="J15" s="87" t="s">
        <v>54</v>
      </c>
      <c r="K15" s="105" t="str">
        <f>+'6 MAPA CALOR RESIDUAL'!K14</f>
        <v xml:space="preserve">                   </v>
      </c>
      <c r="L15" s="101" t="str">
        <f>+'6 MAPA CALOR RESIDUAL'!L14</f>
        <v xml:space="preserve">                   </v>
      </c>
      <c r="M15" s="101" t="str">
        <f>+'6 MAPA CALOR RESIDUAL'!M14</f>
        <v xml:space="preserve">                   </v>
      </c>
      <c r="N15" s="97" t="str">
        <f>+'6 MAPA CALOR RESIDUAL'!N14</f>
        <v xml:space="preserve">                   </v>
      </c>
      <c r="O15" s="98" t="str">
        <f>+'6 MAPA CALOR RESIDUAL'!O14</f>
        <v xml:space="preserve">                   </v>
      </c>
      <c r="P15" s="96"/>
      <c r="Q15" s="429"/>
      <c r="R15" s="99">
        <v>0.4</v>
      </c>
      <c r="S15" s="90" t="s">
        <v>54</v>
      </c>
      <c r="T15" s="105" t="s">
        <v>83</v>
      </c>
      <c r="U15" s="101" t="s">
        <v>5</v>
      </c>
      <c r="V15" s="101" t="s">
        <v>5</v>
      </c>
      <c r="W15" s="97" t="s">
        <v>82</v>
      </c>
      <c r="X15" s="98" t="s">
        <v>81</v>
      </c>
      <c r="AA15" s="80"/>
      <c r="AB15" s="80"/>
      <c r="AC15" s="92"/>
      <c r="AD15" s="102"/>
      <c r="AE15" s="103"/>
      <c r="AF15" s="100"/>
      <c r="AG15" s="100"/>
      <c r="AH15" s="100"/>
      <c r="AI15" s="104"/>
      <c r="AJ15" s="100"/>
      <c r="AK15" s="92"/>
      <c r="AL15" s="92"/>
    </row>
    <row r="16" spans="1:38" ht="55.5" customHeight="1" thickBot="1" x14ac:dyDescent="0.25">
      <c r="A16" s="388"/>
      <c r="B16" s="106" t="s">
        <v>52</v>
      </c>
      <c r="C16" s="107" t="str">
        <f>+'4 MAPA CALOR INHERENTE'!I15</f>
        <v xml:space="preserve">                   </v>
      </c>
      <c r="D16" s="107" t="str">
        <f>+'4 MAPA CALOR INHERENTE'!J15</f>
        <v xml:space="preserve"> R2                  </v>
      </c>
      <c r="E16" s="108" t="str">
        <f>+'4 MAPA CALOR INHERENTE'!K15</f>
        <v xml:space="preserve">R1                   </v>
      </c>
      <c r="F16" s="109" t="str">
        <f>+'4 MAPA CALOR INHERENTE'!L15</f>
        <v xml:space="preserve">  R3                 </v>
      </c>
      <c r="G16" s="110" t="str">
        <f>+'4 MAPA CALOR INHERENTE'!M15</f>
        <v xml:space="preserve">                   </v>
      </c>
      <c r="H16" s="96"/>
      <c r="I16" s="388"/>
      <c r="J16" s="106" t="s">
        <v>52</v>
      </c>
      <c r="K16" s="107" t="str">
        <f>+'6 MAPA CALOR RESIDUAL'!K15</f>
        <v xml:space="preserve">                   </v>
      </c>
      <c r="L16" s="107" t="str">
        <f>+'6 MAPA CALOR RESIDUAL'!L15</f>
        <v xml:space="preserve"> R2                  </v>
      </c>
      <c r="M16" s="108" t="str">
        <f>+'6 MAPA CALOR RESIDUAL'!M15</f>
        <v xml:space="preserve">R1                   </v>
      </c>
      <c r="N16" s="109" t="str">
        <f>+'6 MAPA CALOR RESIDUAL'!N15</f>
        <v xml:space="preserve">  R3                 </v>
      </c>
      <c r="O16" s="110" t="str">
        <f>+'6 MAPA CALOR RESIDUAL'!O15</f>
        <v xml:space="preserve">                   </v>
      </c>
      <c r="P16" s="96"/>
      <c r="Q16" s="429"/>
      <c r="R16" s="111">
        <v>0.2</v>
      </c>
      <c r="S16" s="112" t="s">
        <v>52</v>
      </c>
      <c r="T16" s="107" t="s">
        <v>83</v>
      </c>
      <c r="U16" s="107" t="s">
        <v>83</v>
      </c>
      <c r="V16" s="108" t="s">
        <v>5</v>
      </c>
      <c r="W16" s="109" t="s">
        <v>82</v>
      </c>
      <c r="X16" s="110" t="s">
        <v>81</v>
      </c>
      <c r="AA16" s="80"/>
      <c r="AB16" s="80"/>
      <c r="AC16" s="92"/>
      <c r="AD16" s="102"/>
      <c r="AE16" s="103"/>
      <c r="AF16" s="100"/>
      <c r="AG16" s="100"/>
      <c r="AH16" s="100"/>
      <c r="AI16" s="113"/>
      <c r="AJ16" s="100"/>
      <c r="AK16" s="92"/>
      <c r="AL16" s="92"/>
    </row>
    <row r="17" spans="1:38" x14ac:dyDescent="0.2">
      <c r="A17" s="81"/>
      <c r="B17" s="96"/>
      <c r="C17" s="185"/>
      <c r="D17" s="186"/>
      <c r="E17" s="187"/>
      <c r="F17" s="187"/>
      <c r="G17" s="96"/>
      <c r="H17" s="96"/>
      <c r="I17" s="96"/>
      <c r="J17" s="96"/>
      <c r="K17" s="96"/>
      <c r="L17" s="96"/>
      <c r="M17" s="96"/>
      <c r="N17" s="96"/>
      <c r="O17" s="96"/>
      <c r="P17" s="96"/>
      <c r="AA17" s="80"/>
      <c r="AB17" s="80"/>
      <c r="AC17" s="92"/>
      <c r="AD17" s="102"/>
      <c r="AE17" s="103"/>
      <c r="AF17" s="100"/>
      <c r="AG17" s="100"/>
      <c r="AH17" s="100"/>
      <c r="AI17" s="100"/>
      <c r="AJ17" s="100"/>
      <c r="AK17" s="92"/>
      <c r="AL17" s="92"/>
    </row>
    <row r="18" spans="1:38" ht="25.5" x14ac:dyDescent="0.2">
      <c r="A18" s="81"/>
      <c r="B18" s="96"/>
      <c r="C18" s="185"/>
      <c r="D18" s="186"/>
      <c r="E18" s="187"/>
      <c r="F18" s="187"/>
      <c r="G18" s="96"/>
      <c r="H18" s="96"/>
      <c r="I18" s="96"/>
      <c r="J18" s="96"/>
      <c r="K18" s="96"/>
      <c r="L18" s="96"/>
      <c r="M18" s="96"/>
      <c r="N18" s="96"/>
      <c r="O18" s="96"/>
      <c r="P18" s="96"/>
      <c r="T18" s="84" t="s">
        <v>85</v>
      </c>
      <c r="V18" s="80"/>
      <c r="W18" s="80"/>
      <c r="X18" s="80"/>
      <c r="Y18" s="80"/>
      <c r="Z18" s="80"/>
      <c r="AA18" s="80"/>
      <c r="AB18" s="80"/>
      <c r="AC18" s="92"/>
      <c r="AD18" s="102"/>
      <c r="AE18" s="92"/>
      <c r="AF18" s="103"/>
      <c r="AG18" s="103"/>
      <c r="AH18" s="103"/>
      <c r="AI18" s="103"/>
      <c r="AJ18" s="103"/>
      <c r="AK18" s="92"/>
      <c r="AL18" s="92"/>
    </row>
    <row r="19" spans="1:38" x14ac:dyDescent="0.2">
      <c r="A19" s="81"/>
      <c r="B19" s="96"/>
      <c r="C19" s="185"/>
      <c r="D19" s="186"/>
      <c r="E19" s="187"/>
      <c r="F19" s="187"/>
      <c r="G19" s="96"/>
      <c r="H19" s="96"/>
      <c r="I19" s="96"/>
      <c r="J19" s="96"/>
      <c r="K19" s="96"/>
      <c r="L19" s="96"/>
      <c r="M19" s="96"/>
      <c r="N19" s="96"/>
      <c r="O19" s="96"/>
      <c r="P19" s="96"/>
      <c r="T19" s="114" t="s">
        <v>81</v>
      </c>
      <c r="V19" s="80"/>
      <c r="W19" s="80"/>
      <c r="X19" s="80"/>
      <c r="Y19" s="80"/>
      <c r="Z19" s="80"/>
      <c r="AA19" s="80"/>
      <c r="AB19" s="80"/>
      <c r="AC19" s="92"/>
      <c r="AD19" s="92"/>
      <c r="AE19" s="92"/>
      <c r="AF19" s="100"/>
      <c r="AG19" s="100"/>
      <c r="AH19" s="100"/>
      <c r="AI19" s="100"/>
      <c r="AJ19" s="100"/>
      <c r="AK19" s="92"/>
      <c r="AL19" s="92"/>
    </row>
    <row r="20" spans="1:38" x14ac:dyDescent="0.2">
      <c r="A20" s="81"/>
      <c r="B20" s="96"/>
      <c r="C20" s="185"/>
      <c r="D20" s="186"/>
      <c r="E20" s="187"/>
      <c r="F20" s="187"/>
      <c r="G20" s="96"/>
      <c r="H20" s="96"/>
      <c r="I20" s="96"/>
      <c r="J20" s="96"/>
      <c r="K20" s="96"/>
      <c r="L20" s="96"/>
      <c r="M20" s="96"/>
      <c r="N20" s="96"/>
      <c r="O20" s="96"/>
      <c r="P20" s="96"/>
      <c r="T20" s="97" t="s">
        <v>82</v>
      </c>
      <c r="U20" s="80"/>
      <c r="V20" s="80"/>
      <c r="W20" s="80"/>
      <c r="X20" s="80"/>
      <c r="Y20" s="80"/>
      <c r="Z20" s="80"/>
      <c r="AA20" s="80"/>
      <c r="AB20" s="80"/>
      <c r="AC20" s="92"/>
      <c r="AD20" s="92"/>
      <c r="AE20" s="92"/>
      <c r="AF20" s="100"/>
      <c r="AG20" s="100"/>
      <c r="AH20" s="100"/>
      <c r="AI20" s="100"/>
      <c r="AJ20" s="100"/>
      <c r="AK20" s="92"/>
      <c r="AL20" s="92"/>
    </row>
    <row r="21" spans="1:38" x14ac:dyDescent="0.2">
      <c r="A21" s="81"/>
      <c r="B21" s="96"/>
      <c r="C21" s="185"/>
      <c r="D21" s="186"/>
      <c r="E21" s="187"/>
      <c r="F21" s="187"/>
      <c r="G21" s="96"/>
      <c r="H21" s="96"/>
      <c r="I21" s="96"/>
      <c r="J21" s="96"/>
      <c r="K21" s="96"/>
      <c r="L21" s="96"/>
      <c r="M21" s="96"/>
      <c r="N21" s="96"/>
      <c r="O21" s="96"/>
      <c r="P21" s="96"/>
      <c r="S21" s="115"/>
      <c r="T21" s="101" t="s">
        <v>5</v>
      </c>
      <c r="U21" s="115"/>
      <c r="V21" s="115"/>
      <c r="W21" s="115"/>
      <c r="X21" s="115"/>
      <c r="Y21" s="115"/>
      <c r="Z21" s="115"/>
      <c r="AA21" s="115"/>
      <c r="AB21" s="115"/>
      <c r="AC21" s="92"/>
      <c r="AD21" s="92"/>
      <c r="AE21" s="116"/>
      <c r="AF21" s="116"/>
      <c r="AG21" s="116"/>
      <c r="AH21" s="116"/>
      <c r="AI21" s="116"/>
      <c r="AJ21" s="116"/>
      <c r="AK21" s="92"/>
      <c r="AL21" s="92"/>
    </row>
    <row r="22" spans="1:38" x14ac:dyDescent="0.2">
      <c r="A22" s="81"/>
      <c r="B22" s="96"/>
      <c r="C22" s="185"/>
      <c r="D22" s="186"/>
      <c r="E22" s="187"/>
      <c r="F22" s="187"/>
      <c r="G22" s="96"/>
      <c r="H22" s="96"/>
      <c r="I22" s="96"/>
      <c r="J22" s="96"/>
      <c r="K22" s="96"/>
      <c r="L22" s="96"/>
      <c r="M22" s="96"/>
      <c r="N22" s="96"/>
      <c r="O22" s="96"/>
      <c r="P22" s="96"/>
      <c r="S22" s="115"/>
      <c r="T22" s="105" t="s">
        <v>83</v>
      </c>
      <c r="AA22" s="115"/>
      <c r="AB22" s="115"/>
      <c r="AC22" s="92"/>
      <c r="AD22" s="92"/>
      <c r="AE22" s="92"/>
      <c r="AF22" s="100"/>
      <c r="AG22" s="100"/>
      <c r="AH22" s="100"/>
      <c r="AI22" s="100"/>
      <c r="AJ22" s="100"/>
      <c r="AK22" s="92"/>
      <c r="AL22" s="92"/>
    </row>
    <row r="23" spans="1:38" x14ac:dyDescent="0.2">
      <c r="A23" s="81"/>
      <c r="B23" s="96"/>
      <c r="C23" s="185"/>
      <c r="D23" s="186"/>
      <c r="E23" s="187"/>
      <c r="F23" s="187"/>
      <c r="G23" s="96"/>
      <c r="H23" s="96"/>
      <c r="I23" s="96"/>
      <c r="J23" s="96"/>
      <c r="K23" s="96"/>
      <c r="L23" s="96"/>
      <c r="M23" s="96"/>
      <c r="N23" s="96"/>
      <c r="O23" s="96"/>
      <c r="P23" s="96"/>
      <c r="Q23" s="117"/>
      <c r="R23" s="117"/>
      <c r="S23" s="115"/>
      <c r="AA23" s="115"/>
      <c r="AB23" s="115"/>
      <c r="AC23" s="92"/>
      <c r="AD23" s="92"/>
      <c r="AE23" s="92"/>
      <c r="AF23" s="100"/>
      <c r="AG23" s="100"/>
      <c r="AH23" s="100"/>
      <c r="AI23" s="100"/>
      <c r="AJ23" s="100"/>
      <c r="AK23" s="92"/>
      <c r="AL23" s="92"/>
    </row>
    <row r="24" spans="1:38" x14ac:dyDescent="0.2">
      <c r="A24" s="81"/>
      <c r="B24" s="96"/>
      <c r="C24" s="185"/>
      <c r="D24" s="186"/>
      <c r="E24" s="187"/>
      <c r="F24" s="187"/>
      <c r="G24" s="96"/>
      <c r="H24" s="96"/>
      <c r="I24" s="96"/>
      <c r="J24" s="96"/>
      <c r="K24" s="96"/>
      <c r="L24" s="96"/>
      <c r="M24" s="96"/>
      <c r="N24" s="96"/>
      <c r="O24" s="96"/>
      <c r="P24" s="96"/>
      <c r="Q24" s="117"/>
      <c r="R24" s="117"/>
      <c r="S24" s="118"/>
      <c r="AA24" s="115"/>
      <c r="AB24" s="115"/>
      <c r="AC24" s="92"/>
      <c r="AD24" s="113"/>
      <c r="AE24" s="113"/>
      <c r="AF24" s="113"/>
      <c r="AG24" s="113"/>
      <c r="AH24" s="113"/>
      <c r="AI24" s="113"/>
      <c r="AJ24" s="100"/>
      <c r="AK24" s="92"/>
      <c r="AL24" s="92"/>
    </row>
    <row r="25" spans="1:38" x14ac:dyDescent="0.2">
      <c r="A25" s="81"/>
      <c r="B25" s="96"/>
      <c r="C25" s="185"/>
      <c r="D25" s="186"/>
      <c r="E25" s="187"/>
      <c r="F25" s="187"/>
      <c r="G25" s="96"/>
      <c r="H25" s="96"/>
      <c r="I25" s="96"/>
      <c r="J25" s="96"/>
      <c r="K25" s="96"/>
      <c r="L25" s="96"/>
      <c r="M25" s="96"/>
      <c r="N25" s="96"/>
      <c r="O25" s="96"/>
      <c r="P25" s="96"/>
      <c r="Q25" s="117"/>
      <c r="R25" s="117"/>
      <c r="AC25" s="92"/>
      <c r="AD25" s="119"/>
      <c r="AE25" s="119"/>
      <c r="AF25" s="119"/>
      <c r="AG25" s="119"/>
      <c r="AH25" s="119"/>
      <c r="AI25" s="119"/>
      <c r="AJ25" s="100"/>
      <c r="AK25" s="92"/>
      <c r="AL25" s="92"/>
    </row>
    <row r="26" spans="1:38" x14ac:dyDescent="0.2">
      <c r="A26" s="81"/>
      <c r="B26" s="96"/>
      <c r="C26" s="185"/>
      <c r="D26" s="186"/>
      <c r="E26" s="187"/>
      <c r="F26" s="187"/>
      <c r="G26" s="96"/>
      <c r="H26" s="96"/>
      <c r="I26" s="96"/>
      <c r="J26" s="96"/>
      <c r="K26" s="96"/>
      <c r="L26" s="96"/>
      <c r="M26" s="96"/>
      <c r="N26" s="96"/>
      <c r="O26" s="96"/>
      <c r="P26" s="96"/>
      <c r="Q26" s="117"/>
      <c r="R26" s="117"/>
      <c r="AC26" s="92"/>
      <c r="AD26" s="113"/>
      <c r="AE26" s="113"/>
      <c r="AF26" s="113"/>
      <c r="AG26" s="113"/>
      <c r="AH26" s="113"/>
      <c r="AI26" s="113"/>
      <c r="AJ26" s="100"/>
      <c r="AK26" s="92"/>
      <c r="AL26" s="92"/>
    </row>
    <row r="27" spans="1:38" x14ac:dyDescent="0.2">
      <c r="A27" s="81"/>
      <c r="B27" s="96"/>
      <c r="C27" s="185"/>
      <c r="D27" s="186"/>
      <c r="E27" s="187"/>
      <c r="F27" s="187"/>
      <c r="G27" s="96"/>
      <c r="H27" s="96"/>
      <c r="I27" s="96"/>
      <c r="J27" s="96"/>
      <c r="K27" s="96"/>
      <c r="L27" s="96"/>
      <c r="M27" s="96"/>
      <c r="N27" s="96"/>
      <c r="O27" s="96"/>
      <c r="P27" s="96"/>
      <c r="AC27" s="92"/>
      <c r="AD27" s="113"/>
      <c r="AE27" s="113"/>
      <c r="AF27" s="113"/>
      <c r="AG27" s="113"/>
      <c r="AH27" s="113"/>
      <c r="AI27" s="113"/>
      <c r="AJ27" s="100"/>
      <c r="AK27" s="92"/>
      <c r="AL27" s="92"/>
    </row>
    <row r="28" spans="1:38" x14ac:dyDescent="0.25">
      <c r="A28" s="81"/>
      <c r="B28" s="96"/>
      <c r="C28" s="185"/>
      <c r="D28" s="186"/>
      <c r="E28" s="187"/>
      <c r="F28" s="187"/>
      <c r="G28" s="96"/>
      <c r="H28" s="96"/>
      <c r="I28" s="96"/>
      <c r="J28" s="96"/>
      <c r="K28" s="96"/>
      <c r="L28" s="96"/>
      <c r="M28" s="96"/>
      <c r="N28" s="96"/>
      <c r="O28" s="96"/>
      <c r="P28" s="96"/>
    </row>
    <row r="29" spans="1:38" x14ac:dyDescent="0.25">
      <c r="A29" s="81"/>
      <c r="B29" s="96"/>
      <c r="C29" s="185"/>
      <c r="D29" s="186"/>
      <c r="E29" s="187"/>
      <c r="F29" s="187"/>
      <c r="G29" s="96"/>
      <c r="H29" s="96"/>
      <c r="I29" s="96"/>
      <c r="J29" s="96"/>
      <c r="K29" s="96"/>
      <c r="L29" s="96"/>
      <c r="M29" s="96"/>
      <c r="N29" s="96"/>
      <c r="O29" s="96"/>
      <c r="P29" s="96"/>
    </row>
    <row r="30" spans="1:38" x14ac:dyDescent="0.25">
      <c r="A30" s="81"/>
      <c r="B30" s="96"/>
      <c r="C30" s="185"/>
      <c r="D30" s="186"/>
      <c r="E30" s="187"/>
      <c r="F30" s="187"/>
      <c r="G30" s="96"/>
      <c r="H30" s="96"/>
      <c r="I30" s="96"/>
      <c r="J30" s="96"/>
      <c r="K30" s="96"/>
      <c r="L30" s="96"/>
      <c r="M30" s="96"/>
      <c r="N30" s="96"/>
      <c r="O30" s="96"/>
      <c r="P30" s="96"/>
    </row>
    <row r="31" spans="1:38" x14ac:dyDescent="0.25">
      <c r="A31" s="81"/>
      <c r="B31" s="96"/>
      <c r="C31" s="185"/>
      <c r="D31" s="186"/>
      <c r="E31" s="187"/>
      <c r="F31" s="187"/>
      <c r="G31" s="96"/>
      <c r="H31" s="96"/>
      <c r="I31" s="96"/>
      <c r="J31" s="96"/>
      <c r="K31" s="96"/>
      <c r="L31" s="96"/>
      <c r="M31" s="96"/>
      <c r="N31" s="96"/>
      <c r="O31" s="96"/>
      <c r="P31" s="96"/>
    </row>
    <row r="32" spans="1:38" ht="14.45" customHeight="1" x14ac:dyDescent="0.25">
      <c r="B32" s="76"/>
      <c r="D32" s="76"/>
      <c r="G32" s="76"/>
      <c r="H32" s="76"/>
      <c r="I32" s="76"/>
      <c r="J32" s="76"/>
      <c r="K32" s="76"/>
      <c r="L32" s="76"/>
      <c r="M32" s="76"/>
      <c r="N32" s="76"/>
      <c r="O32" s="76"/>
      <c r="P32" s="76"/>
      <c r="AA32" s="81"/>
      <c r="AB32" s="81"/>
      <c r="AC32" s="81"/>
      <c r="AD32" s="81"/>
      <c r="AE32" s="81"/>
      <c r="AF32" s="76"/>
      <c r="AG32" s="76"/>
      <c r="AH32" s="76"/>
      <c r="AI32" s="76"/>
      <c r="AJ32" s="76"/>
    </row>
    <row r="33" spans="3:31" s="76" customFormat="1" ht="39" customHeight="1" x14ac:dyDescent="0.25">
      <c r="C33" s="81"/>
      <c r="E33" s="125"/>
      <c r="F33" s="125"/>
      <c r="AA33" s="81"/>
      <c r="AB33" s="81"/>
      <c r="AC33" s="81"/>
      <c r="AD33" s="81"/>
      <c r="AE33" s="81"/>
    </row>
    <row r="34" spans="3:31" s="76" customFormat="1" ht="19.5" customHeight="1" x14ac:dyDescent="0.25">
      <c r="C34" s="81"/>
      <c r="E34" s="125"/>
      <c r="F34" s="125"/>
      <c r="AA34" s="81"/>
      <c r="AB34" s="81"/>
      <c r="AC34" s="81"/>
      <c r="AD34" s="81"/>
      <c r="AE34" s="81"/>
    </row>
    <row r="35" spans="3:31" s="76" customFormat="1" ht="19.5" customHeight="1" x14ac:dyDescent="0.25">
      <c r="C35" s="81"/>
      <c r="E35" s="125"/>
      <c r="F35" s="125"/>
      <c r="AA35" s="81"/>
      <c r="AB35" s="81"/>
      <c r="AC35" s="81"/>
      <c r="AD35" s="81"/>
      <c r="AE35" s="81"/>
    </row>
    <row r="36" spans="3:31" s="76" customFormat="1" ht="19.5" customHeight="1" x14ac:dyDescent="0.25">
      <c r="C36" s="81"/>
      <c r="E36" s="125"/>
      <c r="F36" s="125"/>
      <c r="AA36" s="81"/>
      <c r="AB36" s="81"/>
      <c r="AC36" s="81"/>
      <c r="AD36" s="81"/>
      <c r="AE36" s="81"/>
    </row>
    <row r="37" spans="3:31" s="76" customFormat="1" ht="19.5" customHeight="1" x14ac:dyDescent="0.25">
      <c r="C37" s="81"/>
      <c r="E37" s="125"/>
      <c r="F37" s="125"/>
      <c r="AA37" s="81"/>
      <c r="AB37" s="81"/>
      <c r="AC37" s="81"/>
      <c r="AD37" s="81"/>
      <c r="AE37" s="81"/>
    </row>
    <row r="38" spans="3:31" s="76" customFormat="1" ht="19.5" customHeight="1" x14ac:dyDescent="0.25">
      <c r="C38" s="81"/>
      <c r="E38" s="125"/>
      <c r="F38" s="125"/>
      <c r="AA38" s="81"/>
      <c r="AB38" s="81"/>
      <c r="AC38" s="81"/>
      <c r="AD38" s="81"/>
      <c r="AE38" s="81"/>
    </row>
  </sheetData>
  <autoFilter ref="A11:AL11">
    <filterColumn colId="29" showButton="0"/>
    <filterColumn colId="30" showButton="0"/>
    <filterColumn colId="31" showButton="0"/>
    <filterColumn colId="32" showButton="0"/>
    <filterColumn colId="33" showButton="0"/>
    <filterColumn colId="34" showButton="0"/>
  </autoFilter>
  <dataConsolidate/>
  <mergeCells count="11">
    <mergeCell ref="T9:X9"/>
    <mergeCell ref="K10:O10"/>
    <mergeCell ref="A1:A4"/>
    <mergeCell ref="B1:N4"/>
    <mergeCell ref="B6:O6"/>
    <mergeCell ref="I12:I16"/>
    <mergeCell ref="Q12:Q16"/>
    <mergeCell ref="A9:G9"/>
    <mergeCell ref="C10:G10"/>
    <mergeCell ref="A12:A16"/>
    <mergeCell ref="I9:O9"/>
  </mergeCells>
  <conditionalFormatting sqref="D17:E31">
    <cfRule type="cellIs" dxfId="45" priority="1" operator="equal">
      <formula>$S$16</formula>
    </cfRule>
    <cfRule type="cellIs" dxfId="44" priority="2" operator="equal">
      <formula>$S$15</formula>
    </cfRule>
    <cfRule type="cellIs" dxfId="43" priority="3" operator="equal">
      <formula>$S$14</formula>
    </cfRule>
    <cfRule type="cellIs" dxfId="42" priority="4" operator="equal">
      <formula>$S$13</formula>
    </cfRule>
    <cfRule type="cellIs" dxfId="41" priority="5" operator="equal">
      <formula>$S$12</formula>
    </cfRule>
  </conditionalFormatting>
  <conditionalFormatting sqref="F17:F31">
    <cfRule type="cellIs" dxfId="40" priority="6" operator="equal">
      <formula>$T$11</formula>
    </cfRule>
    <cfRule type="cellIs" dxfId="39" priority="7" operator="equal">
      <formula>$U$11</formula>
    </cfRule>
    <cfRule type="cellIs" dxfId="38" priority="8" operator="equal">
      <formula>$V$11</formula>
    </cfRule>
    <cfRule type="cellIs" dxfId="37" priority="9" operator="equal">
      <formula>$W$11</formula>
    </cfRule>
    <cfRule type="cellIs" dxfId="36" priority="10" operator="equal">
      <formula>$X$11</formula>
    </cfRule>
  </conditionalFormatting>
  <conditionalFormatting sqref="G17:G31">
    <cfRule type="cellIs" dxfId="35" priority="16" operator="equal">
      <formula>$T$19</formula>
    </cfRule>
    <cfRule type="cellIs" dxfId="34" priority="17" operator="equal">
      <formula>$T$20</formula>
    </cfRule>
    <cfRule type="cellIs" dxfId="33" priority="18" operator="equal">
      <formula>$T$21</formula>
    </cfRule>
    <cfRule type="cellIs" dxfId="32" priority="19" operator="equal">
      <formula>$T$22</formula>
    </cfRule>
  </conditionalFormatting>
  <dataValidations count="3">
    <dataValidation type="list" allowBlank="1" showInputMessage="1" showErrorMessage="1" sqref="JD12:JJ19">
      <formula1>#REF!</formula1>
    </dataValidation>
    <dataValidation allowBlank="1" showInputMessage="1" showErrorMessage="1" prompt="La probabilidad se encuentra determinada por una escala de 1 a 3, siendo 1 la menor probabilidad de ocurrencia del riesgo y 3 la mayor probabilidad de  ocurrencia." sqref="JC11"/>
    <dataValidation allowBlank="1" showInputMessage="1" showErrorMessage="1" prompt="Es la materialización del riesgo y las consecuencias de su aparición. Su escala es: 5 bajo impacto, 10 medio, 20 alto impacto._x000a_" sqref="JD11:JJ11"/>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showGridLines="0" tabSelected="1" topLeftCell="K9" zoomScale="71" zoomScaleNormal="71" workbookViewId="0">
      <selection activeCell="T12" sqref="T12"/>
    </sheetView>
  </sheetViews>
  <sheetFormatPr baseColWidth="10" defaultColWidth="14.28515625" defaultRowHeight="12.75" x14ac:dyDescent="0.25"/>
  <cols>
    <col min="1" max="1" width="21.7109375" style="76" customWidth="1" collapsed="1"/>
    <col min="2" max="2" width="33.85546875" style="81" customWidth="1" collapsed="1"/>
    <col min="3" max="3" width="28.85546875" style="306" customWidth="1" collapsed="1"/>
    <col min="4" max="4" width="14.140625" style="81" customWidth="1" collapsed="1"/>
    <col min="5" max="5" width="16.42578125" style="76" customWidth="1" collapsed="1"/>
    <col min="6" max="6" width="28.7109375" style="125" customWidth="1" collapsed="1"/>
    <col min="7" max="7" width="12.5703125" style="81" customWidth="1" collapsed="1"/>
    <col min="8" max="8" width="15.42578125" style="81" customWidth="1" collapsed="1"/>
    <col min="9" max="9" width="13" style="81" customWidth="1" collapsed="1"/>
    <col min="10" max="10" width="16.42578125" style="125" customWidth="1" collapsed="1"/>
    <col min="11" max="11" width="10.140625" style="125" customWidth="1" collapsed="1"/>
    <col min="12" max="12" width="12.7109375" style="81" customWidth="1" collapsed="1"/>
    <col min="13" max="13" width="16.85546875" style="81" customWidth="1" collapsed="1"/>
    <col min="14" max="16" width="16.5703125" style="81" customWidth="1" collapsed="1"/>
    <col min="17" max="17" width="29.85546875" style="81" customWidth="1" collapsed="1"/>
    <col min="18" max="18" width="20.85546875" style="81" customWidth="1" collapsed="1"/>
    <col min="19" max="19" width="9.42578125" style="131" customWidth="1" collapsed="1"/>
    <col min="20" max="20" width="13.5703125" style="131" customWidth="1" collapsed="1"/>
    <col min="21" max="23" width="20.42578125" style="81" customWidth="1" collapsed="1"/>
    <col min="24" max="25" width="30.7109375" style="81" customWidth="1" collapsed="1"/>
    <col min="26" max="26" width="18" style="81" customWidth="1" collapsed="1"/>
    <col min="27" max="28" width="15.42578125" style="81" customWidth="1" collapsed="1"/>
    <col min="29" max="29" width="4.85546875" style="76" customWidth="1" collapsed="1"/>
    <col min="30" max="30" width="5.42578125" style="76" bestFit="1" customWidth="1" collapsed="1"/>
    <col min="31" max="32" width="14" style="76" customWidth="1" collapsed="1"/>
    <col min="33" max="33" width="18.5703125" style="76" customWidth="1" collapsed="1"/>
    <col min="34" max="34" width="19.5703125" style="76" customWidth="1" collapsed="1"/>
    <col min="35" max="35" width="14" style="76" customWidth="1" collapsed="1"/>
    <col min="36" max="36" width="18.7109375" style="76" customWidth="1" collapsed="1"/>
    <col min="37" max="41" width="11.42578125" style="76" customWidth="1" collapsed="1"/>
    <col min="42" max="42" width="5.5703125" style="76" bestFit="1" customWidth="1" collapsed="1"/>
    <col min="43" max="43" width="26.85546875" style="76" customWidth="1" collapsed="1"/>
    <col min="44" max="48" width="22.85546875" style="81" customWidth="1" collapsed="1"/>
    <col min="49" max="49" width="23.42578125" style="76" customWidth="1" collapsed="1"/>
    <col min="50" max="277" width="11.42578125" style="76" customWidth="1" collapsed="1"/>
    <col min="278" max="278" width="12.7109375" style="76" customWidth="1" collapsed="1"/>
    <col min="279" max="279" width="47" style="76" customWidth="1" collapsed="1"/>
    <col min="280" max="280" width="35" style="76" customWidth="1" collapsed="1"/>
    <col min="281" max="16384" width="14.28515625" style="76" collapsed="1"/>
  </cols>
  <sheetData>
    <row r="1" spans="1:50" ht="23.25" customHeight="1" x14ac:dyDescent="0.25">
      <c r="A1" s="392"/>
      <c r="B1" s="394" t="str">
        <f>+'2 CONTEXTO E IDENTIFICACIÓN'!B1</f>
        <v>MAPA RIESGOS OPERATIVOS  POR PROCESOS</v>
      </c>
      <c r="C1" s="394"/>
      <c r="D1" s="394"/>
      <c r="E1" s="394"/>
      <c r="F1" s="394"/>
      <c r="G1" s="394"/>
      <c r="H1" s="394"/>
      <c r="I1" s="394"/>
      <c r="J1" s="394"/>
      <c r="K1" s="394"/>
      <c r="L1" s="394"/>
      <c r="M1" s="394"/>
      <c r="N1" s="394"/>
      <c r="O1" s="394"/>
      <c r="P1" s="394"/>
      <c r="Q1" s="394"/>
      <c r="R1" s="394"/>
      <c r="S1" s="394"/>
      <c r="T1" s="394"/>
      <c r="U1" s="394"/>
      <c r="V1" s="394"/>
      <c r="W1" s="394"/>
      <c r="X1" s="394"/>
      <c r="Y1" s="382" t="str">
        <f>+'2 CONTEXTO E IDENTIFICACIÓN'!I1</f>
        <v xml:space="preserve">Código: </v>
      </c>
      <c r="Z1" s="382"/>
    </row>
    <row r="2" spans="1:50" ht="23.25" customHeight="1" x14ac:dyDescent="0.25">
      <c r="A2" s="392"/>
      <c r="B2" s="394"/>
      <c r="C2" s="394"/>
      <c r="D2" s="394"/>
      <c r="E2" s="394"/>
      <c r="F2" s="394"/>
      <c r="G2" s="394"/>
      <c r="H2" s="394"/>
      <c r="I2" s="394"/>
      <c r="J2" s="394"/>
      <c r="K2" s="394"/>
      <c r="L2" s="394"/>
      <c r="M2" s="394"/>
      <c r="N2" s="394"/>
      <c r="O2" s="394"/>
      <c r="P2" s="394"/>
      <c r="Q2" s="394"/>
      <c r="R2" s="394"/>
      <c r="S2" s="394"/>
      <c r="T2" s="394"/>
      <c r="U2" s="394"/>
      <c r="V2" s="394"/>
      <c r="W2" s="394"/>
      <c r="X2" s="394"/>
      <c r="Y2" s="382" t="str">
        <f>+'2 CONTEXTO E IDENTIFICACIÓN'!I2</f>
        <v xml:space="preserve">Fecha: </v>
      </c>
      <c r="Z2" s="382"/>
    </row>
    <row r="3" spans="1:50" s="64" customFormat="1" ht="23.25" customHeight="1" x14ac:dyDescent="0.2">
      <c r="A3" s="392"/>
      <c r="B3" s="394"/>
      <c r="C3" s="394"/>
      <c r="D3" s="394"/>
      <c r="E3" s="394"/>
      <c r="F3" s="394"/>
      <c r="G3" s="394"/>
      <c r="H3" s="394"/>
      <c r="I3" s="394"/>
      <c r="J3" s="394"/>
      <c r="K3" s="394"/>
      <c r="L3" s="394"/>
      <c r="M3" s="394"/>
      <c r="N3" s="394"/>
      <c r="O3" s="394"/>
      <c r="P3" s="394"/>
      <c r="Q3" s="394"/>
      <c r="R3" s="394"/>
      <c r="S3" s="394"/>
      <c r="T3" s="394"/>
      <c r="U3" s="394"/>
      <c r="V3" s="394"/>
      <c r="W3" s="394"/>
      <c r="X3" s="394"/>
      <c r="Y3" s="382" t="str">
        <f>+'2 CONTEXTO E IDENTIFICACIÓN'!I3</f>
        <v>Versión: 001</v>
      </c>
      <c r="Z3" s="382"/>
      <c r="AR3" s="65"/>
      <c r="AS3" s="65"/>
      <c r="AT3" s="65"/>
      <c r="AU3" s="65"/>
      <c r="AV3" s="65"/>
    </row>
    <row r="4" spans="1:50" s="64" customFormat="1" ht="23.25" customHeight="1" x14ac:dyDescent="0.2">
      <c r="A4" s="393"/>
      <c r="B4" s="394"/>
      <c r="C4" s="394"/>
      <c r="D4" s="394"/>
      <c r="E4" s="394"/>
      <c r="F4" s="394"/>
      <c r="G4" s="394"/>
      <c r="H4" s="394"/>
      <c r="I4" s="394"/>
      <c r="J4" s="394"/>
      <c r="K4" s="394"/>
      <c r="L4" s="394"/>
      <c r="M4" s="394"/>
      <c r="N4" s="394"/>
      <c r="O4" s="394"/>
      <c r="P4" s="394"/>
      <c r="Q4" s="394"/>
      <c r="R4" s="394"/>
      <c r="S4" s="394"/>
      <c r="T4" s="394"/>
      <c r="U4" s="394"/>
      <c r="V4" s="394"/>
      <c r="W4" s="394"/>
      <c r="X4" s="394"/>
      <c r="Y4" s="382" t="str">
        <f>+'2 CONTEXTO E IDENTIFICACIÓN'!I4</f>
        <v>Página:</v>
      </c>
      <c r="Z4" s="382"/>
      <c r="AA4" s="66"/>
      <c r="AB4" s="66"/>
      <c r="AR4" s="65"/>
      <c r="AS4" s="65"/>
      <c r="AT4" s="65"/>
      <c r="AU4" s="65"/>
      <c r="AV4" s="65"/>
    </row>
    <row r="5" spans="1:50" s="64" customFormat="1" x14ac:dyDescent="0.2">
      <c r="A5" s="68"/>
      <c r="B5" s="66"/>
      <c r="C5" s="206"/>
      <c r="D5" s="206"/>
      <c r="E5" s="310"/>
      <c r="F5" s="81"/>
      <c r="G5" s="81"/>
      <c r="H5" s="81"/>
      <c r="I5" s="81"/>
      <c r="J5" s="120"/>
      <c r="K5" s="120"/>
      <c r="L5" s="66"/>
      <c r="N5" s="66"/>
      <c r="O5" s="66"/>
      <c r="P5" s="66"/>
      <c r="Q5" s="66"/>
      <c r="R5" s="66"/>
      <c r="S5" s="127"/>
      <c r="T5" s="127"/>
      <c r="U5" s="66"/>
      <c r="V5" s="66"/>
      <c r="W5" s="66"/>
      <c r="X5" s="66"/>
      <c r="Y5" s="66"/>
      <c r="Z5" s="66"/>
      <c r="AA5" s="66"/>
      <c r="AB5" s="66"/>
      <c r="AR5" s="65"/>
      <c r="AS5" s="65"/>
      <c r="AT5" s="65"/>
      <c r="AU5" s="65"/>
      <c r="AV5" s="65"/>
    </row>
    <row r="6" spans="1:50" s="64" customFormat="1" ht="15.75" thickBot="1" x14ac:dyDescent="0.25">
      <c r="A6" s="19" t="s">
        <v>151</v>
      </c>
      <c r="B6" s="435" t="str">
        <f>+IF('2 CONTEXTO E IDENTIFICACIÓN'!$B$6="","",'2 CONTEXTO E IDENTIFICACIÓN'!$B$6)</f>
        <v xml:space="preserve">15. Proceso Jurídico  </v>
      </c>
      <c r="C6" s="436"/>
      <c r="D6" s="436"/>
      <c r="E6" s="436"/>
      <c r="F6" s="436"/>
      <c r="G6" s="436"/>
      <c r="H6" s="436"/>
      <c r="I6" s="436"/>
      <c r="J6" s="436"/>
      <c r="K6" s="436"/>
      <c r="L6" s="436"/>
      <c r="M6" s="436"/>
      <c r="N6" s="436"/>
      <c r="O6" s="436"/>
      <c r="P6" s="436"/>
      <c r="Q6" s="436"/>
      <c r="R6" s="436"/>
      <c r="S6" s="436"/>
      <c r="T6" s="436"/>
      <c r="U6" s="436"/>
      <c r="V6" s="436"/>
      <c r="W6" s="436"/>
      <c r="X6" s="436"/>
      <c r="Y6" s="436"/>
      <c r="Z6" s="437"/>
      <c r="AR6" s="65"/>
      <c r="AS6" s="65"/>
      <c r="AT6" s="65"/>
      <c r="AU6" s="65"/>
      <c r="AV6" s="65"/>
    </row>
    <row r="7" spans="1:50" s="64" customFormat="1" x14ac:dyDescent="0.2">
      <c r="A7" s="121"/>
      <c r="B7" s="121"/>
      <c r="C7" s="66"/>
      <c r="D7" s="121"/>
      <c r="E7" s="23"/>
      <c r="F7" s="121"/>
      <c r="H7" s="66"/>
      <c r="I7" s="66"/>
      <c r="J7" s="48"/>
      <c r="K7" s="121"/>
      <c r="S7" s="126"/>
      <c r="T7" s="126"/>
      <c r="AD7" s="69"/>
      <c r="AE7" s="70"/>
      <c r="AF7" s="441" t="s">
        <v>84</v>
      </c>
      <c r="AG7" s="442"/>
      <c r="AH7" s="442"/>
      <c r="AI7" s="442"/>
      <c r="AJ7" s="443"/>
      <c r="AR7" s="65"/>
      <c r="AS7" s="65"/>
      <c r="AT7" s="65"/>
      <c r="AU7" s="65"/>
      <c r="AV7" s="65"/>
    </row>
    <row r="8" spans="1:50" s="64" customFormat="1" ht="5.45" customHeight="1" x14ac:dyDescent="0.2">
      <c r="A8" s="209"/>
      <c r="B8" s="208"/>
      <c r="C8" s="309"/>
      <c r="D8" s="66"/>
      <c r="E8" s="23"/>
      <c r="F8" s="121"/>
      <c r="H8" s="66"/>
      <c r="I8" s="66"/>
      <c r="J8" s="48"/>
      <c r="K8" s="121"/>
      <c r="S8" s="126"/>
      <c r="T8" s="126"/>
      <c r="AD8" s="219"/>
      <c r="AF8" s="220"/>
      <c r="AG8" s="221"/>
      <c r="AH8" s="221"/>
      <c r="AI8" s="221"/>
      <c r="AJ8" s="222"/>
      <c r="AR8" s="65"/>
      <c r="AS8" s="65"/>
      <c r="AT8" s="65"/>
      <c r="AU8" s="65"/>
      <c r="AV8" s="65"/>
    </row>
    <row r="9" spans="1:50" ht="14.45" customHeight="1" x14ac:dyDescent="0.25">
      <c r="A9" s="122"/>
      <c r="B9" s="122"/>
      <c r="C9" s="73"/>
      <c r="D9" s="122"/>
      <c r="E9" s="395" t="s">
        <v>86</v>
      </c>
      <c r="F9" s="395"/>
      <c r="G9" s="395"/>
      <c r="H9" s="73"/>
      <c r="I9" s="122"/>
      <c r="J9" s="395" t="s">
        <v>114</v>
      </c>
      <c r="K9" s="395"/>
      <c r="L9" s="395"/>
      <c r="M9" s="73"/>
      <c r="N9" s="73"/>
      <c r="O9" s="73"/>
      <c r="P9" s="73"/>
      <c r="Q9" s="395" t="s">
        <v>127</v>
      </c>
      <c r="R9" s="395"/>
      <c r="S9" s="395"/>
      <c r="T9" s="395"/>
      <c r="U9" s="395" t="s">
        <v>144</v>
      </c>
      <c r="V9" s="395"/>
      <c r="W9" s="395"/>
      <c r="X9" s="73"/>
      <c r="Y9" s="73"/>
      <c r="Z9" s="73"/>
      <c r="AA9" s="73"/>
      <c r="AB9" s="73"/>
      <c r="AD9" s="77"/>
      <c r="AF9" s="78">
        <v>0.2</v>
      </c>
      <c r="AG9" s="78">
        <v>0.4</v>
      </c>
      <c r="AH9" s="78">
        <v>0.6</v>
      </c>
      <c r="AI9" s="78">
        <v>0.8</v>
      </c>
      <c r="AJ9" s="79">
        <v>1</v>
      </c>
      <c r="AK9" s="80"/>
      <c r="AL9" s="80"/>
      <c r="AM9" s="80"/>
      <c r="AN9" s="80"/>
      <c r="AO9" s="80"/>
      <c r="AP9" s="80"/>
      <c r="AQ9" s="80"/>
    </row>
    <row r="10" spans="1:50" ht="86.25" customHeight="1" x14ac:dyDescent="0.2">
      <c r="A10" s="84" t="s">
        <v>0</v>
      </c>
      <c r="B10" s="84" t="s">
        <v>1</v>
      </c>
      <c r="C10" s="307" t="s">
        <v>118</v>
      </c>
      <c r="D10" s="84" t="s">
        <v>119</v>
      </c>
      <c r="E10" s="86" t="s">
        <v>2</v>
      </c>
      <c r="F10" s="84" t="s">
        <v>4</v>
      </c>
      <c r="G10" s="85" t="s">
        <v>120</v>
      </c>
      <c r="H10" s="84" t="s">
        <v>116</v>
      </c>
      <c r="I10" s="84" t="s">
        <v>117</v>
      </c>
      <c r="J10" s="84" t="s">
        <v>2</v>
      </c>
      <c r="K10" s="84" t="s">
        <v>4</v>
      </c>
      <c r="L10" s="84" t="s">
        <v>120</v>
      </c>
      <c r="M10" s="84" t="s">
        <v>172</v>
      </c>
      <c r="N10" s="84" t="s">
        <v>121</v>
      </c>
      <c r="O10" s="84" t="s">
        <v>263</v>
      </c>
      <c r="P10" s="84" t="s">
        <v>262</v>
      </c>
      <c r="Q10" s="84" t="s">
        <v>176</v>
      </c>
      <c r="R10" s="84" t="s">
        <v>175</v>
      </c>
      <c r="S10" s="128" t="s">
        <v>146</v>
      </c>
      <c r="T10" s="128" t="s">
        <v>147</v>
      </c>
      <c r="U10" s="84" t="s">
        <v>142</v>
      </c>
      <c r="V10" s="84" t="s">
        <v>143</v>
      </c>
      <c r="W10" s="84" t="s">
        <v>145</v>
      </c>
      <c r="X10" s="84" t="s">
        <v>148</v>
      </c>
      <c r="Y10" s="84" t="s">
        <v>149</v>
      </c>
      <c r="Z10" s="84" t="s">
        <v>128</v>
      </c>
      <c r="AA10" s="73"/>
      <c r="AB10" s="73"/>
      <c r="AD10" s="77"/>
      <c r="AE10" s="89"/>
      <c r="AF10" s="90" t="s">
        <v>62</v>
      </c>
      <c r="AG10" s="90" t="s">
        <v>7</v>
      </c>
      <c r="AH10" s="90" t="s">
        <v>5</v>
      </c>
      <c r="AI10" s="90" t="s">
        <v>6</v>
      </c>
      <c r="AJ10" s="91" t="s">
        <v>70</v>
      </c>
      <c r="AM10" s="80"/>
      <c r="AN10" s="80"/>
      <c r="AO10" s="92"/>
      <c r="AP10" s="92"/>
      <c r="AQ10" s="92"/>
      <c r="AR10" s="92"/>
      <c r="AS10" s="92"/>
      <c r="AT10" s="92"/>
      <c r="AU10" s="92"/>
      <c r="AV10" s="92"/>
      <c r="AW10" s="92"/>
      <c r="AX10" s="92"/>
    </row>
    <row r="11" spans="1:50" ht="165.75" x14ac:dyDescent="0.2">
      <c r="A11" s="93" t="str">
        <f>'2 CONTEXTO E IDENTIFICACIÓN'!A11</f>
        <v>R1</v>
      </c>
      <c r="B11" s="94" t="str">
        <f>+'2 CONTEXTO E IDENTIFICACIÓN'!E11</f>
        <v>Incumplimiento total o pracial de las obligaciones contractuales del personal profesional y de apoyo a la gestión.</v>
      </c>
      <c r="C11" s="123">
        <f>+'3 PROBABIL E IMPACTO INHERENTE'!E11</f>
        <v>0.2</v>
      </c>
      <c r="D11" s="129">
        <f>+'3 PROBABIL E IMPACTO INHERENTE'!M11</f>
        <v>0.6</v>
      </c>
      <c r="E11" s="311" t="str">
        <f>+'4 MAPA CALOR INHERENTE'!C11</f>
        <v>Muy Baja</v>
      </c>
      <c r="F11" s="124" t="str">
        <f>+'4 MAPA CALOR INHERENTE'!D11</f>
        <v>Moderado</v>
      </c>
      <c r="G11" s="94" t="str">
        <f>+'4 MAPA CALOR INHERENTE'!E11</f>
        <v>Moderado</v>
      </c>
      <c r="H11" s="123">
        <f>+'6 MAPA CALOR RESIDUAL'!C11</f>
        <v>0.12</v>
      </c>
      <c r="I11" s="95">
        <f>+'6 MAPA CALOR RESIDUAL'!D11</f>
        <v>0.6</v>
      </c>
      <c r="J11" s="124" t="str">
        <f>+'6 MAPA CALOR RESIDUAL'!E11</f>
        <v>Muy Baja</v>
      </c>
      <c r="K11" s="124" t="str">
        <f>+'6 MAPA CALOR RESIDUAL'!F11</f>
        <v>Moderado</v>
      </c>
      <c r="L11" s="94" t="str">
        <f>+'6 MAPA CALOR RESIDUAL'!G11</f>
        <v>Moderado</v>
      </c>
      <c r="M11" s="94" t="str">
        <f t="shared" ref="M11:M30" si="0">+IF($N11="","",IF($N11=$AG$18,$AH$18,IF($N11=$AG$21,$AH$21)))</f>
        <v>Requiere Plan de Acción</v>
      </c>
      <c r="N11" s="94" t="str">
        <f t="shared" ref="N11:N30" si="1">+IF(L11="","",IF(OR(L11=$AF$18,L11=$AF$19,L11=$AF$20),$AG$18,IF(L11=$AF$21,$AG$21)))</f>
        <v>Reducir_mitigar_Transferir_Evitar</v>
      </c>
      <c r="O11" s="204" t="s">
        <v>264</v>
      </c>
      <c r="P11" s="94" t="str">
        <f t="shared" ref="P11:P30" si="2">+IF($M11="","",IF($M11=$AH$21,$AG$21,$O11))</f>
        <v>Reducir_Mitigar</v>
      </c>
      <c r="Q11" s="204" t="s">
        <v>289</v>
      </c>
      <c r="R11" s="301" t="s">
        <v>290</v>
      </c>
      <c r="S11" s="312">
        <v>45658</v>
      </c>
      <c r="T11" s="312">
        <v>46022</v>
      </c>
      <c r="U11" s="312">
        <v>45838</v>
      </c>
      <c r="V11" s="312">
        <v>45899</v>
      </c>
      <c r="W11" s="312">
        <v>46022</v>
      </c>
      <c r="X11" s="205">
        <f t="shared" ref="X11:Y13" si="3">+U11</f>
        <v>45838</v>
      </c>
      <c r="Y11" s="205">
        <f t="shared" si="3"/>
        <v>45899</v>
      </c>
      <c r="Z11" s="204" t="s">
        <v>141</v>
      </c>
      <c r="AA11" s="96"/>
      <c r="AB11" s="96"/>
      <c r="AC11" s="438" t="s">
        <v>51</v>
      </c>
      <c r="AD11" s="99">
        <v>1</v>
      </c>
      <c r="AE11" s="90" t="s">
        <v>59</v>
      </c>
      <c r="AF11" s="97" t="s">
        <v>82</v>
      </c>
      <c r="AG11" s="97" t="s">
        <v>82</v>
      </c>
      <c r="AH11" s="97" t="s">
        <v>82</v>
      </c>
      <c r="AI11" s="97" t="s">
        <v>82</v>
      </c>
      <c r="AJ11" s="98" t="s">
        <v>81</v>
      </c>
      <c r="AM11" s="80"/>
      <c r="AN11" s="80"/>
      <c r="AO11" s="92"/>
      <c r="AP11" s="92"/>
      <c r="AQ11" s="92"/>
      <c r="AR11" s="100"/>
      <c r="AS11" s="100"/>
      <c r="AT11" s="100"/>
      <c r="AU11" s="100"/>
      <c r="AV11" s="100"/>
      <c r="AW11" s="92"/>
      <c r="AX11" s="92"/>
    </row>
    <row r="12" spans="1:50" ht="102" x14ac:dyDescent="0.2">
      <c r="A12" s="93" t="str">
        <f>'2 CONTEXTO E IDENTIFICACIÓN'!A12</f>
        <v>R2</v>
      </c>
      <c r="B12" s="94" t="str">
        <f>+'2 CONTEXTO E IDENTIFICACIÓN'!E12</f>
        <v>Formulación de diseños que no se ajustan a las condiciones financieras y técnicas del SETP.</v>
      </c>
      <c r="C12" s="123">
        <f>+'3 PROBABIL E IMPACTO INHERENTE'!E12</f>
        <v>0.2</v>
      </c>
      <c r="D12" s="129">
        <f>+'3 PROBABIL E IMPACTO INHERENTE'!M12</f>
        <v>0.4</v>
      </c>
      <c r="E12" s="311" t="str">
        <f>+'4 MAPA CALOR INHERENTE'!C12</f>
        <v>Muy Baja</v>
      </c>
      <c r="F12" s="124" t="str">
        <f>+'4 MAPA CALOR INHERENTE'!D12</f>
        <v>Menor</v>
      </c>
      <c r="G12" s="94" t="str">
        <f>+'4 MAPA CALOR INHERENTE'!E12</f>
        <v>Bajo</v>
      </c>
      <c r="H12" s="123">
        <f>+'5 VALORACIÓN DEL CONTROL'!S18</f>
        <v>0.12</v>
      </c>
      <c r="I12" s="95">
        <f>+'5 VALORACIÓN DEL CONTROL'!T18</f>
        <v>0.4</v>
      </c>
      <c r="J12" s="124" t="str">
        <f t="shared" ref="J12:J30" si="4">+IF(H12=0,"",IF(H12&lt;=$AD$15,$AE$15,IF(H12&lt;=$AD$14,$AE$14,IF(H12&lt;=$AD$13,$AE$13,IF(H12&lt;=$AD$12,$AE$12,IF(H12&lt;=$AD$11,$AE$11,""))))))</f>
        <v>Muy Baja</v>
      </c>
      <c r="K12" s="124" t="str">
        <f t="shared" ref="K12:K30" si="5">+IF(I12=0,"",IF(I12&lt;=$AF$9,$AF$10,IF(I12&lt;=$AG$9,$AG$10,IF(I12&lt;=$AH$9,$AH$10,IF(I12&lt;=$AI$9,$AI$10,IF(I12&lt;=$AJ$9,$AJ$10,""))))))</f>
        <v>Menor</v>
      </c>
      <c r="L12" s="94" t="str">
        <f t="shared" ref="L12:L30" si="6">+IF(J12=$AE$11,IF(K12=$AF$10,$AF$11,IF(K12=$AG$10,$AG$11,IF(K12=$AH$10,$AH$11,IF(K12=$AI$10,$AI$11,IF(K12=$AJ$10,$AJ$11))))),IF(J12=$AE$12,IF(K12=$AF$10,$AF$12,IF(K12=$AG$10,$AG$12,IF(K12=$AH$10,$AH$12,IF(K12=$AI$10,$AI$12,IF(K12=$AJ$10,$AJ$12))))),IF(J12=$AE$13,IF(K12=$AF$10,$AF$13,IF(K12=$AG$10,$AG$13,IF(K12=$AH$10,$AH$13,IF(K12=$AI$10,$AI$13,IF(K12=$AJ$10,$AJ$13))))),IF(J12=$AE$14,IF(K12=$AF$10,$AF$14,IF(K12=$AG$10,$AG$14,IF(K12=$AH$10,$AH$14,IF(K12=$AI$10,$AI$14,IF(K12=$AJ$10,$AJ$14))))),IF(J12=$AE$15,IF(K12=$AF$10,$AF$15,IF(K12=$AG$10,$AG$15,IF(K12=$AH$10,$AH$15,IF(K12=$AI$10,$AI$15,IF(K12=$AJ$10,$AJ$15))))),"")))))</f>
        <v>Bajo</v>
      </c>
      <c r="M12" s="94" t="str">
        <f t="shared" si="0"/>
        <v>No requiere Plan de Acción</v>
      </c>
      <c r="N12" s="94" t="str">
        <f t="shared" si="1"/>
        <v>Aceptar</v>
      </c>
      <c r="O12" s="204" t="s">
        <v>264</v>
      </c>
      <c r="P12" s="94" t="str">
        <f t="shared" si="2"/>
        <v>Aceptar</v>
      </c>
      <c r="Q12" s="313" t="s">
        <v>296</v>
      </c>
      <c r="R12" s="467" t="s">
        <v>298</v>
      </c>
      <c r="S12" s="312">
        <v>45658</v>
      </c>
      <c r="T12" s="312">
        <v>46022</v>
      </c>
      <c r="U12" s="312">
        <v>45838</v>
      </c>
      <c r="V12" s="312">
        <v>45899</v>
      </c>
      <c r="W12" s="312">
        <v>46022</v>
      </c>
      <c r="X12" s="205">
        <f t="shared" si="3"/>
        <v>45838</v>
      </c>
      <c r="Y12" s="205">
        <f t="shared" si="3"/>
        <v>45899</v>
      </c>
      <c r="Z12" s="204" t="s">
        <v>141</v>
      </c>
      <c r="AA12" s="96"/>
      <c r="AB12" s="96"/>
      <c r="AC12" s="439"/>
      <c r="AD12" s="99">
        <v>0.8</v>
      </c>
      <c r="AE12" s="90" t="s">
        <v>58</v>
      </c>
      <c r="AF12" s="101" t="s">
        <v>5</v>
      </c>
      <c r="AG12" s="101" t="s">
        <v>5</v>
      </c>
      <c r="AH12" s="97" t="s">
        <v>82</v>
      </c>
      <c r="AI12" s="97" t="s">
        <v>82</v>
      </c>
      <c r="AJ12" s="98" t="s">
        <v>81</v>
      </c>
      <c r="AM12" s="80"/>
      <c r="AN12" s="80"/>
      <c r="AO12" s="92"/>
      <c r="AP12" s="102"/>
      <c r="AQ12" s="103"/>
      <c r="AR12" s="100"/>
      <c r="AS12" s="100"/>
      <c r="AT12" s="100"/>
      <c r="AU12" s="100"/>
      <c r="AV12" s="100"/>
      <c r="AW12" s="92"/>
      <c r="AX12" s="92"/>
    </row>
    <row r="13" spans="1:50" ht="89.25" x14ac:dyDescent="0.2">
      <c r="A13" s="93" t="str">
        <f>'2 CONTEXTO E IDENTIFICACIÓN'!A13</f>
        <v>R3</v>
      </c>
      <c r="B13" s="94" t="str">
        <f>+'2 CONTEXTO E IDENTIFICACIÓN'!E13</f>
        <v>Obra física inconclusa o con defectos.</v>
      </c>
      <c r="C13" s="123">
        <f>+'3 PROBABIL E IMPACTO INHERENTE'!E13</f>
        <v>0.2</v>
      </c>
      <c r="D13" s="129">
        <f>+'3 PROBABIL E IMPACTO INHERENTE'!M13</f>
        <v>0.8</v>
      </c>
      <c r="E13" s="311" t="str">
        <f>+'4 MAPA CALOR INHERENTE'!C13</f>
        <v>Muy Baja</v>
      </c>
      <c r="F13" s="124" t="str">
        <f>+'4 MAPA CALOR INHERENTE'!D13</f>
        <v>Mayor</v>
      </c>
      <c r="G13" s="94" t="str">
        <f>+'4 MAPA CALOR INHERENTE'!E13</f>
        <v>Alto</v>
      </c>
      <c r="H13" s="123">
        <f>+'5 VALORACIÓN DEL CONTROL'!S22</f>
        <v>0.12</v>
      </c>
      <c r="I13" s="95">
        <f>+'5 VALORACIÓN DEL CONTROL'!T22</f>
        <v>0.8</v>
      </c>
      <c r="J13" s="124" t="str">
        <f t="shared" si="4"/>
        <v>Muy Baja</v>
      </c>
      <c r="K13" s="124" t="str">
        <f t="shared" si="5"/>
        <v>Mayor</v>
      </c>
      <c r="L13" s="94" t="str">
        <f>+IF(J13=$AE$11,IF(K13=$AF$10,$AF$11,IF(K13=$AG$10,$AG$11,IF(K13=$AH$10,$AH$11,IF(K13=$AI$10,$AI$11,IF(K13=$AJ$10,$AJ$11))))),IF(J13=$AE$12,IF(K13=$AF$10,$AF$12,IF(K13=$AG$10,$AG$12,IF(K13=$AH$10,$AH$12,IF(K13=$AI$10,$AI$12,IF(K13=$AJ$10,$AJ$12))))),IF(J13=$AE$13,IF(K13=$AF$10,$AF$13,IF(K13=$AG$10,$AG$13,IF(K13=$AH$10,$AH$13,IF(K13=$AI$10,$AI$13,IF(K13=$AJ$10,$AJ$13))))),IF(J13=$AE$14,IF(K13=$AF$10,$AF$14,IF(K13=$AG$10,$AG$14,IF(K13=$AH$10,$AH$14,IF(K13=$AI$10,$AI$14,IF(K13=$AJ$10,$AJ$14))))),IF(J13=$AE$15,IF(K13=$AF$10,$AF$15,IF(K13=$AG$10,$AG$15,IF(K13=$AH$10,$AH$15,IF(K13=$AI$10,$AI$15,IF(K13=$AJ$10,$AJ$15))))),"")))))</f>
        <v>Alto</v>
      </c>
      <c r="M13" s="94" t="str">
        <f t="shared" si="0"/>
        <v>Requiere Plan de Acción</v>
      </c>
      <c r="N13" s="94" t="str">
        <f t="shared" si="1"/>
        <v>Reducir_mitigar_Transferir_Evitar</v>
      </c>
      <c r="O13" s="204" t="s">
        <v>126</v>
      </c>
      <c r="P13" s="94" t="str">
        <f t="shared" si="2"/>
        <v>Evitar</v>
      </c>
      <c r="Q13" s="313" t="s">
        <v>297</v>
      </c>
      <c r="R13" s="466" t="s">
        <v>298</v>
      </c>
      <c r="S13" s="312">
        <v>45658</v>
      </c>
      <c r="T13" s="312">
        <v>46022</v>
      </c>
      <c r="U13" s="312">
        <v>45838</v>
      </c>
      <c r="V13" s="312">
        <v>45899</v>
      </c>
      <c r="W13" s="312">
        <v>46022</v>
      </c>
      <c r="X13" s="205">
        <f t="shared" si="3"/>
        <v>45838</v>
      </c>
      <c r="Y13" s="205">
        <f t="shared" si="3"/>
        <v>45899</v>
      </c>
      <c r="Z13" s="204" t="s">
        <v>141</v>
      </c>
      <c r="AA13" s="96"/>
      <c r="AB13" s="96"/>
      <c r="AC13" s="439"/>
      <c r="AD13" s="99">
        <v>0.6</v>
      </c>
      <c r="AE13" s="90" t="s">
        <v>56</v>
      </c>
      <c r="AF13" s="101" t="s">
        <v>5</v>
      </c>
      <c r="AG13" s="101" t="s">
        <v>5</v>
      </c>
      <c r="AH13" s="101" t="s">
        <v>5</v>
      </c>
      <c r="AI13" s="97" t="s">
        <v>82</v>
      </c>
      <c r="AJ13" s="98" t="s">
        <v>81</v>
      </c>
      <c r="AM13" s="80"/>
      <c r="AN13" s="80"/>
      <c r="AO13" s="92"/>
      <c r="AP13" s="102"/>
      <c r="AQ13" s="103"/>
      <c r="AR13" s="100"/>
      <c r="AS13" s="100"/>
      <c r="AT13" s="100"/>
      <c r="AU13" s="100"/>
      <c r="AV13" s="104"/>
      <c r="AW13" s="92"/>
      <c r="AX13" s="92"/>
    </row>
    <row r="14" spans="1:50" ht="33.75" customHeight="1" x14ac:dyDescent="0.2">
      <c r="A14" s="93" t="str">
        <f>'2 CONTEXTO E IDENTIFICACIÓN'!A14</f>
        <v>R4</v>
      </c>
      <c r="B14" s="94" t="str">
        <f>+'2 CONTEXTO E IDENTIFICACIÓN'!E14</f>
        <v xml:space="preserve">  </v>
      </c>
      <c r="C14" s="123" t="str">
        <f>+'3 PROBABIL E IMPACTO INHERENTE'!E14</f>
        <v/>
      </c>
      <c r="D14" s="129" t="str">
        <f>+'3 PROBABIL E IMPACTO INHERENTE'!M14</f>
        <v/>
      </c>
      <c r="E14" s="311" t="str">
        <f>+'4 MAPA CALOR INHERENTE'!C14</f>
        <v/>
      </c>
      <c r="F14" s="124" t="str">
        <f>+'4 MAPA CALOR INHERENTE'!D14</f>
        <v/>
      </c>
      <c r="G14" s="94" t="str">
        <f>+'4 MAPA CALOR INHERENTE'!E14</f>
        <v/>
      </c>
      <c r="H14" s="123"/>
      <c r="I14" s="95" t="str">
        <f>+'5 VALORACIÓN DEL CONTROL'!T26</f>
        <v/>
      </c>
      <c r="J14" s="124" t="str">
        <f t="shared" si="4"/>
        <v/>
      </c>
      <c r="K14" s="124" t="str">
        <f t="shared" si="5"/>
        <v/>
      </c>
      <c r="L14" s="94" t="str">
        <f t="shared" si="6"/>
        <v/>
      </c>
      <c r="M14" s="94" t="str">
        <f t="shared" si="0"/>
        <v/>
      </c>
      <c r="N14" s="94" t="str">
        <f t="shared" si="1"/>
        <v/>
      </c>
      <c r="O14" s="204"/>
      <c r="P14" s="94" t="str">
        <f t="shared" si="2"/>
        <v/>
      </c>
      <c r="Q14" s="204"/>
      <c r="R14" s="301"/>
      <c r="S14" s="305"/>
      <c r="T14" s="305"/>
      <c r="U14" s="305"/>
      <c r="V14" s="305"/>
      <c r="W14" s="305"/>
      <c r="X14" s="204"/>
      <c r="Y14" s="204"/>
      <c r="Z14" s="204"/>
      <c r="AA14" s="96"/>
      <c r="AB14" s="96"/>
      <c r="AC14" s="439"/>
      <c r="AD14" s="99">
        <v>0.4</v>
      </c>
      <c r="AE14" s="90" t="s">
        <v>54</v>
      </c>
      <c r="AF14" s="105" t="s">
        <v>83</v>
      </c>
      <c r="AG14" s="101" t="s">
        <v>5</v>
      </c>
      <c r="AH14" s="101" t="s">
        <v>5</v>
      </c>
      <c r="AI14" s="97" t="s">
        <v>82</v>
      </c>
      <c r="AJ14" s="98" t="s">
        <v>81</v>
      </c>
      <c r="AM14" s="80"/>
      <c r="AN14" s="80"/>
      <c r="AO14" s="92"/>
      <c r="AP14" s="102"/>
      <c r="AQ14" s="103"/>
      <c r="AR14" s="100"/>
      <c r="AS14" s="100"/>
      <c r="AT14" s="100"/>
      <c r="AU14" s="104"/>
      <c r="AV14" s="100"/>
      <c r="AW14" s="92"/>
      <c r="AX14" s="92"/>
    </row>
    <row r="15" spans="1:50" ht="42" customHeight="1" thickBot="1" x14ac:dyDescent="0.25">
      <c r="A15" s="93" t="str">
        <f>'2 CONTEXTO E IDENTIFICACIÓN'!A15</f>
        <v>R5</v>
      </c>
      <c r="B15" s="94" t="str">
        <f>+'2 CONTEXTO E IDENTIFICACIÓN'!E15</f>
        <v xml:space="preserve">  </v>
      </c>
      <c r="C15" s="123" t="str">
        <f>+'3 PROBABIL E IMPACTO INHERENTE'!E15</f>
        <v/>
      </c>
      <c r="D15" s="129" t="str">
        <f>+'3 PROBABIL E IMPACTO INHERENTE'!M15</f>
        <v/>
      </c>
      <c r="E15" s="311" t="str">
        <f>+'4 MAPA CALOR INHERENTE'!C15</f>
        <v/>
      </c>
      <c r="F15" s="124" t="str">
        <f>+'4 MAPA CALOR INHERENTE'!D15</f>
        <v/>
      </c>
      <c r="G15" s="94" t="str">
        <f>+'4 MAPA CALOR INHERENTE'!E15</f>
        <v/>
      </c>
      <c r="H15" s="123" t="str">
        <f>+'5 VALORACIÓN DEL CONTROL'!S30</f>
        <v/>
      </c>
      <c r="I15" s="95" t="str">
        <f>+'5 VALORACIÓN DEL CONTROL'!T30</f>
        <v/>
      </c>
      <c r="J15" s="124" t="str">
        <f t="shared" si="4"/>
        <v/>
      </c>
      <c r="K15" s="124" t="str">
        <f t="shared" si="5"/>
        <v/>
      </c>
      <c r="L15" s="94" t="str">
        <f t="shared" si="6"/>
        <v/>
      </c>
      <c r="M15" s="94" t="str">
        <f t="shared" si="0"/>
        <v/>
      </c>
      <c r="N15" s="94" t="str">
        <f t="shared" si="1"/>
        <v/>
      </c>
      <c r="O15" s="204"/>
      <c r="P15" s="94" t="str">
        <f t="shared" si="2"/>
        <v/>
      </c>
      <c r="Q15" s="204"/>
      <c r="R15" s="204"/>
      <c r="S15" s="205"/>
      <c r="T15" s="205"/>
      <c r="U15" s="204"/>
      <c r="V15" s="204"/>
      <c r="W15" s="204"/>
      <c r="X15" s="204"/>
      <c r="Y15" s="204"/>
      <c r="Z15" s="204"/>
      <c r="AA15" s="96"/>
      <c r="AB15" s="96"/>
      <c r="AC15" s="440"/>
      <c r="AD15" s="111">
        <v>0.2</v>
      </c>
      <c r="AE15" s="112" t="s">
        <v>52</v>
      </c>
      <c r="AF15" s="107" t="s">
        <v>83</v>
      </c>
      <c r="AG15" s="107" t="s">
        <v>83</v>
      </c>
      <c r="AH15" s="108" t="s">
        <v>5</v>
      </c>
      <c r="AI15" s="109" t="s">
        <v>82</v>
      </c>
      <c r="AJ15" s="110" t="s">
        <v>81</v>
      </c>
      <c r="AM15" s="80"/>
      <c r="AN15" s="80"/>
      <c r="AO15" s="92"/>
      <c r="AP15" s="102"/>
      <c r="AQ15" s="103"/>
      <c r="AR15" s="100"/>
      <c r="AS15" s="100"/>
      <c r="AT15" s="100"/>
      <c r="AU15" s="113"/>
      <c r="AV15" s="100"/>
      <c r="AW15" s="92"/>
      <c r="AX15" s="92"/>
    </row>
    <row r="16" spans="1:50" ht="42" customHeight="1" x14ac:dyDescent="0.2">
      <c r="A16" s="93" t="str">
        <f>'2 CONTEXTO E IDENTIFICACIÓN'!A16</f>
        <v>R6</v>
      </c>
      <c r="B16" s="94" t="str">
        <f>+'2 CONTEXTO E IDENTIFICACIÓN'!E16</f>
        <v xml:space="preserve">  </v>
      </c>
      <c r="C16" s="123" t="str">
        <f>+'3 PROBABIL E IMPACTO INHERENTE'!E16</f>
        <v/>
      </c>
      <c r="D16" s="129" t="str">
        <f>+'3 PROBABIL E IMPACTO INHERENTE'!M16</f>
        <v/>
      </c>
      <c r="E16" s="311" t="str">
        <f>+'4 MAPA CALOR INHERENTE'!C16</f>
        <v/>
      </c>
      <c r="F16" s="124" t="str">
        <f>+'4 MAPA CALOR INHERENTE'!D16</f>
        <v/>
      </c>
      <c r="G16" s="94" t="str">
        <f>+'4 MAPA CALOR INHERENTE'!E16</f>
        <v/>
      </c>
      <c r="H16" s="123" t="str">
        <f>+'5 VALORACIÓN DEL CONTROL'!S34</f>
        <v/>
      </c>
      <c r="I16" s="95" t="str">
        <f>+'5 VALORACIÓN DEL CONTROL'!T34</f>
        <v/>
      </c>
      <c r="J16" s="124" t="str">
        <f t="shared" si="4"/>
        <v/>
      </c>
      <c r="K16" s="124" t="str">
        <f t="shared" si="5"/>
        <v/>
      </c>
      <c r="L16" s="94" t="str">
        <f t="shared" si="6"/>
        <v/>
      </c>
      <c r="M16" s="94" t="str">
        <f t="shared" si="0"/>
        <v/>
      </c>
      <c r="N16" s="94" t="str">
        <f t="shared" si="1"/>
        <v/>
      </c>
      <c r="O16" s="204"/>
      <c r="P16" s="94" t="str">
        <f t="shared" si="2"/>
        <v/>
      </c>
      <c r="Q16" s="204"/>
      <c r="R16" s="204"/>
      <c r="S16" s="205"/>
      <c r="T16" s="205"/>
      <c r="U16" s="204"/>
      <c r="V16" s="204"/>
      <c r="W16" s="204"/>
      <c r="X16" s="204"/>
      <c r="Y16" s="204"/>
      <c r="Z16" s="204"/>
      <c r="AA16" s="96"/>
      <c r="AB16" s="96"/>
      <c r="AM16" s="80"/>
      <c r="AN16" s="80"/>
      <c r="AO16" s="92"/>
      <c r="AP16" s="102"/>
      <c r="AQ16" s="103"/>
      <c r="AR16" s="100"/>
      <c r="AS16" s="100"/>
      <c r="AT16" s="100"/>
      <c r="AU16" s="100"/>
      <c r="AV16" s="100"/>
      <c r="AW16" s="92"/>
      <c r="AX16" s="92"/>
    </row>
    <row r="17" spans="1:50" ht="42" customHeight="1" x14ac:dyDescent="0.2">
      <c r="A17" s="93" t="str">
        <f>'2 CONTEXTO E IDENTIFICACIÓN'!A17</f>
        <v>R7</v>
      </c>
      <c r="B17" s="94" t="str">
        <f>+'2 CONTEXTO E IDENTIFICACIÓN'!E17</f>
        <v xml:space="preserve">  </v>
      </c>
      <c r="C17" s="123" t="str">
        <f>+'3 PROBABIL E IMPACTO INHERENTE'!E17</f>
        <v/>
      </c>
      <c r="D17" s="129" t="str">
        <f>+'3 PROBABIL E IMPACTO INHERENTE'!M17</f>
        <v/>
      </c>
      <c r="E17" s="311" t="str">
        <f>+'4 MAPA CALOR INHERENTE'!C17</f>
        <v/>
      </c>
      <c r="F17" s="124" t="str">
        <f>+'4 MAPA CALOR INHERENTE'!D17</f>
        <v/>
      </c>
      <c r="G17" s="94" t="str">
        <f>+'4 MAPA CALOR INHERENTE'!E17</f>
        <v/>
      </c>
      <c r="H17" s="123" t="str">
        <f>+'5 VALORACIÓN DEL CONTROL'!S38</f>
        <v/>
      </c>
      <c r="I17" s="95" t="str">
        <f>+'5 VALORACIÓN DEL CONTROL'!T38</f>
        <v/>
      </c>
      <c r="J17" s="124" t="str">
        <f t="shared" si="4"/>
        <v/>
      </c>
      <c r="K17" s="124" t="str">
        <f t="shared" si="5"/>
        <v/>
      </c>
      <c r="L17" s="94" t="str">
        <f t="shared" si="6"/>
        <v/>
      </c>
      <c r="M17" s="94" t="str">
        <f t="shared" si="0"/>
        <v/>
      </c>
      <c r="N17" s="94" t="str">
        <f t="shared" si="1"/>
        <v/>
      </c>
      <c r="O17" s="204"/>
      <c r="P17" s="94" t="str">
        <f t="shared" si="2"/>
        <v/>
      </c>
      <c r="Q17" s="204"/>
      <c r="R17" s="204"/>
      <c r="S17" s="205"/>
      <c r="T17" s="205"/>
      <c r="U17" s="204"/>
      <c r="V17" s="204"/>
      <c r="W17" s="204"/>
      <c r="X17" s="204"/>
      <c r="Y17" s="204"/>
      <c r="Z17" s="204"/>
      <c r="AA17" s="96"/>
      <c r="AB17" s="96"/>
      <c r="AF17" s="84" t="s">
        <v>85</v>
      </c>
      <c r="AG17" s="84" t="s">
        <v>121</v>
      </c>
      <c r="AH17" s="84" t="s">
        <v>172</v>
      </c>
      <c r="AJ17" s="89" t="s">
        <v>266</v>
      </c>
      <c r="AK17" s="80"/>
      <c r="AL17" s="80"/>
      <c r="AM17" s="80"/>
      <c r="AN17" s="80"/>
      <c r="AO17" s="92"/>
      <c r="AP17" s="102"/>
      <c r="AQ17" s="92"/>
      <c r="AR17" s="103"/>
      <c r="AS17" s="103"/>
      <c r="AT17" s="103"/>
      <c r="AU17" s="103"/>
      <c r="AV17" s="103"/>
      <c r="AW17" s="92"/>
      <c r="AX17" s="92"/>
    </row>
    <row r="18" spans="1:50" ht="42" customHeight="1" x14ac:dyDescent="0.2">
      <c r="A18" s="93" t="str">
        <f>'2 CONTEXTO E IDENTIFICACIÓN'!A18</f>
        <v>R8</v>
      </c>
      <c r="B18" s="94" t="str">
        <f>+'2 CONTEXTO E IDENTIFICACIÓN'!E18</f>
        <v xml:space="preserve">  </v>
      </c>
      <c r="C18" s="123" t="str">
        <f>+'3 PROBABIL E IMPACTO INHERENTE'!E18</f>
        <v/>
      </c>
      <c r="D18" s="129" t="str">
        <f>+'3 PROBABIL E IMPACTO INHERENTE'!M18</f>
        <v/>
      </c>
      <c r="E18" s="311" t="str">
        <f>+'4 MAPA CALOR INHERENTE'!C18</f>
        <v/>
      </c>
      <c r="F18" s="124" t="str">
        <f>+'4 MAPA CALOR INHERENTE'!D18</f>
        <v/>
      </c>
      <c r="G18" s="94" t="str">
        <f>+'4 MAPA CALOR INHERENTE'!E18</f>
        <v/>
      </c>
      <c r="H18" s="123" t="str">
        <f>+'5 VALORACIÓN DEL CONTROL'!S42</f>
        <v/>
      </c>
      <c r="I18" s="95" t="str">
        <f>+'5 VALORACIÓN DEL CONTROL'!T42</f>
        <v/>
      </c>
      <c r="J18" s="124" t="str">
        <f t="shared" si="4"/>
        <v/>
      </c>
      <c r="K18" s="124" t="str">
        <f t="shared" si="5"/>
        <v/>
      </c>
      <c r="L18" s="94" t="str">
        <f t="shared" si="6"/>
        <v/>
      </c>
      <c r="M18" s="94" t="str">
        <f t="shared" si="0"/>
        <v/>
      </c>
      <c r="N18" s="94" t="str">
        <f t="shared" si="1"/>
        <v/>
      </c>
      <c r="O18" s="204"/>
      <c r="P18" s="94" t="str">
        <f t="shared" si="2"/>
        <v/>
      </c>
      <c r="Q18" s="204"/>
      <c r="R18" s="204"/>
      <c r="S18" s="205"/>
      <c r="T18" s="205"/>
      <c r="U18" s="204"/>
      <c r="V18" s="204"/>
      <c r="W18" s="204"/>
      <c r="X18" s="204"/>
      <c r="Y18" s="204"/>
      <c r="Z18" s="204"/>
      <c r="AA18" s="96"/>
      <c r="AB18" s="96"/>
      <c r="AF18" s="114" t="s">
        <v>81</v>
      </c>
      <c r="AG18" s="89" t="s">
        <v>266</v>
      </c>
      <c r="AH18" s="89" t="s">
        <v>173</v>
      </c>
      <c r="AI18" s="80"/>
      <c r="AJ18" s="281" t="s">
        <v>264</v>
      </c>
      <c r="AM18" s="80"/>
      <c r="AN18" s="80"/>
      <c r="AO18" s="92"/>
      <c r="AP18" s="92"/>
      <c r="AQ18" s="92"/>
      <c r="AR18" s="100"/>
      <c r="AS18" s="100"/>
      <c r="AT18" s="100"/>
      <c r="AU18" s="100"/>
      <c r="AV18" s="100"/>
      <c r="AW18" s="92"/>
      <c r="AX18" s="92"/>
    </row>
    <row r="19" spans="1:50" ht="42" customHeight="1" x14ac:dyDescent="0.2">
      <c r="A19" s="93" t="str">
        <f>'2 CONTEXTO E IDENTIFICACIÓN'!A19</f>
        <v>R9</v>
      </c>
      <c r="B19" s="94" t="str">
        <f>+'2 CONTEXTO E IDENTIFICACIÓN'!E19</f>
        <v xml:space="preserve">  </v>
      </c>
      <c r="C19" s="123" t="str">
        <f>+'3 PROBABIL E IMPACTO INHERENTE'!E19</f>
        <v/>
      </c>
      <c r="D19" s="129" t="str">
        <f>+'3 PROBABIL E IMPACTO INHERENTE'!M19</f>
        <v/>
      </c>
      <c r="E19" s="311" t="str">
        <f>+'4 MAPA CALOR INHERENTE'!C19</f>
        <v/>
      </c>
      <c r="F19" s="124" t="str">
        <f>+'4 MAPA CALOR INHERENTE'!D19</f>
        <v/>
      </c>
      <c r="G19" s="94" t="str">
        <f>+'4 MAPA CALOR INHERENTE'!E19</f>
        <v/>
      </c>
      <c r="H19" s="123" t="str">
        <f>+'5 VALORACIÓN DEL CONTROL'!S46</f>
        <v/>
      </c>
      <c r="I19" s="95" t="str">
        <f>+'5 VALORACIÓN DEL CONTROL'!T46</f>
        <v/>
      </c>
      <c r="J19" s="124" t="str">
        <f t="shared" si="4"/>
        <v/>
      </c>
      <c r="K19" s="124" t="str">
        <f t="shared" si="5"/>
        <v/>
      </c>
      <c r="L19" s="94" t="str">
        <f t="shared" si="6"/>
        <v/>
      </c>
      <c r="M19" s="94" t="str">
        <f t="shared" si="0"/>
        <v/>
      </c>
      <c r="N19" s="94" t="str">
        <f t="shared" si="1"/>
        <v/>
      </c>
      <c r="O19" s="204"/>
      <c r="P19" s="94" t="str">
        <f t="shared" si="2"/>
        <v/>
      </c>
      <c r="Q19" s="204"/>
      <c r="R19" s="204"/>
      <c r="S19" s="205"/>
      <c r="T19" s="205"/>
      <c r="U19" s="204"/>
      <c r="V19" s="204"/>
      <c r="W19" s="204"/>
      <c r="X19" s="204"/>
      <c r="Y19" s="204"/>
      <c r="Z19" s="204"/>
      <c r="AA19" s="96"/>
      <c r="AB19" s="96"/>
      <c r="AF19" s="97" t="s">
        <v>82</v>
      </c>
      <c r="AG19" s="89" t="s">
        <v>266</v>
      </c>
      <c r="AH19" s="89" t="s">
        <v>173</v>
      </c>
      <c r="AI19" s="80"/>
      <c r="AJ19" s="281" t="s">
        <v>265</v>
      </c>
      <c r="AK19" s="80"/>
      <c r="AL19" s="80"/>
      <c r="AM19" s="80"/>
      <c r="AN19" s="80"/>
      <c r="AO19" s="92"/>
      <c r="AP19" s="92"/>
      <c r="AQ19" s="92"/>
      <c r="AR19" s="100"/>
      <c r="AS19" s="100"/>
      <c r="AT19" s="100"/>
      <c r="AU19" s="100"/>
      <c r="AV19" s="100"/>
      <c r="AW19" s="92"/>
      <c r="AX19" s="92"/>
    </row>
    <row r="20" spans="1:50" ht="42" customHeight="1" x14ac:dyDescent="0.2">
      <c r="A20" s="93" t="str">
        <f>'2 CONTEXTO E IDENTIFICACIÓN'!A20</f>
        <v>R10</v>
      </c>
      <c r="B20" s="94" t="str">
        <f>+'2 CONTEXTO E IDENTIFICACIÓN'!E20</f>
        <v xml:space="preserve">  </v>
      </c>
      <c r="C20" s="123" t="str">
        <f>+'3 PROBABIL E IMPACTO INHERENTE'!E20</f>
        <v/>
      </c>
      <c r="D20" s="129" t="str">
        <f>+'3 PROBABIL E IMPACTO INHERENTE'!M20</f>
        <v/>
      </c>
      <c r="E20" s="311" t="str">
        <f>+'4 MAPA CALOR INHERENTE'!C20</f>
        <v/>
      </c>
      <c r="F20" s="124" t="str">
        <f>+'4 MAPA CALOR INHERENTE'!D20</f>
        <v/>
      </c>
      <c r="G20" s="94" t="str">
        <f>+'4 MAPA CALOR INHERENTE'!E20</f>
        <v/>
      </c>
      <c r="H20" s="123" t="str">
        <f>+'5 VALORACIÓN DEL CONTROL'!S50</f>
        <v/>
      </c>
      <c r="I20" s="95" t="str">
        <f>+'5 VALORACIÓN DEL CONTROL'!T50</f>
        <v/>
      </c>
      <c r="J20" s="124" t="str">
        <f t="shared" si="4"/>
        <v/>
      </c>
      <c r="K20" s="124" t="str">
        <f t="shared" si="5"/>
        <v/>
      </c>
      <c r="L20" s="94" t="str">
        <f t="shared" si="6"/>
        <v/>
      </c>
      <c r="M20" s="94" t="str">
        <f t="shared" si="0"/>
        <v/>
      </c>
      <c r="N20" s="94" t="str">
        <f t="shared" si="1"/>
        <v/>
      </c>
      <c r="O20" s="204"/>
      <c r="P20" s="94" t="str">
        <f t="shared" si="2"/>
        <v/>
      </c>
      <c r="Q20" s="204"/>
      <c r="R20" s="204"/>
      <c r="S20" s="205"/>
      <c r="T20" s="205"/>
      <c r="U20" s="204"/>
      <c r="V20" s="204"/>
      <c r="W20" s="204"/>
      <c r="X20" s="204"/>
      <c r="Y20" s="204"/>
      <c r="Z20" s="204"/>
      <c r="AA20" s="96"/>
      <c r="AB20" s="96"/>
      <c r="AE20" s="115"/>
      <c r="AF20" s="101" t="s">
        <v>5</v>
      </c>
      <c r="AG20" s="89" t="s">
        <v>266</v>
      </c>
      <c r="AH20" s="89" t="s">
        <v>173</v>
      </c>
      <c r="AI20" s="115"/>
      <c r="AJ20" s="281" t="s">
        <v>126</v>
      </c>
      <c r="AK20" s="115"/>
      <c r="AL20" s="115"/>
      <c r="AM20" s="115"/>
      <c r="AN20" s="115"/>
      <c r="AO20" s="92"/>
      <c r="AP20" s="92"/>
      <c r="AQ20" s="116"/>
      <c r="AR20" s="116"/>
      <c r="AS20" s="116"/>
      <c r="AT20" s="116"/>
      <c r="AU20" s="116"/>
      <c r="AV20" s="116"/>
      <c r="AW20" s="92"/>
      <c r="AX20" s="92"/>
    </row>
    <row r="21" spans="1:50" ht="42" customHeight="1" x14ac:dyDescent="0.2">
      <c r="A21" s="93" t="str">
        <f>'2 CONTEXTO E IDENTIFICACIÓN'!A21</f>
        <v>R11</v>
      </c>
      <c r="B21" s="94" t="str">
        <f>+'2 CONTEXTO E IDENTIFICACIÓN'!E21</f>
        <v xml:space="preserve">  </v>
      </c>
      <c r="C21" s="123" t="str">
        <f>+'3 PROBABIL E IMPACTO INHERENTE'!E21</f>
        <v/>
      </c>
      <c r="D21" s="129" t="str">
        <f>+'3 PROBABIL E IMPACTO INHERENTE'!M21</f>
        <v/>
      </c>
      <c r="E21" s="311" t="str">
        <f>+'4 MAPA CALOR INHERENTE'!C21</f>
        <v/>
      </c>
      <c r="F21" s="124" t="str">
        <f>+'4 MAPA CALOR INHERENTE'!D21</f>
        <v/>
      </c>
      <c r="G21" s="94" t="str">
        <f>+'4 MAPA CALOR INHERENTE'!E21</f>
        <v/>
      </c>
      <c r="H21" s="123" t="str">
        <f>+'5 VALORACIÓN DEL CONTROL'!S54</f>
        <v/>
      </c>
      <c r="I21" s="95" t="str">
        <f>+'5 VALORACIÓN DEL CONTROL'!T54</f>
        <v/>
      </c>
      <c r="J21" s="124" t="str">
        <f t="shared" si="4"/>
        <v/>
      </c>
      <c r="K21" s="124" t="str">
        <f t="shared" si="5"/>
        <v/>
      </c>
      <c r="L21" s="94" t="str">
        <f t="shared" si="6"/>
        <v/>
      </c>
      <c r="M21" s="94" t="str">
        <f t="shared" si="0"/>
        <v/>
      </c>
      <c r="N21" s="94" t="str">
        <f t="shared" si="1"/>
        <v/>
      </c>
      <c r="O21" s="204"/>
      <c r="P21" s="94" t="str">
        <f t="shared" si="2"/>
        <v/>
      </c>
      <c r="Q21" s="204"/>
      <c r="R21" s="204"/>
      <c r="S21" s="205"/>
      <c r="T21" s="205"/>
      <c r="U21" s="204"/>
      <c r="V21" s="204"/>
      <c r="W21" s="204"/>
      <c r="X21" s="204"/>
      <c r="Y21" s="204"/>
      <c r="Z21" s="204"/>
      <c r="AA21" s="96"/>
      <c r="AB21" s="96"/>
      <c r="AE21" s="115"/>
      <c r="AF21" s="105" t="s">
        <v>83</v>
      </c>
      <c r="AG21" s="89" t="s">
        <v>125</v>
      </c>
      <c r="AH21" s="89" t="s">
        <v>174</v>
      </c>
      <c r="AM21" s="115"/>
      <c r="AN21" s="115"/>
      <c r="AO21" s="92"/>
      <c r="AP21" s="92"/>
      <c r="AQ21" s="92"/>
      <c r="AR21" s="100"/>
      <c r="AS21" s="100"/>
      <c r="AT21" s="100"/>
      <c r="AU21" s="100"/>
      <c r="AV21" s="100"/>
      <c r="AW21" s="92"/>
      <c r="AX21" s="92"/>
    </row>
    <row r="22" spans="1:50" ht="42" customHeight="1" x14ac:dyDescent="0.2">
      <c r="A22" s="93" t="str">
        <f>'2 CONTEXTO E IDENTIFICACIÓN'!A22</f>
        <v>R12</v>
      </c>
      <c r="B22" s="94" t="str">
        <f>+'2 CONTEXTO E IDENTIFICACIÓN'!E22</f>
        <v xml:space="preserve">  </v>
      </c>
      <c r="C22" s="123" t="str">
        <f>+'3 PROBABIL E IMPACTO INHERENTE'!E22</f>
        <v/>
      </c>
      <c r="D22" s="129" t="str">
        <f>+'3 PROBABIL E IMPACTO INHERENTE'!M22</f>
        <v/>
      </c>
      <c r="E22" s="311" t="str">
        <f>+'4 MAPA CALOR INHERENTE'!C22</f>
        <v/>
      </c>
      <c r="F22" s="124" t="str">
        <f>+'4 MAPA CALOR INHERENTE'!D22</f>
        <v/>
      </c>
      <c r="G22" s="94" t="str">
        <f>+'4 MAPA CALOR INHERENTE'!E22</f>
        <v/>
      </c>
      <c r="H22" s="123" t="str">
        <f>+'5 VALORACIÓN DEL CONTROL'!S58</f>
        <v/>
      </c>
      <c r="I22" s="95" t="str">
        <f>+'5 VALORACIÓN DEL CONTROL'!T58</f>
        <v/>
      </c>
      <c r="J22" s="124" t="str">
        <f t="shared" si="4"/>
        <v/>
      </c>
      <c r="K22" s="124" t="str">
        <f t="shared" si="5"/>
        <v/>
      </c>
      <c r="L22" s="94" t="str">
        <f t="shared" si="6"/>
        <v/>
      </c>
      <c r="M22" s="94" t="str">
        <f t="shared" si="0"/>
        <v/>
      </c>
      <c r="N22" s="94" t="str">
        <f t="shared" si="1"/>
        <v/>
      </c>
      <c r="O22" s="204"/>
      <c r="P22" s="94" t="str">
        <f t="shared" si="2"/>
        <v/>
      </c>
      <c r="Q22" s="204"/>
      <c r="R22" s="204"/>
      <c r="S22" s="205"/>
      <c r="T22" s="205"/>
      <c r="U22" s="204"/>
      <c r="V22" s="204"/>
      <c r="W22" s="204"/>
      <c r="X22" s="204"/>
      <c r="Y22" s="204"/>
      <c r="Z22" s="204"/>
      <c r="AA22" s="96"/>
      <c r="AB22" s="96"/>
      <c r="AC22" s="117"/>
      <c r="AD22" s="117"/>
      <c r="AE22" s="115"/>
      <c r="AF22" s="184"/>
      <c r="AM22" s="115"/>
      <c r="AN22" s="115"/>
      <c r="AO22" s="92"/>
      <c r="AP22" s="92"/>
      <c r="AQ22" s="92"/>
      <c r="AR22" s="100"/>
      <c r="AS22" s="100"/>
      <c r="AT22" s="100"/>
      <c r="AU22" s="100"/>
      <c r="AV22" s="100"/>
      <c r="AW22" s="92"/>
      <c r="AX22" s="92"/>
    </row>
    <row r="23" spans="1:50" ht="42" customHeight="1" x14ac:dyDescent="0.2">
      <c r="A23" s="93" t="str">
        <f>'2 CONTEXTO E IDENTIFICACIÓN'!A23</f>
        <v>R13</v>
      </c>
      <c r="B23" s="94" t="str">
        <f>+'2 CONTEXTO E IDENTIFICACIÓN'!E23</f>
        <v xml:space="preserve">  </v>
      </c>
      <c r="C23" s="123" t="str">
        <f>+'3 PROBABIL E IMPACTO INHERENTE'!E23</f>
        <v/>
      </c>
      <c r="D23" s="129" t="str">
        <f>+'3 PROBABIL E IMPACTO INHERENTE'!M23</f>
        <v/>
      </c>
      <c r="E23" s="311" t="str">
        <f>+'4 MAPA CALOR INHERENTE'!C23</f>
        <v/>
      </c>
      <c r="F23" s="124" t="str">
        <f>+'4 MAPA CALOR INHERENTE'!D23</f>
        <v/>
      </c>
      <c r="G23" s="94" t="str">
        <f>+'4 MAPA CALOR INHERENTE'!E23</f>
        <v/>
      </c>
      <c r="H23" s="123" t="str">
        <f>+'5 VALORACIÓN DEL CONTROL'!S62</f>
        <v/>
      </c>
      <c r="I23" s="95" t="str">
        <f>+'5 VALORACIÓN DEL CONTROL'!T62</f>
        <v/>
      </c>
      <c r="J23" s="124" t="str">
        <f t="shared" si="4"/>
        <v/>
      </c>
      <c r="K23" s="124" t="str">
        <f t="shared" si="5"/>
        <v/>
      </c>
      <c r="L23" s="94" t="str">
        <f t="shared" si="6"/>
        <v/>
      </c>
      <c r="M23" s="94" t="str">
        <f t="shared" si="0"/>
        <v/>
      </c>
      <c r="N23" s="94" t="str">
        <f t="shared" si="1"/>
        <v/>
      </c>
      <c r="O23" s="204"/>
      <c r="P23" s="94" t="str">
        <f t="shared" si="2"/>
        <v/>
      </c>
      <c r="Q23" s="204"/>
      <c r="R23" s="204"/>
      <c r="S23" s="205"/>
      <c r="T23" s="205"/>
      <c r="U23" s="204"/>
      <c r="V23" s="204"/>
      <c r="W23" s="204"/>
      <c r="X23" s="204"/>
      <c r="Y23" s="204"/>
      <c r="Z23" s="204"/>
      <c r="AA23" s="96"/>
      <c r="AB23" s="96"/>
      <c r="AC23" s="117"/>
      <c r="AD23" s="117"/>
      <c r="AE23" s="118"/>
      <c r="AM23" s="115"/>
      <c r="AN23" s="115"/>
      <c r="AO23" s="92"/>
      <c r="AP23" s="113"/>
      <c r="AQ23" s="113"/>
      <c r="AR23" s="113"/>
      <c r="AS23" s="113"/>
      <c r="AT23" s="113"/>
      <c r="AU23" s="113"/>
      <c r="AV23" s="100"/>
      <c r="AW23" s="92"/>
      <c r="AX23" s="92"/>
    </row>
    <row r="24" spans="1:50" ht="42" customHeight="1" x14ac:dyDescent="0.2">
      <c r="A24" s="93" t="str">
        <f>'2 CONTEXTO E IDENTIFICACIÓN'!A24</f>
        <v>R14</v>
      </c>
      <c r="B24" s="94" t="str">
        <f>+'2 CONTEXTO E IDENTIFICACIÓN'!E24</f>
        <v xml:space="preserve">  </v>
      </c>
      <c r="C24" s="123" t="str">
        <f>+'3 PROBABIL E IMPACTO INHERENTE'!E24</f>
        <v/>
      </c>
      <c r="D24" s="129" t="str">
        <f>+'3 PROBABIL E IMPACTO INHERENTE'!M24</f>
        <v/>
      </c>
      <c r="E24" s="311" t="str">
        <f>+'4 MAPA CALOR INHERENTE'!C24</f>
        <v/>
      </c>
      <c r="F24" s="124" t="str">
        <f>+'4 MAPA CALOR INHERENTE'!D24</f>
        <v/>
      </c>
      <c r="G24" s="94" t="str">
        <f>+'4 MAPA CALOR INHERENTE'!E24</f>
        <v/>
      </c>
      <c r="H24" s="123" t="str">
        <f>+'5 VALORACIÓN DEL CONTROL'!S66</f>
        <v/>
      </c>
      <c r="I24" s="95" t="str">
        <f>+'5 VALORACIÓN DEL CONTROL'!T66</f>
        <v/>
      </c>
      <c r="J24" s="124" t="str">
        <f t="shared" si="4"/>
        <v/>
      </c>
      <c r="K24" s="124" t="str">
        <f t="shared" si="5"/>
        <v/>
      </c>
      <c r="L24" s="94" t="str">
        <f t="shared" si="6"/>
        <v/>
      </c>
      <c r="M24" s="94" t="str">
        <f t="shared" si="0"/>
        <v/>
      </c>
      <c r="N24" s="94" t="str">
        <f t="shared" si="1"/>
        <v/>
      </c>
      <c r="O24" s="204"/>
      <c r="P24" s="94" t="str">
        <f t="shared" si="2"/>
        <v/>
      </c>
      <c r="Q24" s="204"/>
      <c r="R24" s="204"/>
      <c r="S24" s="205"/>
      <c r="T24" s="205"/>
      <c r="U24" s="204"/>
      <c r="V24" s="204"/>
      <c r="W24" s="204"/>
      <c r="X24" s="204"/>
      <c r="Y24" s="204"/>
      <c r="Z24" s="204"/>
      <c r="AA24" s="96"/>
      <c r="AB24" s="96"/>
      <c r="AC24" s="117"/>
      <c r="AD24" s="117"/>
      <c r="AO24" s="92"/>
      <c r="AP24" s="119"/>
      <c r="AQ24" s="119"/>
      <c r="AR24" s="119"/>
      <c r="AS24" s="119"/>
      <c r="AT24" s="119"/>
      <c r="AU24" s="119"/>
      <c r="AV24" s="100"/>
      <c r="AW24" s="92"/>
      <c r="AX24" s="92"/>
    </row>
    <row r="25" spans="1:50" ht="42" customHeight="1" x14ac:dyDescent="0.2">
      <c r="A25" s="93" t="str">
        <f>'2 CONTEXTO E IDENTIFICACIÓN'!A25</f>
        <v>R15</v>
      </c>
      <c r="B25" s="94" t="str">
        <f>+'2 CONTEXTO E IDENTIFICACIÓN'!E25</f>
        <v xml:space="preserve">  </v>
      </c>
      <c r="C25" s="123" t="str">
        <f>+'3 PROBABIL E IMPACTO INHERENTE'!E25</f>
        <v/>
      </c>
      <c r="D25" s="129" t="str">
        <f>+'3 PROBABIL E IMPACTO INHERENTE'!M25</f>
        <v/>
      </c>
      <c r="E25" s="311" t="str">
        <f>+'4 MAPA CALOR INHERENTE'!C25</f>
        <v/>
      </c>
      <c r="F25" s="124" t="str">
        <f>+'4 MAPA CALOR INHERENTE'!D25</f>
        <v/>
      </c>
      <c r="G25" s="94" t="str">
        <f>+'4 MAPA CALOR INHERENTE'!E25</f>
        <v/>
      </c>
      <c r="H25" s="123" t="str">
        <f>+'5 VALORACIÓN DEL CONTROL'!S70</f>
        <v/>
      </c>
      <c r="I25" s="95" t="str">
        <f>+'5 VALORACIÓN DEL CONTROL'!T70</f>
        <v/>
      </c>
      <c r="J25" s="124" t="str">
        <f t="shared" si="4"/>
        <v/>
      </c>
      <c r="K25" s="124" t="str">
        <f t="shared" si="5"/>
        <v/>
      </c>
      <c r="L25" s="94" t="str">
        <f t="shared" si="6"/>
        <v/>
      </c>
      <c r="M25" s="94" t="str">
        <f t="shared" si="0"/>
        <v/>
      </c>
      <c r="N25" s="94" t="str">
        <f t="shared" si="1"/>
        <v/>
      </c>
      <c r="O25" s="204"/>
      <c r="P25" s="94" t="str">
        <f t="shared" si="2"/>
        <v/>
      </c>
      <c r="Q25" s="204"/>
      <c r="R25" s="204"/>
      <c r="S25" s="205"/>
      <c r="T25" s="205"/>
      <c r="U25" s="204"/>
      <c r="V25" s="204"/>
      <c r="W25" s="204"/>
      <c r="X25" s="204"/>
      <c r="Y25" s="204"/>
      <c r="Z25" s="204"/>
      <c r="AA25" s="96"/>
      <c r="AB25" s="96"/>
      <c r="AC25" s="117"/>
      <c r="AD25" s="117"/>
      <c r="AO25" s="92"/>
      <c r="AP25" s="113"/>
      <c r="AQ25" s="113"/>
      <c r="AR25" s="113"/>
      <c r="AS25" s="113"/>
      <c r="AT25" s="113"/>
      <c r="AU25" s="113"/>
      <c r="AV25" s="100"/>
      <c r="AW25" s="92"/>
      <c r="AX25" s="92"/>
    </row>
    <row r="26" spans="1:50" ht="42" customHeight="1" x14ac:dyDescent="0.2">
      <c r="A26" s="93" t="str">
        <f>'2 CONTEXTO E IDENTIFICACIÓN'!A26</f>
        <v>R16</v>
      </c>
      <c r="B26" s="94" t="str">
        <f>+'2 CONTEXTO E IDENTIFICACIÓN'!E26</f>
        <v xml:space="preserve">  </v>
      </c>
      <c r="C26" s="123" t="str">
        <f>+'3 PROBABIL E IMPACTO INHERENTE'!E26</f>
        <v/>
      </c>
      <c r="D26" s="129" t="str">
        <f>+'3 PROBABIL E IMPACTO INHERENTE'!M26</f>
        <v/>
      </c>
      <c r="E26" s="311" t="str">
        <f>+'4 MAPA CALOR INHERENTE'!C26</f>
        <v/>
      </c>
      <c r="F26" s="124" t="str">
        <f>+'4 MAPA CALOR INHERENTE'!D26</f>
        <v/>
      </c>
      <c r="G26" s="94" t="str">
        <f>+'4 MAPA CALOR INHERENTE'!E26</f>
        <v/>
      </c>
      <c r="H26" s="123" t="str">
        <f>+'5 VALORACIÓN DEL CONTROL'!S74</f>
        <v/>
      </c>
      <c r="I26" s="95" t="str">
        <f>+'5 VALORACIÓN DEL CONTROL'!T74</f>
        <v/>
      </c>
      <c r="J26" s="124" t="str">
        <f t="shared" si="4"/>
        <v/>
      </c>
      <c r="K26" s="124" t="str">
        <f t="shared" si="5"/>
        <v/>
      </c>
      <c r="L26" s="94" t="str">
        <f t="shared" si="6"/>
        <v/>
      </c>
      <c r="M26" s="94" t="str">
        <f t="shared" si="0"/>
        <v/>
      </c>
      <c r="N26" s="94" t="str">
        <f t="shared" si="1"/>
        <v/>
      </c>
      <c r="O26" s="204"/>
      <c r="P26" s="94" t="str">
        <f t="shared" si="2"/>
        <v/>
      </c>
      <c r="Q26" s="204"/>
      <c r="R26" s="204"/>
      <c r="S26" s="205"/>
      <c r="T26" s="205"/>
      <c r="U26" s="204"/>
      <c r="V26" s="204"/>
      <c r="W26" s="204"/>
      <c r="X26" s="204"/>
      <c r="Y26" s="204"/>
      <c r="Z26" s="204"/>
      <c r="AA26" s="96"/>
      <c r="AB26" s="96"/>
      <c r="AO26" s="92"/>
      <c r="AP26" s="113"/>
      <c r="AQ26" s="113"/>
      <c r="AR26" s="113"/>
      <c r="AS26" s="113"/>
      <c r="AT26" s="113"/>
      <c r="AU26" s="113"/>
      <c r="AV26" s="100"/>
      <c r="AW26" s="92"/>
      <c r="AX26" s="92"/>
    </row>
    <row r="27" spans="1:50" ht="42" customHeight="1" x14ac:dyDescent="0.25">
      <c r="A27" s="93" t="str">
        <f>'2 CONTEXTO E IDENTIFICACIÓN'!A27</f>
        <v>R17</v>
      </c>
      <c r="B27" s="94" t="str">
        <f>+'2 CONTEXTO E IDENTIFICACIÓN'!E27</f>
        <v xml:space="preserve">  </v>
      </c>
      <c r="C27" s="123" t="str">
        <f>+'3 PROBABIL E IMPACTO INHERENTE'!E27</f>
        <v/>
      </c>
      <c r="D27" s="129" t="str">
        <f>+'3 PROBABIL E IMPACTO INHERENTE'!M27</f>
        <v/>
      </c>
      <c r="E27" s="311" t="str">
        <f>+'4 MAPA CALOR INHERENTE'!C27</f>
        <v/>
      </c>
      <c r="F27" s="124" t="str">
        <f>+'4 MAPA CALOR INHERENTE'!D27</f>
        <v/>
      </c>
      <c r="G27" s="94" t="str">
        <f>+'4 MAPA CALOR INHERENTE'!E27</f>
        <v/>
      </c>
      <c r="H27" s="123" t="str">
        <f>+'5 VALORACIÓN DEL CONTROL'!S78</f>
        <v/>
      </c>
      <c r="I27" s="95" t="str">
        <f>+'5 VALORACIÓN DEL CONTROL'!T78</f>
        <v/>
      </c>
      <c r="J27" s="124" t="str">
        <f t="shared" si="4"/>
        <v/>
      </c>
      <c r="K27" s="124" t="str">
        <f t="shared" si="5"/>
        <v/>
      </c>
      <c r="L27" s="94" t="str">
        <f t="shared" si="6"/>
        <v/>
      </c>
      <c r="M27" s="94" t="str">
        <f t="shared" si="0"/>
        <v/>
      </c>
      <c r="N27" s="94" t="str">
        <f t="shared" si="1"/>
        <v/>
      </c>
      <c r="O27" s="204"/>
      <c r="P27" s="94" t="str">
        <f t="shared" si="2"/>
        <v/>
      </c>
      <c r="Q27" s="204"/>
      <c r="R27" s="204"/>
      <c r="S27" s="205"/>
      <c r="T27" s="205"/>
      <c r="U27" s="204"/>
      <c r="V27" s="204"/>
      <c r="W27" s="204"/>
      <c r="X27" s="204"/>
      <c r="Y27" s="204"/>
      <c r="Z27" s="204"/>
      <c r="AA27" s="96"/>
      <c r="AB27" s="96"/>
    </row>
    <row r="28" spans="1:50" ht="42" customHeight="1" x14ac:dyDescent="0.25">
      <c r="A28" s="93" t="str">
        <f>'2 CONTEXTO E IDENTIFICACIÓN'!A28</f>
        <v>R18</v>
      </c>
      <c r="B28" s="94" t="str">
        <f>+'2 CONTEXTO E IDENTIFICACIÓN'!E28</f>
        <v xml:space="preserve">  </v>
      </c>
      <c r="C28" s="123" t="str">
        <f>+'3 PROBABIL E IMPACTO INHERENTE'!E28</f>
        <v/>
      </c>
      <c r="D28" s="129" t="str">
        <f>+'3 PROBABIL E IMPACTO INHERENTE'!M28</f>
        <v/>
      </c>
      <c r="E28" s="311" t="str">
        <f>+'4 MAPA CALOR INHERENTE'!C28</f>
        <v/>
      </c>
      <c r="F28" s="124" t="str">
        <f>+'4 MAPA CALOR INHERENTE'!D28</f>
        <v/>
      </c>
      <c r="G28" s="94" t="str">
        <f>+'4 MAPA CALOR INHERENTE'!E28</f>
        <v/>
      </c>
      <c r="H28" s="123" t="str">
        <f>+'5 VALORACIÓN DEL CONTROL'!S82</f>
        <v/>
      </c>
      <c r="I28" s="95" t="str">
        <f>+'5 VALORACIÓN DEL CONTROL'!T82</f>
        <v/>
      </c>
      <c r="J28" s="124" t="str">
        <f t="shared" si="4"/>
        <v/>
      </c>
      <c r="K28" s="124" t="str">
        <f t="shared" si="5"/>
        <v/>
      </c>
      <c r="L28" s="94" t="str">
        <f t="shared" si="6"/>
        <v/>
      </c>
      <c r="M28" s="94" t="str">
        <f t="shared" si="0"/>
        <v/>
      </c>
      <c r="N28" s="94" t="str">
        <f t="shared" si="1"/>
        <v/>
      </c>
      <c r="O28" s="204"/>
      <c r="P28" s="94" t="str">
        <f t="shared" si="2"/>
        <v/>
      </c>
      <c r="Q28" s="204"/>
      <c r="R28" s="204"/>
      <c r="S28" s="205"/>
      <c r="T28" s="205"/>
      <c r="U28" s="204"/>
      <c r="V28" s="204"/>
      <c r="W28" s="204"/>
      <c r="X28" s="204"/>
      <c r="Y28" s="204"/>
      <c r="Z28" s="204"/>
      <c r="AA28" s="96"/>
      <c r="AB28" s="96"/>
    </row>
    <row r="29" spans="1:50" ht="42" customHeight="1" x14ac:dyDescent="0.25">
      <c r="A29" s="93" t="str">
        <f>'2 CONTEXTO E IDENTIFICACIÓN'!A29</f>
        <v>R19</v>
      </c>
      <c r="B29" s="94" t="str">
        <f>+'2 CONTEXTO E IDENTIFICACIÓN'!E29</f>
        <v xml:space="preserve">  </v>
      </c>
      <c r="C29" s="123" t="str">
        <f>+'3 PROBABIL E IMPACTO INHERENTE'!E29</f>
        <v/>
      </c>
      <c r="D29" s="129" t="str">
        <f>+'3 PROBABIL E IMPACTO INHERENTE'!M29</f>
        <v/>
      </c>
      <c r="E29" s="311" t="str">
        <f>+'4 MAPA CALOR INHERENTE'!C29</f>
        <v/>
      </c>
      <c r="F29" s="124" t="str">
        <f>+'4 MAPA CALOR INHERENTE'!D29</f>
        <v/>
      </c>
      <c r="G29" s="94" t="str">
        <f>+'4 MAPA CALOR INHERENTE'!E29</f>
        <v/>
      </c>
      <c r="H29" s="123" t="str">
        <f>+'5 VALORACIÓN DEL CONTROL'!S86</f>
        <v/>
      </c>
      <c r="I29" s="95" t="str">
        <f>+'5 VALORACIÓN DEL CONTROL'!T86</f>
        <v/>
      </c>
      <c r="J29" s="124" t="str">
        <f t="shared" si="4"/>
        <v/>
      </c>
      <c r="K29" s="124" t="str">
        <f t="shared" si="5"/>
        <v/>
      </c>
      <c r="L29" s="94" t="str">
        <f t="shared" si="6"/>
        <v/>
      </c>
      <c r="M29" s="94" t="str">
        <f t="shared" si="0"/>
        <v/>
      </c>
      <c r="N29" s="94" t="str">
        <f t="shared" si="1"/>
        <v/>
      </c>
      <c r="O29" s="204"/>
      <c r="P29" s="94" t="str">
        <f t="shared" si="2"/>
        <v/>
      </c>
      <c r="Q29" s="204"/>
      <c r="R29" s="204"/>
      <c r="S29" s="205"/>
      <c r="T29" s="205"/>
      <c r="U29" s="204"/>
      <c r="V29" s="204"/>
      <c r="W29" s="204"/>
      <c r="X29" s="204"/>
      <c r="Y29" s="204"/>
      <c r="Z29" s="204"/>
      <c r="AA29" s="96"/>
      <c r="AB29" s="96"/>
    </row>
    <row r="30" spans="1:50" ht="42" customHeight="1" x14ac:dyDescent="0.25">
      <c r="A30" s="93" t="str">
        <f>'2 CONTEXTO E IDENTIFICACIÓN'!A30</f>
        <v>R20</v>
      </c>
      <c r="B30" s="94" t="str">
        <f>+'2 CONTEXTO E IDENTIFICACIÓN'!E30</f>
        <v xml:space="preserve">  </v>
      </c>
      <c r="C30" s="123" t="str">
        <f>+'3 PROBABIL E IMPACTO INHERENTE'!E30</f>
        <v/>
      </c>
      <c r="D30" s="129" t="str">
        <f>+'3 PROBABIL E IMPACTO INHERENTE'!M30</f>
        <v/>
      </c>
      <c r="E30" s="311" t="str">
        <f>+'4 MAPA CALOR INHERENTE'!C30</f>
        <v/>
      </c>
      <c r="F30" s="124" t="str">
        <f>+'4 MAPA CALOR INHERENTE'!D30</f>
        <v/>
      </c>
      <c r="G30" s="94" t="str">
        <f>+'4 MAPA CALOR INHERENTE'!E30</f>
        <v/>
      </c>
      <c r="H30" s="123" t="str">
        <f>+'5 VALORACIÓN DEL CONTROL'!S90</f>
        <v/>
      </c>
      <c r="I30" s="95" t="str">
        <f>+'5 VALORACIÓN DEL CONTROL'!T90</f>
        <v/>
      </c>
      <c r="J30" s="124" t="str">
        <f t="shared" si="4"/>
        <v/>
      </c>
      <c r="K30" s="124" t="str">
        <f t="shared" si="5"/>
        <v/>
      </c>
      <c r="L30" s="94" t="str">
        <f t="shared" si="6"/>
        <v/>
      </c>
      <c r="M30" s="94" t="str">
        <f t="shared" si="0"/>
        <v/>
      </c>
      <c r="N30" s="94" t="str">
        <f t="shared" si="1"/>
        <v/>
      </c>
      <c r="O30" s="204"/>
      <c r="P30" s="94" t="str">
        <f t="shared" si="2"/>
        <v/>
      </c>
      <c r="Q30" s="204"/>
      <c r="R30" s="204"/>
      <c r="S30" s="205"/>
      <c r="T30" s="205"/>
      <c r="U30" s="204"/>
      <c r="V30" s="204"/>
      <c r="W30" s="204"/>
      <c r="X30" s="204"/>
      <c r="Y30" s="204"/>
      <c r="Z30" s="204"/>
      <c r="AA30" s="96"/>
      <c r="AB30" s="96"/>
    </row>
    <row r="31" spans="1:50" ht="14.45" customHeight="1" x14ac:dyDescent="0.25">
      <c r="B31" s="76"/>
      <c r="D31" s="76"/>
      <c r="G31" s="76"/>
      <c r="I31" s="76"/>
      <c r="L31" s="76"/>
      <c r="M31" s="76"/>
      <c r="N31" s="76"/>
      <c r="O31" s="76"/>
      <c r="P31" s="76"/>
      <c r="Q31" s="76"/>
      <c r="R31" s="76"/>
      <c r="S31" s="130"/>
      <c r="T31" s="130"/>
      <c r="U31" s="76"/>
      <c r="V31" s="76"/>
      <c r="W31" s="76"/>
      <c r="X31" s="76"/>
      <c r="Y31" s="76"/>
      <c r="Z31" s="76"/>
      <c r="AA31" s="76"/>
      <c r="AB31" s="76"/>
      <c r="AM31" s="81"/>
      <c r="AN31" s="81"/>
      <c r="AO31" s="81"/>
      <c r="AP31" s="81"/>
      <c r="AQ31" s="81"/>
      <c r="AR31" s="76"/>
      <c r="AS31" s="76"/>
      <c r="AT31" s="76"/>
      <c r="AU31" s="76"/>
      <c r="AV31" s="76"/>
    </row>
    <row r="32" spans="1:50" ht="39" customHeight="1" x14ac:dyDescent="0.25">
      <c r="B32" s="76"/>
      <c r="D32" s="76"/>
      <c r="G32" s="76"/>
      <c r="I32" s="76"/>
      <c r="L32" s="76"/>
      <c r="M32" s="76"/>
      <c r="N32" s="76"/>
      <c r="O32" s="76"/>
      <c r="P32" s="76"/>
      <c r="Q32" s="76"/>
      <c r="R32" s="76"/>
      <c r="S32" s="130"/>
      <c r="T32" s="130"/>
      <c r="U32" s="76"/>
      <c r="V32" s="76"/>
      <c r="W32" s="76"/>
      <c r="X32" s="76"/>
      <c r="Y32" s="76"/>
      <c r="Z32" s="76"/>
      <c r="AA32" s="76"/>
      <c r="AB32" s="76"/>
      <c r="AM32" s="81"/>
      <c r="AN32" s="81"/>
      <c r="AO32" s="81"/>
      <c r="AP32" s="81"/>
      <c r="AQ32" s="81"/>
      <c r="AR32" s="76"/>
      <c r="AS32" s="76"/>
      <c r="AT32" s="76"/>
      <c r="AU32" s="76"/>
      <c r="AV32" s="76"/>
    </row>
    <row r="33" spans="3:43" s="76" customFormat="1" ht="19.5" customHeight="1" x14ac:dyDescent="0.25">
      <c r="C33" s="306"/>
      <c r="F33" s="125"/>
      <c r="H33" s="81"/>
      <c r="J33" s="125"/>
      <c r="K33" s="125"/>
      <c r="S33" s="130"/>
      <c r="T33" s="130"/>
      <c r="AM33" s="81"/>
      <c r="AN33" s="81"/>
      <c r="AO33" s="81"/>
      <c r="AP33" s="81"/>
      <c r="AQ33" s="81"/>
    </row>
    <row r="34" spans="3:43" s="76" customFormat="1" ht="19.5" customHeight="1" x14ac:dyDescent="0.25">
      <c r="C34" s="306"/>
      <c r="F34" s="125"/>
      <c r="H34" s="81"/>
      <c r="J34" s="125"/>
      <c r="K34" s="125"/>
      <c r="S34" s="130"/>
      <c r="T34" s="130"/>
      <c r="AM34" s="81"/>
      <c r="AN34" s="81"/>
      <c r="AO34" s="81"/>
      <c r="AP34" s="81"/>
      <c r="AQ34" s="81"/>
    </row>
    <row r="35" spans="3:43" s="76" customFormat="1" ht="19.5" customHeight="1" x14ac:dyDescent="0.25">
      <c r="C35" s="306"/>
      <c r="F35" s="125"/>
      <c r="H35" s="81"/>
      <c r="J35" s="125"/>
      <c r="K35" s="125"/>
      <c r="S35" s="130"/>
      <c r="T35" s="130"/>
      <c r="AM35" s="81"/>
      <c r="AN35" s="81"/>
      <c r="AO35" s="81"/>
      <c r="AP35" s="81"/>
      <c r="AQ35" s="81"/>
    </row>
    <row r="36" spans="3:43" s="76" customFormat="1" ht="19.5" customHeight="1" x14ac:dyDescent="0.25">
      <c r="C36" s="306"/>
      <c r="F36" s="125"/>
      <c r="H36" s="81"/>
      <c r="J36" s="125"/>
      <c r="K36" s="125"/>
      <c r="S36" s="130"/>
      <c r="T36" s="130"/>
      <c r="AM36" s="81"/>
      <c r="AN36" s="81"/>
      <c r="AO36" s="81"/>
      <c r="AP36" s="81"/>
      <c r="AQ36" s="81"/>
    </row>
    <row r="37" spans="3:43" s="76" customFormat="1" ht="19.5" customHeight="1" x14ac:dyDescent="0.25">
      <c r="C37" s="306"/>
      <c r="F37" s="125"/>
      <c r="H37" s="81"/>
      <c r="J37" s="125"/>
      <c r="K37" s="125"/>
      <c r="S37" s="130"/>
      <c r="T37" s="130"/>
      <c r="AM37" s="81"/>
      <c r="AN37" s="81"/>
      <c r="AO37" s="81"/>
      <c r="AP37" s="81"/>
      <c r="AQ37" s="81"/>
    </row>
  </sheetData>
  <autoFilter ref="A10:AX10">
    <filterColumn colId="41" showButton="0"/>
    <filterColumn colId="42" showButton="0"/>
    <filterColumn colId="43" showButton="0"/>
    <filterColumn colId="44" showButton="0"/>
    <filterColumn colId="45" showButton="0"/>
    <filterColumn colId="46" showButton="0"/>
  </autoFilter>
  <dataConsolidate/>
  <mergeCells count="13">
    <mergeCell ref="A1:A4"/>
    <mergeCell ref="B6:Z6"/>
    <mergeCell ref="AC11:AC15"/>
    <mergeCell ref="E9:G9"/>
    <mergeCell ref="AF7:AJ7"/>
    <mergeCell ref="J9:L9"/>
    <mergeCell ref="U9:W9"/>
    <mergeCell ref="Q9:T9"/>
    <mergeCell ref="Y1:Z1"/>
    <mergeCell ref="Y2:Z2"/>
    <mergeCell ref="Y3:Z3"/>
    <mergeCell ref="Y4:Z4"/>
    <mergeCell ref="B1:X4"/>
  </mergeCells>
  <conditionalFormatting sqref="E11:E30">
    <cfRule type="cellIs" dxfId="31" priority="6" operator="equal">
      <formula>$AE$15</formula>
    </cfRule>
    <cfRule type="cellIs" dxfId="30" priority="7" operator="equal">
      <formula>$AE$14</formula>
    </cfRule>
    <cfRule type="cellIs" dxfId="29" priority="8" operator="equal">
      <formula>$AE$13</formula>
    </cfRule>
    <cfRule type="cellIs" dxfId="28" priority="9" operator="equal">
      <formula>$AE$12</formula>
    </cfRule>
    <cfRule type="cellIs" dxfId="27" priority="10" operator="equal">
      <formula>$AE$11</formula>
    </cfRule>
  </conditionalFormatting>
  <conditionalFormatting sqref="F11:F30">
    <cfRule type="cellIs" dxfId="26" priority="1" operator="equal">
      <formula>$AF$10</formula>
    </cfRule>
    <cfRule type="cellIs" dxfId="25" priority="2" operator="equal">
      <formula>$AG$10</formula>
    </cfRule>
    <cfRule type="cellIs" dxfId="24" priority="3" operator="equal">
      <formula>$AH$10</formula>
    </cfRule>
    <cfRule type="cellIs" dxfId="23" priority="4" operator="equal">
      <formula>$AI$10</formula>
    </cfRule>
    <cfRule type="cellIs" dxfId="22" priority="5" operator="equal">
      <formula>$AJ$10</formula>
    </cfRule>
  </conditionalFormatting>
  <conditionalFormatting sqref="G11:G30">
    <cfRule type="cellIs" dxfId="21" priority="11" operator="equal">
      <formula>$AF$18</formula>
    </cfRule>
    <cfRule type="cellIs" dxfId="20" priority="12" operator="equal">
      <formula>$AF$19</formula>
    </cfRule>
    <cfRule type="cellIs" dxfId="19" priority="13" operator="equal">
      <formula>$AF$20</formula>
    </cfRule>
    <cfRule type="cellIs" dxfId="18" priority="14" operator="equal">
      <formula>$AF$21</formula>
    </cfRule>
  </conditionalFormatting>
  <conditionalFormatting sqref="I11:J30">
    <cfRule type="cellIs" dxfId="17" priority="15" operator="equal">
      <formula>$AE$15</formula>
    </cfRule>
    <cfRule type="cellIs" dxfId="16" priority="16" operator="equal">
      <formula>$AE$14</formula>
    </cfRule>
    <cfRule type="cellIs" dxfId="15" priority="17" operator="equal">
      <formula>$AE$13</formula>
    </cfRule>
    <cfRule type="cellIs" dxfId="14" priority="18" operator="equal">
      <formula>$AE$12</formula>
    </cfRule>
    <cfRule type="cellIs" dxfId="13" priority="19" operator="equal">
      <formula>$AE$11</formula>
    </cfRule>
  </conditionalFormatting>
  <conditionalFormatting sqref="K11:K30">
    <cfRule type="cellIs" dxfId="12" priority="20" operator="equal">
      <formula>$AF$10</formula>
    </cfRule>
    <cfRule type="cellIs" dxfId="11" priority="21" operator="equal">
      <formula>$AG$10</formula>
    </cfRule>
    <cfRule type="cellIs" dxfId="10" priority="22" operator="equal">
      <formula>$AH$10</formula>
    </cfRule>
    <cfRule type="cellIs" dxfId="9" priority="23" operator="equal">
      <formula>$AI$10</formula>
    </cfRule>
    <cfRule type="cellIs" dxfId="8" priority="24" operator="equal">
      <formula>$AJ$10</formula>
    </cfRule>
  </conditionalFormatting>
  <conditionalFormatting sqref="L11:L30">
    <cfRule type="cellIs" dxfId="7" priority="30" operator="equal">
      <formula>$AF$18</formula>
    </cfRule>
    <cfRule type="cellIs" dxfId="6" priority="31" operator="equal">
      <formula>$AF$19</formula>
    </cfRule>
    <cfRule type="cellIs" dxfId="5" priority="32" operator="equal">
      <formula>$AF$20</formula>
    </cfRule>
    <cfRule type="cellIs" dxfId="4" priority="33" operator="equal">
      <formula>$AF$21</formula>
    </cfRule>
  </conditionalFormatting>
  <dataValidations count="4">
    <dataValidation type="list" allowBlank="1" showInputMessage="1" showErrorMessage="1" sqref="JP11:JV18">
      <formula1>#REF!</formula1>
    </dataValidation>
    <dataValidation allowBlank="1" showInputMessage="1" showErrorMessage="1" prompt="La probabilidad se encuentra determinada por una escala de 1 a 3, siendo 1 la menor probabilidad de ocurrencia del riesgo y 3 la mayor probabilidad de  ocurrencia." sqref="JO10"/>
    <dataValidation allowBlank="1" showInputMessage="1" showErrorMessage="1" prompt="Es la materialización del riesgo y las consecuencias de su aparición. Su escala es: 5 bajo impacto, 10 medio, 20 alto impacto._x000a_" sqref="JP10:JV10"/>
    <dataValidation type="list" allowBlank="1" showInputMessage="1" showErrorMessage="1" sqref="O11:O30">
      <formula1>INDIRECT($N11)</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'11 FORMULAS'!$V$3:$V$6</xm:f>
          </x14:formula1>
          <xm:sqref>Z11:Z30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70" zoomScaleNormal="70" workbookViewId="0">
      <selection activeCell="H38" sqref="H38"/>
    </sheetView>
  </sheetViews>
  <sheetFormatPr baseColWidth="10" defaultColWidth="10.85546875" defaultRowHeight="12.75" x14ac:dyDescent="0.2"/>
  <cols>
    <col min="1" max="1" width="32.140625" style="141" customWidth="1" collapsed="1"/>
    <col min="2" max="2" width="38.42578125" style="141" bestFit="1" customWidth="1" collapsed="1"/>
    <col min="3" max="3" width="21.7109375" style="141" customWidth="1" collapsed="1"/>
    <col min="4" max="4" width="10.85546875" style="141" collapsed="1"/>
    <col min="5" max="5" width="20.42578125" style="141" customWidth="1" collapsed="1"/>
    <col min="6" max="6" width="16.5703125" style="141" customWidth="1" collapsed="1"/>
    <col min="7" max="7" width="10.85546875" style="141" collapsed="1"/>
    <col min="8" max="8" width="16" style="141" customWidth="1" collapsed="1"/>
    <col min="9" max="9" width="21" style="141" customWidth="1" collapsed="1"/>
    <col min="10" max="10" width="10.85546875" style="141" collapsed="1"/>
    <col min="11" max="11" width="20.85546875" style="141" customWidth="1" collapsed="1"/>
    <col min="12" max="12" width="10.85546875" style="141" collapsed="1"/>
    <col min="13" max="13" width="21" style="141" customWidth="1" collapsed="1"/>
    <col min="14" max="15" width="10.85546875" style="141" collapsed="1"/>
    <col min="16" max="16" width="14.85546875" style="141" customWidth="1" collapsed="1"/>
    <col min="17" max="17" width="10.85546875" style="141" collapsed="1"/>
    <col min="18" max="18" width="16.42578125" style="141" customWidth="1" collapsed="1"/>
    <col min="19" max="19" width="10.85546875" style="141" collapsed="1"/>
    <col min="20" max="20" width="30.140625" style="141" customWidth="1" collapsed="1"/>
    <col min="21" max="16384" width="10.85546875" style="141" collapsed="1"/>
  </cols>
  <sheetData>
    <row r="1" spans="1:22" ht="25.5" customHeight="1" x14ac:dyDescent="0.2">
      <c r="A1" s="446" t="s">
        <v>267</v>
      </c>
      <c r="B1" s="446"/>
      <c r="E1" s="445" t="s">
        <v>129</v>
      </c>
      <c r="F1" s="445"/>
      <c r="G1" s="445"/>
      <c r="H1" s="445"/>
    </row>
    <row r="2" spans="1:22" ht="48.95" customHeight="1" x14ac:dyDescent="0.2">
      <c r="B2" s="151" t="s">
        <v>48</v>
      </c>
      <c r="C2" s="151"/>
      <c r="E2" s="444" t="s">
        <v>102</v>
      </c>
      <c r="F2" s="444"/>
      <c r="G2" s="444"/>
      <c r="H2" s="444"/>
      <c r="I2" s="444"/>
      <c r="K2" s="444" t="s">
        <v>93</v>
      </c>
      <c r="L2" s="444"/>
      <c r="M2" s="444"/>
      <c r="O2" s="444" t="s">
        <v>110</v>
      </c>
      <c r="P2" s="444"/>
      <c r="R2" s="142" t="s">
        <v>121</v>
      </c>
      <c r="T2" s="142" t="s">
        <v>150</v>
      </c>
      <c r="V2" s="84" t="s">
        <v>128</v>
      </c>
    </row>
    <row r="3" spans="1:22" ht="29.25" thickBot="1" x14ac:dyDescent="0.25">
      <c r="A3" s="143" t="s">
        <v>8</v>
      </c>
      <c r="B3" s="151" t="s">
        <v>8</v>
      </c>
      <c r="C3" s="151" t="s">
        <v>48</v>
      </c>
      <c r="E3" s="144" t="s">
        <v>87</v>
      </c>
      <c r="F3" s="144" t="s">
        <v>88</v>
      </c>
      <c r="H3" s="144" t="s">
        <v>89</v>
      </c>
      <c r="I3" s="144" t="s">
        <v>90</v>
      </c>
      <c r="K3" s="142" t="s">
        <v>94</v>
      </c>
      <c r="L3" s="142" t="s">
        <v>3</v>
      </c>
      <c r="M3" s="142" t="s">
        <v>99</v>
      </c>
      <c r="O3" s="148" t="s">
        <v>87</v>
      </c>
      <c r="P3" s="148" t="s">
        <v>198</v>
      </c>
      <c r="R3" s="143" t="s">
        <v>122</v>
      </c>
      <c r="T3" s="18" t="s">
        <v>134</v>
      </c>
      <c r="V3" s="62" t="s">
        <v>139</v>
      </c>
    </row>
    <row r="4" spans="1:22" ht="28.5" x14ac:dyDescent="0.2">
      <c r="A4" s="150" t="s">
        <v>154</v>
      </c>
      <c r="B4" s="153" t="s">
        <v>154</v>
      </c>
      <c r="C4" s="165" t="s">
        <v>130</v>
      </c>
      <c r="E4" s="143" t="s">
        <v>103</v>
      </c>
      <c r="F4" s="145">
        <v>0.25</v>
      </c>
      <c r="H4" s="143" t="s">
        <v>91</v>
      </c>
      <c r="I4" s="145">
        <v>0.25</v>
      </c>
      <c r="K4" s="143" t="s">
        <v>95</v>
      </c>
      <c r="L4" s="143" t="s">
        <v>97</v>
      </c>
      <c r="M4" s="143" t="s">
        <v>100</v>
      </c>
      <c r="O4" s="143" t="s">
        <v>103</v>
      </c>
      <c r="P4" s="183" t="s">
        <v>51</v>
      </c>
      <c r="R4" s="143" t="s">
        <v>123</v>
      </c>
      <c r="T4" s="18" t="s">
        <v>135</v>
      </c>
      <c r="V4" s="62" t="s">
        <v>141</v>
      </c>
    </row>
    <row r="5" spans="1:22" ht="29.25" thickBot="1" x14ac:dyDescent="0.25">
      <c r="A5" s="150" t="s">
        <v>155</v>
      </c>
      <c r="B5" s="157"/>
      <c r="C5" s="166"/>
      <c r="E5" s="143" t="s">
        <v>104</v>
      </c>
      <c r="F5" s="145">
        <v>0.15</v>
      </c>
      <c r="H5" s="143" t="s">
        <v>92</v>
      </c>
      <c r="I5" s="145">
        <v>0.15</v>
      </c>
      <c r="K5" s="143" t="s">
        <v>96</v>
      </c>
      <c r="L5" s="143" t="s">
        <v>98</v>
      </c>
      <c r="M5" s="143" t="s">
        <v>101</v>
      </c>
      <c r="O5" s="143" t="s">
        <v>104</v>
      </c>
      <c r="P5" s="183" t="s">
        <v>51</v>
      </c>
      <c r="R5" s="143" t="s">
        <v>124</v>
      </c>
      <c r="T5" s="18" t="s">
        <v>136</v>
      </c>
      <c r="V5" s="62" t="s">
        <v>140</v>
      </c>
    </row>
    <row r="6" spans="1:22" ht="28.5" x14ac:dyDescent="0.2">
      <c r="A6" s="150" t="s">
        <v>156</v>
      </c>
      <c r="B6" s="159" t="s">
        <v>155</v>
      </c>
      <c r="C6" s="167" t="s">
        <v>137</v>
      </c>
      <c r="E6" s="143" t="s">
        <v>105</v>
      </c>
      <c r="F6" s="145">
        <v>0.1</v>
      </c>
      <c r="H6" s="143"/>
      <c r="I6" s="143"/>
      <c r="K6" s="143"/>
      <c r="L6" s="143"/>
      <c r="M6" s="143"/>
      <c r="O6" s="143" t="s">
        <v>105</v>
      </c>
      <c r="P6" s="183" t="s">
        <v>84</v>
      </c>
      <c r="R6" s="143" t="s">
        <v>125</v>
      </c>
      <c r="T6" s="18" t="s">
        <v>254</v>
      </c>
      <c r="V6" s="143"/>
    </row>
    <row r="7" spans="1:22" ht="13.5" thickBot="1" x14ac:dyDescent="0.25">
      <c r="A7" s="150" t="s">
        <v>157</v>
      </c>
      <c r="B7" s="157"/>
      <c r="C7" s="166"/>
      <c r="E7" s="143"/>
      <c r="F7" s="145"/>
      <c r="O7" s="146"/>
      <c r="R7" s="143" t="s">
        <v>126</v>
      </c>
    </row>
    <row r="8" spans="1:22" x14ac:dyDescent="0.2">
      <c r="A8" s="150" t="s">
        <v>158</v>
      </c>
      <c r="B8" s="159" t="s">
        <v>156</v>
      </c>
      <c r="C8" s="167" t="s">
        <v>74</v>
      </c>
      <c r="R8" s="143"/>
    </row>
    <row r="9" spans="1:22" ht="26.25" thickBot="1" x14ac:dyDescent="0.25">
      <c r="A9" s="150" t="s">
        <v>159</v>
      </c>
      <c r="B9" s="161"/>
      <c r="C9" s="166"/>
    </row>
    <row r="10" spans="1:22" x14ac:dyDescent="0.2">
      <c r="A10" s="150" t="s">
        <v>160</v>
      </c>
      <c r="B10" s="159" t="s">
        <v>157</v>
      </c>
      <c r="C10" s="167" t="s">
        <v>131</v>
      </c>
    </row>
    <row r="11" spans="1:22" ht="14.1" customHeight="1" thickBot="1" x14ac:dyDescent="0.25">
      <c r="A11" s="152"/>
      <c r="B11" s="157"/>
      <c r="C11" s="166"/>
    </row>
    <row r="12" spans="1:22" ht="14.1" customHeight="1" x14ac:dyDescent="0.2">
      <c r="B12" s="159" t="s">
        <v>158</v>
      </c>
      <c r="C12" s="160" t="s">
        <v>130</v>
      </c>
    </row>
    <row r="13" spans="1:22" ht="14.1" customHeight="1" x14ac:dyDescent="0.2">
      <c r="B13" s="156"/>
      <c r="C13" s="155" t="s">
        <v>137</v>
      </c>
    </row>
    <row r="14" spans="1:22" ht="14.1" customHeight="1" x14ac:dyDescent="0.2">
      <c r="B14" s="154"/>
      <c r="C14" s="155" t="s">
        <v>74</v>
      </c>
    </row>
    <row r="15" spans="1:22" ht="14.1" customHeight="1" x14ac:dyDescent="0.2">
      <c r="B15" s="154"/>
      <c r="C15" s="155" t="s">
        <v>131</v>
      </c>
    </row>
    <row r="16" spans="1:22" ht="14.1" customHeight="1" x14ac:dyDescent="0.2">
      <c r="B16" s="154"/>
      <c r="C16" s="155" t="s">
        <v>46</v>
      </c>
    </row>
    <row r="17" spans="2:3" ht="14.1" customHeight="1" thickBot="1" x14ac:dyDescent="0.25">
      <c r="B17" s="157"/>
      <c r="C17" s="158"/>
    </row>
    <row r="18" spans="2:3" ht="25.5" x14ac:dyDescent="0.2">
      <c r="B18" s="159" t="s">
        <v>159</v>
      </c>
      <c r="C18" s="160" t="s">
        <v>130</v>
      </c>
    </row>
    <row r="19" spans="2:3" ht="14.1" customHeight="1" x14ac:dyDescent="0.2">
      <c r="B19" s="154"/>
      <c r="C19" s="155" t="s">
        <v>137</v>
      </c>
    </row>
    <row r="20" spans="2:3" ht="14.1" customHeight="1" x14ac:dyDescent="0.2">
      <c r="B20" s="154"/>
      <c r="C20" s="155" t="s">
        <v>74</v>
      </c>
    </row>
    <row r="21" spans="2:3" ht="14.1" customHeight="1" x14ac:dyDescent="0.2">
      <c r="B21" s="154"/>
      <c r="C21" s="155" t="s">
        <v>131</v>
      </c>
    </row>
    <row r="22" spans="2:3" ht="14.1" customHeight="1" x14ac:dyDescent="0.2">
      <c r="B22" s="154"/>
      <c r="C22" s="155" t="s">
        <v>46</v>
      </c>
    </row>
    <row r="23" spans="2:3" ht="14.1" customHeight="1" thickBot="1" x14ac:dyDescent="0.25">
      <c r="B23" s="161"/>
      <c r="C23" s="162"/>
    </row>
    <row r="24" spans="2:3" ht="14.1" customHeight="1" x14ac:dyDescent="0.2">
      <c r="B24" s="159" t="s">
        <v>160</v>
      </c>
      <c r="C24" s="160" t="s">
        <v>46</v>
      </c>
    </row>
    <row r="25" spans="2:3" ht="14.1" customHeight="1" x14ac:dyDescent="0.2">
      <c r="B25" s="154"/>
      <c r="C25" s="155" t="s">
        <v>137</v>
      </c>
    </row>
    <row r="26" spans="2:3" ht="14.1" customHeight="1" thickBot="1" x14ac:dyDescent="0.25">
      <c r="B26" s="157"/>
      <c r="C26" s="158"/>
    </row>
  </sheetData>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13</vt:i4>
      </vt:variant>
    </vt:vector>
  </HeadingPairs>
  <TitlesOfParts>
    <vt:vector size="23"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Afectación_Económica</vt:lpstr>
      <vt:lpstr>'2 CONTEXTO E IDENTIFICACIÓN'!Área_de_impresión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USER</cp:lastModifiedBy>
  <cp:lastPrinted>2021-12-17T22:37:09Z</cp:lastPrinted>
  <dcterms:created xsi:type="dcterms:W3CDTF">2006-09-16T00:00:00Z</dcterms:created>
  <dcterms:modified xsi:type="dcterms:W3CDTF">2025-06-26T17:00:21Z</dcterms:modified>
</cp:coreProperties>
</file>