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USER\Desktop\KELLY\TRABAJO AMABLE\3 ADMINISTRATIVA\MATRIZ DE RIESGO\MATRICES RECIBIDAS\"/>
    </mc:Choice>
  </mc:AlternateContent>
  <bookViews>
    <workbookView xWindow="-120" yWindow="-120" windowWidth="25440" windowHeight="15390" tabRatio="918" firstSheet="4" activeTab="7"/>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state="hidden" r:id="rId9"/>
    <sheet name="9 RIESGO DEL PROCESO" sheetId="33" r:id="rId10"/>
  </sheets>
  <externalReferences>
    <externalReference r:id="rId11"/>
  </externalReferences>
  <definedNames>
    <definedName name="_xlnm._FilterDatabase" localSheetId="0" hidden="1">'1 INSTRUCTIVO'!$B$81:$H$113</definedName>
    <definedName name="_xlnm._FilterDatabase" localSheetId="1" hidden="1">'2 CONTEXTO E IDENTIFICACIÓN'!$A$9:$I$10</definedName>
    <definedName name="_xlnm._FilterDatabase" localSheetId="2" hidden="1">'3 PROBABIL E IMPACTO INHERENTE'!$A$10:$N$10</definedName>
    <definedName name="_xlnm._FilterDatabase" localSheetId="3" hidden="1">'4 MAPA CALOR INHERENTE'!$A$10:$AJ$10</definedName>
    <definedName name="_xlnm._FilterDatabase" localSheetId="4" hidden="1">'5 VALORACIÓN DEL CONTROL'!$A$10:$W$90</definedName>
    <definedName name="_xlnm._FilterDatabase" localSheetId="5" hidden="1">'6 MAPA CALOR RESIDUAL'!$A$10:$AL$10</definedName>
    <definedName name="_xlnm._FilterDatabase" localSheetId="6" hidden="1">'7 MAPA CALOR INHEREN Y RESIDUAL'!$A$11:$AL$11</definedName>
    <definedName name="_xlnm._FilterDatabase" localSheetId="7" hidden="1">'8 MAPA RIESGOS'!$A$10:$AX$10</definedName>
    <definedName name="Afectación_Económica">'3 PROBABIL E IMPACTO INHERENTE'!$X$11:$X$16</definedName>
    <definedName name="_xlnm.Print_Area" localSheetId="1">'2 CONTEXTO E IDENTIFICACIÓN'!$A$1:$I$30</definedName>
    <definedName name="_xlnm.Print_Area" localSheetId="2">'3 PROBABIL E IMPACTO INHERENTE'!$A$1:$Y$30</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RIESGOS'!$AJ$18:$AJ$20</definedName>
    <definedName name="Reputacional">'3 PROBABIL E IMPACTO INHERENTE'!$Y$11:$Y$16</definedName>
    <definedName name="Requiere_Plan_de_Acción">'8 MAPA RIESGOS'!$AJ$18:$AJ$20</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IDENTIFICACIÓN'!$1:$6</definedName>
    <definedName name="_xlnm.Print_Titles" localSheetId="2">'3 PROBABIL E IMPACTO INHERENTE'!$7:$10</definedName>
    <definedName name="_xlnm.Print_Titles" localSheetId="4">'5 VALORACIÓN DEL CONTROL'!$6:$10</definedName>
  </definedNames>
  <calcPr calcId="15251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9" l="1"/>
  <c r="I16" i="9"/>
  <c r="H11" i="30"/>
  <c r="I11" i="30" s="1"/>
  <c r="H12" i="30"/>
  <c r="I12" i="30"/>
  <c r="E11" i="30"/>
  <c r="B11" i="31" s="1"/>
  <c r="E12" i="30"/>
  <c r="I11" i="9"/>
  <c r="M1" i="15"/>
  <c r="I21" i="9" l="1"/>
  <c r="I19" i="9"/>
  <c r="I20" i="9"/>
  <c r="I12" i="9"/>
  <c r="J4" i="33"/>
  <c r="J2" i="33"/>
  <c r="J3" i="33"/>
  <c r="J1" i="33"/>
  <c r="Y2" i="36"/>
  <c r="Y3" i="36"/>
  <c r="Y4" i="36"/>
  <c r="Y1" i="36"/>
  <c r="O2" i="37"/>
  <c r="O3" i="37"/>
  <c r="O4" i="37"/>
  <c r="O1" i="37"/>
  <c r="F2" i="35"/>
  <c r="F3" i="35"/>
  <c r="F4" i="35"/>
  <c r="F1" i="35"/>
  <c r="U2" i="9"/>
  <c r="U3" i="9"/>
  <c r="U4" i="9"/>
  <c r="U1" i="9"/>
  <c r="E2" i="31"/>
  <c r="E3" i="31"/>
  <c r="E4" i="31"/>
  <c r="E1" i="31"/>
  <c r="M2" i="15"/>
  <c r="M3" i="15"/>
  <c r="M4" i="15"/>
  <c r="B1" i="33"/>
  <c r="B1" i="36"/>
  <c r="B1" i="37"/>
  <c r="B1" i="35"/>
  <c r="B1" i="9"/>
  <c r="B1" i="31"/>
  <c r="B1" i="15"/>
  <c r="B6" i="9"/>
  <c r="B6" i="15"/>
  <c r="A87" i="9"/>
  <c r="A83" i="9"/>
  <c r="A79" i="9"/>
  <c r="A75" i="9"/>
  <c r="A71" i="9"/>
  <c r="A67" i="9"/>
  <c r="A63" i="9"/>
  <c r="A59" i="9"/>
  <c r="A55" i="9"/>
  <c r="A51" i="9"/>
  <c r="A47" i="9"/>
  <c r="A43" i="9"/>
  <c r="A39" i="9"/>
  <c r="A35" i="9"/>
  <c r="A31" i="9"/>
  <c r="A27" i="9"/>
  <c r="A23" i="9"/>
  <c r="A19" i="9"/>
  <c r="N90" i="9"/>
  <c r="L90" i="9"/>
  <c r="K90" i="9"/>
  <c r="I90" i="9"/>
  <c r="N89" i="9"/>
  <c r="L89" i="9"/>
  <c r="K89" i="9"/>
  <c r="I89" i="9"/>
  <c r="N88" i="9"/>
  <c r="L88" i="9"/>
  <c r="K88" i="9"/>
  <c r="I88" i="9"/>
  <c r="N87" i="9"/>
  <c r="L87" i="9"/>
  <c r="K87" i="9"/>
  <c r="I87" i="9"/>
  <c r="N86" i="9"/>
  <c r="L86" i="9"/>
  <c r="K86" i="9"/>
  <c r="I86" i="9"/>
  <c r="N85" i="9"/>
  <c r="L85" i="9"/>
  <c r="K85" i="9"/>
  <c r="I85" i="9"/>
  <c r="N84" i="9"/>
  <c r="L84" i="9"/>
  <c r="K84" i="9"/>
  <c r="I84" i="9"/>
  <c r="N83" i="9"/>
  <c r="L83" i="9"/>
  <c r="K83" i="9"/>
  <c r="I83" i="9"/>
  <c r="N82" i="9"/>
  <c r="L82" i="9"/>
  <c r="K82" i="9"/>
  <c r="I82" i="9"/>
  <c r="N81" i="9"/>
  <c r="L81" i="9"/>
  <c r="K81" i="9"/>
  <c r="I81" i="9"/>
  <c r="N80" i="9"/>
  <c r="L80" i="9"/>
  <c r="K80" i="9"/>
  <c r="I80" i="9"/>
  <c r="N79" i="9"/>
  <c r="L79" i="9"/>
  <c r="K79" i="9"/>
  <c r="I79" i="9"/>
  <c r="N78" i="9"/>
  <c r="L78" i="9"/>
  <c r="K78" i="9"/>
  <c r="I78" i="9"/>
  <c r="N77" i="9"/>
  <c r="L77" i="9"/>
  <c r="K77" i="9"/>
  <c r="I77" i="9"/>
  <c r="N76" i="9"/>
  <c r="L76" i="9"/>
  <c r="K76" i="9"/>
  <c r="I76" i="9"/>
  <c r="N75" i="9"/>
  <c r="L75" i="9"/>
  <c r="K75" i="9"/>
  <c r="I75" i="9"/>
  <c r="N74" i="9"/>
  <c r="L74" i="9"/>
  <c r="K74" i="9"/>
  <c r="I74" i="9"/>
  <c r="N73" i="9"/>
  <c r="L73" i="9"/>
  <c r="K73" i="9"/>
  <c r="I73" i="9"/>
  <c r="N72" i="9"/>
  <c r="L72" i="9"/>
  <c r="K72" i="9"/>
  <c r="I72" i="9"/>
  <c r="N71" i="9"/>
  <c r="L71" i="9"/>
  <c r="K71" i="9"/>
  <c r="I71" i="9"/>
  <c r="N70" i="9"/>
  <c r="L70" i="9"/>
  <c r="K70" i="9"/>
  <c r="R70" i="9" s="1"/>
  <c r="I70" i="9"/>
  <c r="N69" i="9"/>
  <c r="L69" i="9"/>
  <c r="K69" i="9"/>
  <c r="I69" i="9"/>
  <c r="N68" i="9"/>
  <c r="L68" i="9"/>
  <c r="K68" i="9"/>
  <c r="R68" i="9" s="1"/>
  <c r="I68" i="9"/>
  <c r="N67" i="9"/>
  <c r="L67" i="9"/>
  <c r="K67" i="9"/>
  <c r="I67" i="9"/>
  <c r="N66" i="9"/>
  <c r="L66" i="9"/>
  <c r="K66" i="9"/>
  <c r="R66" i="9" s="1"/>
  <c r="I66" i="9"/>
  <c r="N65" i="9"/>
  <c r="L65" i="9"/>
  <c r="K65" i="9"/>
  <c r="I65" i="9"/>
  <c r="N64" i="9"/>
  <c r="L64" i="9"/>
  <c r="K64" i="9"/>
  <c r="R64" i="9" s="1"/>
  <c r="I64" i="9"/>
  <c r="N63" i="9"/>
  <c r="L63" i="9"/>
  <c r="K63" i="9"/>
  <c r="I63" i="9"/>
  <c r="N62" i="9"/>
  <c r="L62" i="9"/>
  <c r="K62" i="9"/>
  <c r="R62" i="9" s="1"/>
  <c r="I62" i="9"/>
  <c r="N61" i="9"/>
  <c r="L61" i="9"/>
  <c r="K61" i="9"/>
  <c r="I61" i="9"/>
  <c r="N60" i="9"/>
  <c r="L60" i="9"/>
  <c r="K60" i="9"/>
  <c r="R60" i="9" s="1"/>
  <c r="I60" i="9"/>
  <c r="N59" i="9"/>
  <c r="L59" i="9"/>
  <c r="K59" i="9"/>
  <c r="I59" i="9"/>
  <c r="N58" i="9"/>
  <c r="L58" i="9"/>
  <c r="K58" i="9"/>
  <c r="R58" i="9" s="1"/>
  <c r="I58" i="9"/>
  <c r="N57" i="9"/>
  <c r="L57" i="9"/>
  <c r="K57" i="9"/>
  <c r="I57" i="9"/>
  <c r="N56" i="9"/>
  <c r="L56" i="9"/>
  <c r="K56" i="9"/>
  <c r="R56" i="9" s="1"/>
  <c r="I56" i="9"/>
  <c r="N55" i="9"/>
  <c r="L55" i="9"/>
  <c r="K55" i="9"/>
  <c r="I55" i="9"/>
  <c r="N54" i="9"/>
  <c r="L54" i="9"/>
  <c r="K54" i="9"/>
  <c r="R54" i="9" s="1"/>
  <c r="I54" i="9"/>
  <c r="N53" i="9"/>
  <c r="L53" i="9"/>
  <c r="K53" i="9"/>
  <c r="I53" i="9"/>
  <c r="N52" i="9"/>
  <c r="L52" i="9"/>
  <c r="K52" i="9"/>
  <c r="R52" i="9" s="1"/>
  <c r="I52" i="9"/>
  <c r="N51" i="9"/>
  <c r="L51" i="9"/>
  <c r="K51" i="9"/>
  <c r="I51" i="9"/>
  <c r="N50" i="9"/>
  <c r="L50" i="9"/>
  <c r="K50" i="9"/>
  <c r="R50" i="9" s="1"/>
  <c r="I50" i="9"/>
  <c r="N49" i="9"/>
  <c r="L49" i="9"/>
  <c r="K49" i="9"/>
  <c r="I49" i="9"/>
  <c r="N48" i="9"/>
  <c r="L48" i="9"/>
  <c r="K48" i="9"/>
  <c r="R48" i="9" s="1"/>
  <c r="I48" i="9"/>
  <c r="N47" i="9"/>
  <c r="L47" i="9"/>
  <c r="K47" i="9"/>
  <c r="I47" i="9"/>
  <c r="N46" i="9"/>
  <c r="L46" i="9"/>
  <c r="K46" i="9"/>
  <c r="R46" i="9" s="1"/>
  <c r="I46" i="9"/>
  <c r="N45" i="9"/>
  <c r="L45" i="9"/>
  <c r="K45" i="9"/>
  <c r="I45" i="9"/>
  <c r="N44" i="9"/>
  <c r="L44" i="9"/>
  <c r="K44" i="9"/>
  <c r="R44" i="9" s="1"/>
  <c r="I44" i="9"/>
  <c r="N43" i="9"/>
  <c r="L43" i="9"/>
  <c r="K43" i="9"/>
  <c r="I43" i="9"/>
  <c r="N42" i="9"/>
  <c r="L42" i="9"/>
  <c r="K42" i="9"/>
  <c r="R42" i="9" s="1"/>
  <c r="I42" i="9"/>
  <c r="N41" i="9"/>
  <c r="L41" i="9"/>
  <c r="K41" i="9"/>
  <c r="I41" i="9"/>
  <c r="N40" i="9"/>
  <c r="L40" i="9"/>
  <c r="K40" i="9"/>
  <c r="R40" i="9" s="1"/>
  <c r="I40" i="9"/>
  <c r="N39" i="9"/>
  <c r="L39" i="9"/>
  <c r="K39" i="9"/>
  <c r="I39" i="9"/>
  <c r="N38" i="9"/>
  <c r="L38" i="9"/>
  <c r="K38" i="9"/>
  <c r="R38" i="9" s="1"/>
  <c r="I38" i="9"/>
  <c r="N37" i="9"/>
  <c r="L37" i="9"/>
  <c r="K37" i="9"/>
  <c r="I37" i="9"/>
  <c r="N36" i="9"/>
  <c r="L36" i="9"/>
  <c r="K36" i="9"/>
  <c r="R36" i="9" s="1"/>
  <c r="I36" i="9"/>
  <c r="N35" i="9"/>
  <c r="L35" i="9"/>
  <c r="K35" i="9"/>
  <c r="I35" i="9"/>
  <c r="N34" i="9"/>
  <c r="L34" i="9"/>
  <c r="K34" i="9"/>
  <c r="R34" i="9" s="1"/>
  <c r="I34" i="9"/>
  <c r="N33" i="9"/>
  <c r="L33" i="9"/>
  <c r="K33" i="9"/>
  <c r="I33" i="9"/>
  <c r="N32" i="9"/>
  <c r="L32" i="9"/>
  <c r="K32" i="9"/>
  <c r="R32" i="9" s="1"/>
  <c r="I32" i="9"/>
  <c r="N31" i="9"/>
  <c r="L31" i="9"/>
  <c r="K31" i="9"/>
  <c r="I31" i="9"/>
  <c r="N30" i="9"/>
  <c r="L30" i="9"/>
  <c r="K30" i="9"/>
  <c r="R30" i="9" s="1"/>
  <c r="I30" i="9"/>
  <c r="N29" i="9"/>
  <c r="L29" i="9"/>
  <c r="K29" i="9"/>
  <c r="I29" i="9"/>
  <c r="N28" i="9"/>
  <c r="L28" i="9"/>
  <c r="K28" i="9"/>
  <c r="I28" i="9"/>
  <c r="N27" i="9"/>
  <c r="L27" i="9"/>
  <c r="K27" i="9"/>
  <c r="I27" i="9"/>
  <c r="N26" i="9"/>
  <c r="L26" i="9"/>
  <c r="K26" i="9"/>
  <c r="R26" i="9" s="1"/>
  <c r="I26" i="9"/>
  <c r="N25" i="9"/>
  <c r="L25" i="9"/>
  <c r="K25" i="9"/>
  <c r="I25" i="9"/>
  <c r="N24" i="9"/>
  <c r="L24" i="9"/>
  <c r="K24" i="9"/>
  <c r="I24" i="9"/>
  <c r="N23" i="9"/>
  <c r="L23" i="9"/>
  <c r="K23" i="9"/>
  <c r="I23" i="9"/>
  <c r="N22" i="9"/>
  <c r="L22" i="9"/>
  <c r="K22" i="9"/>
  <c r="I22" i="9"/>
  <c r="N21" i="9"/>
  <c r="L21" i="9"/>
  <c r="K21" i="9"/>
  <c r="N20" i="9"/>
  <c r="L20" i="9"/>
  <c r="K20" i="9"/>
  <c r="N19" i="9"/>
  <c r="L19" i="9"/>
  <c r="K19" i="9"/>
  <c r="A15" i="9"/>
  <c r="N18" i="9"/>
  <c r="L18" i="9"/>
  <c r="K18" i="9"/>
  <c r="I18" i="9"/>
  <c r="N17" i="9"/>
  <c r="L17" i="9"/>
  <c r="K17" i="9"/>
  <c r="I17" i="9"/>
  <c r="N16" i="9"/>
  <c r="L16" i="9"/>
  <c r="K16" i="9"/>
  <c r="N15" i="9"/>
  <c r="L15" i="9"/>
  <c r="K15" i="9"/>
  <c r="N13" i="9"/>
  <c r="L13" i="9"/>
  <c r="K13" i="9"/>
  <c r="I13" i="9"/>
  <c r="I14" i="9"/>
  <c r="R28" i="9" l="1"/>
  <c r="R22" i="9"/>
  <c r="R74" i="9"/>
  <c r="R72" i="9"/>
  <c r="R25" i="9"/>
  <c r="R29" i="9"/>
  <c r="R33" i="9"/>
  <c r="R37" i="9"/>
  <c r="R39" i="9"/>
  <c r="R43" i="9"/>
  <c r="R45" i="9"/>
  <c r="R47" i="9"/>
  <c r="R49" i="9"/>
  <c r="R51" i="9"/>
  <c r="R53" i="9"/>
  <c r="R55" i="9"/>
  <c r="R57" i="9"/>
  <c r="R59" i="9"/>
  <c r="R61" i="9"/>
  <c r="R63" i="9"/>
  <c r="R65" i="9"/>
  <c r="R67" i="9"/>
  <c r="R69" i="9"/>
  <c r="R71" i="9"/>
  <c r="R73" i="9"/>
  <c r="R75" i="9"/>
  <c r="R23" i="9"/>
  <c r="R27" i="9"/>
  <c r="R31" i="9"/>
  <c r="R35" i="9"/>
  <c r="R41" i="9"/>
  <c r="R19" i="9"/>
  <c r="R76" i="9"/>
  <c r="R77" i="9"/>
  <c r="R78" i="9"/>
  <c r="R79" i="9"/>
  <c r="R80" i="9"/>
  <c r="R81" i="9"/>
  <c r="R82" i="9"/>
  <c r="R83" i="9"/>
  <c r="R84" i="9"/>
  <c r="R85" i="9"/>
  <c r="R86" i="9"/>
  <c r="R88" i="9"/>
  <c r="R89" i="9"/>
  <c r="R90" i="9"/>
  <c r="R20" i="9"/>
  <c r="R21" i="9"/>
  <c r="R87" i="9"/>
  <c r="R24" i="9"/>
  <c r="R16" i="9"/>
  <c r="R18" i="9"/>
  <c r="R15" i="9"/>
  <c r="R17" i="9"/>
  <c r="R13" i="9"/>
  <c r="L12" i="9" l="1"/>
  <c r="L14" i="9"/>
  <c r="L11" i="9"/>
  <c r="H13" i="30"/>
  <c r="I13" i="30" s="1"/>
  <c r="H14" i="30"/>
  <c r="I14" i="30" s="1"/>
  <c r="H15" i="30"/>
  <c r="I15" i="30" s="1"/>
  <c r="H16" i="30"/>
  <c r="I16" i="30" s="1"/>
  <c r="H17" i="30"/>
  <c r="I17" i="30" s="1"/>
  <c r="H18" i="30"/>
  <c r="I18" i="30" s="1"/>
  <c r="H19" i="30"/>
  <c r="I19" i="30" s="1"/>
  <c r="H20" i="30"/>
  <c r="I20" i="30" s="1"/>
  <c r="H21" i="30"/>
  <c r="I21" i="30" s="1"/>
  <c r="H22" i="30"/>
  <c r="I22" i="30" s="1"/>
  <c r="H23" i="30"/>
  <c r="I23" i="30" s="1"/>
  <c r="H24" i="30"/>
  <c r="I24" i="30" s="1"/>
  <c r="H25" i="30"/>
  <c r="I25" i="30" s="1"/>
  <c r="H26" i="30"/>
  <c r="I26" i="30" s="1"/>
  <c r="H27" i="30"/>
  <c r="I27" i="30" s="1"/>
  <c r="H28" i="30"/>
  <c r="I28" i="30" s="1"/>
  <c r="H29" i="30"/>
  <c r="I29" i="30" s="1"/>
  <c r="H30" i="30"/>
  <c r="I30" i="30" s="1"/>
  <c r="H11" i="15" l="1"/>
  <c r="H12" i="15"/>
  <c r="H13" i="15"/>
  <c r="H14" i="15"/>
  <c r="H15" i="15"/>
  <c r="H16" i="15"/>
  <c r="H17" i="15"/>
  <c r="H18" i="15"/>
  <c r="H19" i="15"/>
  <c r="H20" i="15"/>
  <c r="H21" i="15"/>
  <c r="H22" i="15"/>
  <c r="H23" i="15"/>
  <c r="H24" i="15"/>
  <c r="H25" i="15"/>
  <c r="H26" i="15"/>
  <c r="H27" i="15"/>
  <c r="H28" i="15"/>
  <c r="H29" i="15"/>
  <c r="H30" i="15"/>
  <c r="L11" i="15"/>
  <c r="K12" i="15"/>
  <c r="L12" i="15"/>
  <c r="K13" i="15"/>
  <c r="L13" i="15"/>
  <c r="K14" i="15"/>
  <c r="L14" i="15"/>
  <c r="K15" i="15"/>
  <c r="L15" i="15"/>
  <c r="K16" i="15"/>
  <c r="M16" i="15" s="1"/>
  <c r="D31" i="9" s="1"/>
  <c r="T31" i="9" s="1"/>
  <c r="T32" i="9" s="1"/>
  <c r="T33" i="9" s="1"/>
  <c r="T34" i="9" s="1"/>
  <c r="V31" i="9" s="1"/>
  <c r="L16" i="15"/>
  <c r="K17" i="15"/>
  <c r="L17" i="15"/>
  <c r="K18" i="15"/>
  <c r="L18" i="15"/>
  <c r="K19" i="15"/>
  <c r="L19" i="15"/>
  <c r="K20" i="15"/>
  <c r="L20" i="15"/>
  <c r="K21" i="15"/>
  <c r="L21" i="15"/>
  <c r="K22" i="15"/>
  <c r="L22" i="15"/>
  <c r="K23" i="15"/>
  <c r="L23" i="15"/>
  <c r="K24" i="15"/>
  <c r="L24" i="15"/>
  <c r="K25" i="15"/>
  <c r="L25" i="15"/>
  <c r="K26" i="15"/>
  <c r="L26" i="15"/>
  <c r="K27" i="15"/>
  <c r="L27" i="15"/>
  <c r="K28" i="15"/>
  <c r="L28" i="15"/>
  <c r="K29" i="15"/>
  <c r="L29" i="15"/>
  <c r="K30" i="15"/>
  <c r="L30" i="15"/>
  <c r="K11" i="15"/>
  <c r="I12" i="15"/>
  <c r="I13" i="15"/>
  <c r="I14" i="15"/>
  <c r="I15" i="15"/>
  <c r="I16" i="15"/>
  <c r="I17" i="15"/>
  <c r="I18" i="15"/>
  <c r="I19" i="15"/>
  <c r="I20" i="15"/>
  <c r="I21" i="15"/>
  <c r="I22" i="15"/>
  <c r="I23" i="15"/>
  <c r="I24" i="15"/>
  <c r="I25" i="15"/>
  <c r="I26" i="15"/>
  <c r="I27" i="15"/>
  <c r="I28" i="15"/>
  <c r="I29" i="15"/>
  <c r="I30" i="15"/>
  <c r="I11" i="15"/>
  <c r="D11" i="15"/>
  <c r="D12" i="15"/>
  <c r="D13" i="15"/>
  <c r="D14" i="15"/>
  <c r="D15" i="15"/>
  <c r="D16" i="15"/>
  <c r="D17" i="15"/>
  <c r="D18" i="15"/>
  <c r="D19" i="15"/>
  <c r="D20" i="15"/>
  <c r="D21" i="15"/>
  <c r="D22" i="15"/>
  <c r="D23" i="15"/>
  <c r="D24" i="15"/>
  <c r="D25" i="15"/>
  <c r="D26" i="15"/>
  <c r="D27" i="15"/>
  <c r="D28" i="15"/>
  <c r="D29" i="15"/>
  <c r="D30" i="15"/>
  <c r="M11" i="15" l="1"/>
  <c r="D11" i="36" s="1"/>
  <c r="E23" i="15"/>
  <c r="C59" i="9" s="1"/>
  <c r="S59" i="9" s="1"/>
  <c r="S60" i="9" s="1"/>
  <c r="S61" i="9" s="1"/>
  <c r="S62" i="9" s="1"/>
  <c r="U59" i="9" s="1"/>
  <c r="E15" i="15"/>
  <c r="C27" i="9" s="1"/>
  <c r="S27" i="9" s="1"/>
  <c r="S28" i="9" s="1"/>
  <c r="S29" i="9" s="1"/>
  <c r="S30" i="9" s="1"/>
  <c r="U27" i="9" s="1"/>
  <c r="E27" i="15"/>
  <c r="E19" i="15"/>
  <c r="C43" i="9" s="1"/>
  <c r="S43" i="9" s="1"/>
  <c r="S44" i="9" s="1"/>
  <c r="S45" i="9" s="1"/>
  <c r="S46" i="9" s="1"/>
  <c r="U43" i="9" s="1"/>
  <c r="E11" i="15"/>
  <c r="C11" i="36" s="1"/>
  <c r="E30" i="15"/>
  <c r="E26" i="15"/>
  <c r="E22" i="15"/>
  <c r="E18" i="15"/>
  <c r="C39" i="9" s="1"/>
  <c r="S39" i="9" s="1"/>
  <c r="S40" i="9" s="1"/>
  <c r="S41" i="9" s="1"/>
  <c r="S42" i="9" s="1"/>
  <c r="U39" i="9" s="1"/>
  <c r="E14" i="15"/>
  <c r="E28" i="15"/>
  <c r="C79" i="9" s="1"/>
  <c r="S79" i="9" s="1"/>
  <c r="S80" i="9" s="1"/>
  <c r="S81" i="9" s="1"/>
  <c r="S82" i="9" s="1"/>
  <c r="U79" i="9" s="1"/>
  <c r="E24" i="15"/>
  <c r="C63" i="9" s="1"/>
  <c r="S63" i="9" s="1"/>
  <c r="S64" i="9" s="1"/>
  <c r="S65" i="9" s="1"/>
  <c r="S66" i="9" s="1"/>
  <c r="U63" i="9" s="1"/>
  <c r="E20" i="15"/>
  <c r="C47" i="9" s="1"/>
  <c r="S47" i="9" s="1"/>
  <c r="S48" i="9" s="1"/>
  <c r="S49" i="9" s="1"/>
  <c r="S50" i="9" s="1"/>
  <c r="U47" i="9" s="1"/>
  <c r="E16" i="15"/>
  <c r="E29" i="15"/>
  <c r="C83" i="9" s="1"/>
  <c r="S83" i="9" s="1"/>
  <c r="S84" i="9" s="1"/>
  <c r="S85" i="9" s="1"/>
  <c r="S86" i="9" s="1"/>
  <c r="U83" i="9" s="1"/>
  <c r="E25" i="15"/>
  <c r="C67" i="9" s="1"/>
  <c r="S67" i="9" s="1"/>
  <c r="S68" i="9" s="1"/>
  <c r="S69" i="9" s="1"/>
  <c r="S70" i="9" s="1"/>
  <c r="U67" i="9" s="1"/>
  <c r="E21" i="15"/>
  <c r="E17" i="15"/>
  <c r="E13" i="15"/>
  <c r="C19" i="9" s="1"/>
  <c r="S19" i="9" s="1"/>
  <c r="S20" i="9" s="1"/>
  <c r="S21" i="9" s="1"/>
  <c r="S22" i="9" s="1"/>
  <c r="U19" i="9" s="1"/>
  <c r="M12" i="15"/>
  <c r="C18" i="36"/>
  <c r="N16" i="15"/>
  <c r="D16" i="31" s="1"/>
  <c r="D16" i="36"/>
  <c r="M14" i="15"/>
  <c r="E12" i="15"/>
  <c r="C15" i="9" s="1"/>
  <c r="S15" i="9" s="1"/>
  <c r="S16" i="9" s="1"/>
  <c r="S17" i="9" s="1"/>
  <c r="S18" i="9" s="1"/>
  <c r="U15" i="9" s="1"/>
  <c r="M23" i="15"/>
  <c r="M19" i="15"/>
  <c r="F11" i="15"/>
  <c r="M27" i="15"/>
  <c r="M15" i="15"/>
  <c r="M30" i="15"/>
  <c r="M26" i="15"/>
  <c r="M22" i="15"/>
  <c r="M18" i="15"/>
  <c r="M28" i="15"/>
  <c r="M20" i="15"/>
  <c r="M29" i="15"/>
  <c r="M25" i="15"/>
  <c r="M21" i="15"/>
  <c r="M17" i="15"/>
  <c r="M13" i="15"/>
  <c r="M24" i="15"/>
  <c r="B15" i="9"/>
  <c r="E13" i="30"/>
  <c r="B19" i="9" s="1"/>
  <c r="E14" i="30"/>
  <c r="B23" i="9" s="1"/>
  <c r="E15" i="30"/>
  <c r="B27" i="9" s="1"/>
  <c r="E16" i="30"/>
  <c r="B31" i="9" s="1"/>
  <c r="E17" i="30"/>
  <c r="B35" i="9" s="1"/>
  <c r="E18" i="30"/>
  <c r="B39" i="9" s="1"/>
  <c r="E19" i="30"/>
  <c r="B43" i="9" s="1"/>
  <c r="E20" i="30"/>
  <c r="B47" i="9" s="1"/>
  <c r="E21" i="30"/>
  <c r="B51" i="9" s="1"/>
  <c r="E22" i="30"/>
  <c r="B55" i="9" s="1"/>
  <c r="E23" i="30"/>
  <c r="B59" i="9" s="1"/>
  <c r="E24" i="30"/>
  <c r="B63" i="9" s="1"/>
  <c r="E25" i="30"/>
  <c r="B67" i="9" s="1"/>
  <c r="E26" i="30"/>
  <c r="B71" i="9" s="1"/>
  <c r="E27" i="30"/>
  <c r="B75" i="9" s="1"/>
  <c r="E28" i="30"/>
  <c r="B79" i="9" s="1"/>
  <c r="E29" i="30"/>
  <c r="B83" i="9" s="1"/>
  <c r="E30" i="30"/>
  <c r="C15" i="36" l="1"/>
  <c r="C24" i="36"/>
  <c r="C19" i="36"/>
  <c r="D17" i="36"/>
  <c r="D35" i="9"/>
  <c r="T35" i="9" s="1"/>
  <c r="T36" i="9" s="1"/>
  <c r="T37" i="9" s="1"/>
  <c r="T38" i="9" s="1"/>
  <c r="V35" i="9" s="1"/>
  <c r="D20" i="36"/>
  <c r="D47" i="9"/>
  <c r="T47" i="9" s="1"/>
  <c r="T48" i="9" s="1"/>
  <c r="T49" i="9" s="1"/>
  <c r="T50" i="9" s="1"/>
  <c r="V47" i="9" s="1"/>
  <c r="D26" i="36"/>
  <c r="D71" i="9"/>
  <c r="T71" i="9" s="1"/>
  <c r="T72" i="9" s="1"/>
  <c r="T73" i="9" s="1"/>
  <c r="T74" i="9" s="1"/>
  <c r="V71" i="9" s="1"/>
  <c r="C26" i="36"/>
  <c r="C71" i="9"/>
  <c r="S71" i="9" s="1"/>
  <c r="S72" i="9" s="1"/>
  <c r="S73" i="9" s="1"/>
  <c r="S74" i="9" s="1"/>
  <c r="U71" i="9" s="1"/>
  <c r="C27" i="36"/>
  <c r="C75" i="9"/>
  <c r="S75" i="9" s="1"/>
  <c r="S76" i="9" s="1"/>
  <c r="S77" i="9" s="1"/>
  <c r="S78" i="9" s="1"/>
  <c r="U75" i="9" s="1"/>
  <c r="D21" i="36"/>
  <c r="D51" i="9"/>
  <c r="T51" i="9" s="1"/>
  <c r="T52" i="9" s="1"/>
  <c r="T53" i="9" s="1"/>
  <c r="T54" i="9" s="1"/>
  <c r="V51" i="9" s="1"/>
  <c r="D28" i="36"/>
  <c r="D79" i="9"/>
  <c r="T79" i="9" s="1"/>
  <c r="T80" i="9" s="1"/>
  <c r="T81" i="9" s="1"/>
  <c r="T82" i="9" s="1"/>
  <c r="V79" i="9" s="1"/>
  <c r="D19" i="36"/>
  <c r="D43" i="9"/>
  <c r="T43" i="9" s="1"/>
  <c r="T44" i="9" s="1"/>
  <c r="T45" i="9" s="1"/>
  <c r="T46" i="9" s="1"/>
  <c r="V43" i="9" s="1"/>
  <c r="C17" i="36"/>
  <c r="C35" i="9"/>
  <c r="S35" i="9" s="1"/>
  <c r="S36" i="9" s="1"/>
  <c r="S37" i="9" s="1"/>
  <c r="S38" i="9" s="1"/>
  <c r="U35" i="9" s="1"/>
  <c r="C16" i="36"/>
  <c r="C31" i="9"/>
  <c r="S31" i="9" s="1"/>
  <c r="S32" i="9" s="1"/>
  <c r="S33" i="9" s="1"/>
  <c r="S34" i="9" s="1"/>
  <c r="U31" i="9" s="1"/>
  <c r="D24" i="36"/>
  <c r="D63" i="9"/>
  <c r="T63" i="9" s="1"/>
  <c r="T64" i="9" s="1"/>
  <c r="T65" i="9" s="1"/>
  <c r="T66" i="9" s="1"/>
  <c r="V63" i="9" s="1"/>
  <c r="D25" i="36"/>
  <c r="D67" i="9"/>
  <c r="T67" i="9" s="1"/>
  <c r="T68" i="9" s="1"/>
  <c r="T69" i="9" s="1"/>
  <c r="T70" i="9" s="1"/>
  <c r="V67" i="9" s="1"/>
  <c r="D18" i="36"/>
  <c r="D39" i="9"/>
  <c r="T39" i="9" s="1"/>
  <c r="T40" i="9" s="1"/>
  <c r="T41" i="9" s="1"/>
  <c r="T42" i="9" s="1"/>
  <c r="V39" i="9" s="1"/>
  <c r="D15" i="36"/>
  <c r="D27" i="9"/>
  <c r="T27" i="9" s="1"/>
  <c r="T28" i="9" s="1"/>
  <c r="T29" i="9" s="1"/>
  <c r="T30" i="9" s="1"/>
  <c r="V27" i="9" s="1"/>
  <c r="D23" i="36"/>
  <c r="D59" i="9"/>
  <c r="T59" i="9" s="1"/>
  <c r="T60" i="9" s="1"/>
  <c r="T61" i="9" s="1"/>
  <c r="T62" i="9" s="1"/>
  <c r="V59" i="9" s="1"/>
  <c r="C21" i="36"/>
  <c r="C51" i="9"/>
  <c r="S51" i="9" s="1"/>
  <c r="S52" i="9" s="1"/>
  <c r="S53" i="9" s="1"/>
  <c r="S54" i="9" s="1"/>
  <c r="U51" i="9" s="1"/>
  <c r="D29" i="36"/>
  <c r="D83" i="9"/>
  <c r="T83" i="9" s="1"/>
  <c r="T84" i="9" s="1"/>
  <c r="T85" i="9" s="1"/>
  <c r="T86" i="9" s="1"/>
  <c r="V83" i="9" s="1"/>
  <c r="D22" i="36"/>
  <c r="D55" i="9"/>
  <c r="T55" i="9" s="1"/>
  <c r="T56" i="9" s="1"/>
  <c r="T57" i="9" s="1"/>
  <c r="T58" i="9" s="1"/>
  <c r="V55" i="9" s="1"/>
  <c r="D27" i="36"/>
  <c r="D75" i="9"/>
  <c r="T75" i="9" s="1"/>
  <c r="T76" i="9" s="1"/>
  <c r="T77" i="9" s="1"/>
  <c r="T78" i="9" s="1"/>
  <c r="V75" i="9" s="1"/>
  <c r="C22" i="36"/>
  <c r="C55" i="9"/>
  <c r="S55" i="9" s="1"/>
  <c r="S56" i="9" s="1"/>
  <c r="S57" i="9" s="1"/>
  <c r="S58" i="9" s="1"/>
  <c r="U55" i="9" s="1"/>
  <c r="D14" i="36"/>
  <c r="D23" i="9"/>
  <c r="T23" i="9" s="1"/>
  <c r="T24" i="9" s="1"/>
  <c r="T25" i="9" s="1"/>
  <c r="T26" i="9" s="1"/>
  <c r="V23" i="9" s="1"/>
  <c r="C14" i="36"/>
  <c r="C23" i="9"/>
  <c r="S23" i="9" s="1"/>
  <c r="S24" i="9" s="1"/>
  <c r="S25" i="9" s="1"/>
  <c r="S26" i="9" s="1"/>
  <c r="U23" i="9" s="1"/>
  <c r="D13" i="36"/>
  <c r="D19" i="9"/>
  <c r="T19" i="9" s="1"/>
  <c r="T20" i="9" s="1"/>
  <c r="T21" i="9" s="1"/>
  <c r="T22" i="9" s="1"/>
  <c r="V19" i="9" s="1"/>
  <c r="D12" i="36"/>
  <c r="D15" i="9"/>
  <c r="T15" i="9" s="1"/>
  <c r="T16" i="9" s="1"/>
  <c r="T17" i="9" s="1"/>
  <c r="T18" i="9" s="1"/>
  <c r="V15" i="9" s="1"/>
  <c r="D30" i="36"/>
  <c r="D87" i="9"/>
  <c r="T87" i="9" s="1"/>
  <c r="T88" i="9" s="1"/>
  <c r="T89" i="9" s="1"/>
  <c r="T90" i="9" s="1"/>
  <c r="V87" i="9" s="1"/>
  <c r="C30" i="36"/>
  <c r="C87" i="9"/>
  <c r="S87" i="9" s="1"/>
  <c r="S88" i="9" s="1"/>
  <c r="S89" i="9" s="1"/>
  <c r="S90" i="9" s="1"/>
  <c r="U87" i="9" s="1"/>
  <c r="B30" i="15"/>
  <c r="B87" i="9"/>
  <c r="C23" i="36"/>
  <c r="C20" i="36"/>
  <c r="C11" i="9"/>
  <c r="C29" i="36"/>
  <c r="C28" i="36"/>
  <c r="C13" i="36"/>
  <c r="C25" i="36"/>
  <c r="C12" i="36"/>
  <c r="N24" i="15"/>
  <c r="D24" i="31" s="1"/>
  <c r="N30" i="15"/>
  <c r="D30" i="31" s="1"/>
  <c r="N13" i="15"/>
  <c r="D13" i="31" s="1"/>
  <c r="N25" i="15"/>
  <c r="D25" i="31" s="1"/>
  <c r="N18" i="15"/>
  <c r="D18" i="31" s="1"/>
  <c r="N15" i="15"/>
  <c r="D15" i="31" s="1"/>
  <c r="N23" i="15"/>
  <c r="D23" i="31" s="1"/>
  <c r="N28" i="15"/>
  <c r="D28" i="31" s="1"/>
  <c r="N11" i="15"/>
  <c r="D11" i="31" s="1"/>
  <c r="D11" i="9"/>
  <c r="N22" i="15"/>
  <c r="D22" i="31" s="1"/>
  <c r="N21" i="15"/>
  <c r="D21" i="31" s="1"/>
  <c r="N19" i="15"/>
  <c r="D19" i="31" s="1"/>
  <c r="N29" i="15"/>
  <c r="D29" i="31" s="1"/>
  <c r="N27" i="15"/>
  <c r="D27" i="31" s="1"/>
  <c r="N12" i="15"/>
  <c r="D12" i="31" s="1"/>
  <c r="N17" i="15"/>
  <c r="D17" i="31" s="1"/>
  <c r="N20" i="15"/>
  <c r="D20" i="31" s="1"/>
  <c r="N26" i="15"/>
  <c r="D26" i="31" s="1"/>
  <c r="N14" i="15"/>
  <c r="D14" i="31" s="1"/>
  <c r="B12" i="15"/>
  <c r="B11" i="15"/>
  <c r="C11" i="31" l="1"/>
  <c r="B30" i="36"/>
  <c r="A30" i="36"/>
  <c r="B29" i="36"/>
  <c r="A29" i="36"/>
  <c r="B28" i="36"/>
  <c r="A28" i="36"/>
  <c r="B27" i="36"/>
  <c r="A27" i="36"/>
  <c r="B26" i="36"/>
  <c r="A26" i="36"/>
  <c r="B25" i="36"/>
  <c r="A25" i="36"/>
  <c r="B24" i="36"/>
  <c r="A24" i="36"/>
  <c r="B23" i="36"/>
  <c r="A23" i="36"/>
  <c r="B22" i="36"/>
  <c r="A22" i="36"/>
  <c r="B21" i="36"/>
  <c r="A21" i="36"/>
  <c r="B20" i="36"/>
  <c r="A20" i="36"/>
  <c r="B19" i="36"/>
  <c r="A19" i="36"/>
  <c r="B18" i="36"/>
  <c r="A18" i="36"/>
  <c r="B17" i="36"/>
  <c r="A17" i="36"/>
  <c r="B16" i="36"/>
  <c r="A16" i="36"/>
  <c r="B15" i="36"/>
  <c r="A15" i="36"/>
  <c r="B14" i="36"/>
  <c r="A14" i="36"/>
  <c r="B13" i="36"/>
  <c r="A13" i="36"/>
  <c r="B12" i="36"/>
  <c r="A12" i="36"/>
  <c r="B11" i="36"/>
  <c r="A11" i="36"/>
  <c r="E11" i="36" l="1"/>
  <c r="B30" i="35"/>
  <c r="A30" i="35"/>
  <c r="B29" i="35"/>
  <c r="A29" i="35"/>
  <c r="B28" i="35"/>
  <c r="A28" i="35"/>
  <c r="B27" i="35"/>
  <c r="A27" i="35"/>
  <c r="B26" i="35"/>
  <c r="A26" i="35"/>
  <c r="B25" i="35"/>
  <c r="A25" i="35"/>
  <c r="B24" i="35"/>
  <c r="A24" i="35"/>
  <c r="B23" i="35"/>
  <c r="A23" i="35"/>
  <c r="B22" i="35"/>
  <c r="A22" i="35"/>
  <c r="B21" i="35"/>
  <c r="A21" i="35"/>
  <c r="B20" i="35"/>
  <c r="A20" i="35"/>
  <c r="B19" i="35"/>
  <c r="A19" i="35"/>
  <c r="B18" i="35"/>
  <c r="A18" i="35"/>
  <c r="B17" i="35"/>
  <c r="A17" i="35"/>
  <c r="B16" i="35"/>
  <c r="A16" i="35"/>
  <c r="B15" i="35"/>
  <c r="A15" i="35"/>
  <c r="B14" i="35"/>
  <c r="A14" i="35"/>
  <c r="B13" i="35"/>
  <c r="A13" i="35"/>
  <c r="B12" i="35"/>
  <c r="A12" i="35"/>
  <c r="B11" i="35"/>
  <c r="A11" i="35"/>
  <c r="N11" i="9"/>
  <c r="N12" i="9"/>
  <c r="N14" i="9"/>
  <c r="A11" i="9"/>
  <c r="K12" i="9"/>
  <c r="K14" i="9"/>
  <c r="K11" i="9"/>
  <c r="R11" i="9" l="1"/>
  <c r="R12" i="9"/>
  <c r="R14" i="9"/>
  <c r="S11" i="9" l="1"/>
  <c r="S12" i="9" s="1"/>
  <c r="S13" i="9" s="1"/>
  <c r="S14" i="9" s="1"/>
  <c r="U11" i="9" s="1"/>
  <c r="T11" i="9"/>
  <c r="T12" i="9" s="1"/>
  <c r="T13" i="9" s="1"/>
  <c r="T14" i="9" s="1"/>
  <c r="V11" i="9" s="1"/>
  <c r="F12" i="36"/>
  <c r="F13" i="36"/>
  <c r="F14" i="36"/>
  <c r="F15" i="36"/>
  <c r="F16" i="36"/>
  <c r="F17" i="36"/>
  <c r="F18" i="36"/>
  <c r="F19" i="36"/>
  <c r="F20" i="36"/>
  <c r="F21" i="36"/>
  <c r="F22" i="36"/>
  <c r="F23" i="36"/>
  <c r="F24" i="36"/>
  <c r="F25" i="36"/>
  <c r="F26" i="36"/>
  <c r="F27" i="36"/>
  <c r="F28" i="36"/>
  <c r="F29" i="36"/>
  <c r="F30" i="36"/>
  <c r="E11" i="31"/>
  <c r="F12" i="15"/>
  <c r="C12" i="31" s="1"/>
  <c r="F13" i="15"/>
  <c r="C13" i="31" s="1"/>
  <c r="E13" i="36" s="1"/>
  <c r="F14" i="15"/>
  <c r="F15" i="15"/>
  <c r="C15" i="31" s="1"/>
  <c r="E15" i="36" s="1"/>
  <c r="F16" i="15"/>
  <c r="C16" i="31" s="1"/>
  <c r="F17" i="15"/>
  <c r="C17" i="31" s="1"/>
  <c r="F18" i="15"/>
  <c r="C18" i="31" s="1"/>
  <c r="F19" i="15"/>
  <c r="C19" i="31" s="1"/>
  <c r="F20" i="15"/>
  <c r="C20" i="31" s="1"/>
  <c r="F21" i="15"/>
  <c r="C21" i="31" s="1"/>
  <c r="F22" i="15"/>
  <c r="F23" i="15"/>
  <c r="C23" i="31" s="1"/>
  <c r="F24" i="15"/>
  <c r="C24" i="31" s="1"/>
  <c r="F25" i="15"/>
  <c r="C25" i="31" s="1"/>
  <c r="F26" i="15"/>
  <c r="C26" i="31" s="1"/>
  <c r="F27" i="15"/>
  <c r="C27" i="31" s="1"/>
  <c r="F28" i="15"/>
  <c r="C28" i="31" s="1"/>
  <c r="F29" i="15"/>
  <c r="C29" i="31" s="1"/>
  <c r="F30" i="15"/>
  <c r="C30" i="31" s="1"/>
  <c r="E12" i="36" l="1"/>
  <c r="C22" i="31"/>
  <c r="E22" i="36" s="1"/>
  <c r="E29" i="31"/>
  <c r="G29" i="36" s="1"/>
  <c r="E29" i="36"/>
  <c r="E25" i="31"/>
  <c r="G25" i="36" s="1"/>
  <c r="E25" i="36"/>
  <c r="E21" i="31"/>
  <c r="G21" i="36" s="1"/>
  <c r="E21" i="36"/>
  <c r="E28" i="31"/>
  <c r="G28" i="36" s="1"/>
  <c r="E28" i="36"/>
  <c r="E24" i="31"/>
  <c r="G24" i="36" s="1"/>
  <c r="E24" i="36"/>
  <c r="E20" i="31"/>
  <c r="G20" i="36" s="1"/>
  <c r="E20" i="36"/>
  <c r="E27" i="31"/>
  <c r="G27" i="36" s="1"/>
  <c r="E27" i="36"/>
  <c r="E23" i="31"/>
  <c r="G23" i="36" s="1"/>
  <c r="E23" i="36"/>
  <c r="E19" i="31"/>
  <c r="G19" i="36" s="1"/>
  <c r="E19" i="36"/>
  <c r="E26" i="31"/>
  <c r="G26" i="36" s="1"/>
  <c r="E26" i="36"/>
  <c r="E18" i="31"/>
  <c r="G18" i="36" s="1"/>
  <c r="E18" i="36"/>
  <c r="E30" i="31"/>
  <c r="G30" i="36" s="1"/>
  <c r="E30" i="36"/>
  <c r="E17" i="31"/>
  <c r="G17" i="36" s="1"/>
  <c r="E17" i="36"/>
  <c r="E16" i="31"/>
  <c r="G16" i="36" s="1"/>
  <c r="E16" i="36"/>
  <c r="C11" i="35"/>
  <c r="E11" i="35" s="1"/>
  <c r="F11" i="36"/>
  <c r="G11" i="36"/>
  <c r="D11" i="35"/>
  <c r="C14" i="31"/>
  <c r="E14" i="36" s="1"/>
  <c r="E15" i="31"/>
  <c r="G15" i="36" s="1"/>
  <c r="E13" i="31"/>
  <c r="G13" i="36" s="1"/>
  <c r="E12" i="31"/>
  <c r="G12" i="36" s="1"/>
  <c r="J12" i="31" l="1"/>
  <c r="D13" i="37" s="1"/>
  <c r="K12" i="31"/>
  <c r="E13" i="37" s="1"/>
  <c r="L15" i="31"/>
  <c r="F16" i="37" s="1"/>
  <c r="J13" i="31"/>
  <c r="D14" i="37" s="1"/>
  <c r="I18" i="36"/>
  <c r="K18" i="36" s="1"/>
  <c r="D18" i="35"/>
  <c r="F18" i="35" s="1"/>
  <c r="I22" i="36"/>
  <c r="K22" i="36" s="1"/>
  <c r="D22" i="35"/>
  <c r="F22" i="35" s="1"/>
  <c r="I26" i="36"/>
  <c r="K26" i="36" s="1"/>
  <c r="D26" i="35"/>
  <c r="F26" i="35" s="1"/>
  <c r="H23" i="36"/>
  <c r="J23" i="36" s="1"/>
  <c r="L23" i="36" s="1"/>
  <c r="N23" i="36" s="1"/>
  <c r="M23" i="36" s="1"/>
  <c r="P23" i="36" s="1"/>
  <c r="C23" i="35"/>
  <c r="E23" i="35" s="1"/>
  <c r="G23" i="35" s="1"/>
  <c r="H25" i="36"/>
  <c r="J25" i="36" s="1"/>
  <c r="L25" i="36" s="1"/>
  <c r="N25" i="36" s="1"/>
  <c r="M25" i="36" s="1"/>
  <c r="P25" i="36" s="1"/>
  <c r="C25" i="35"/>
  <c r="E25" i="35" s="1"/>
  <c r="G25" i="35" s="1"/>
  <c r="H24" i="36"/>
  <c r="J24" i="36" s="1"/>
  <c r="L24" i="36" s="1"/>
  <c r="N24" i="36" s="1"/>
  <c r="M24" i="36" s="1"/>
  <c r="P24" i="36" s="1"/>
  <c r="C24" i="35"/>
  <c r="E24" i="35" s="1"/>
  <c r="G24" i="35" s="1"/>
  <c r="I19" i="36"/>
  <c r="K19" i="36" s="1"/>
  <c r="D19" i="35"/>
  <c r="F19" i="35" s="1"/>
  <c r="I23" i="36"/>
  <c r="K23" i="36" s="1"/>
  <c r="D23" i="35"/>
  <c r="F23" i="35" s="1"/>
  <c r="I27" i="36"/>
  <c r="K27" i="36" s="1"/>
  <c r="D27" i="35"/>
  <c r="F27" i="35" s="1"/>
  <c r="H21" i="36"/>
  <c r="J21" i="36" s="1"/>
  <c r="L21" i="36" s="1"/>
  <c r="N21" i="36" s="1"/>
  <c r="M21" i="36" s="1"/>
  <c r="P21" i="36" s="1"/>
  <c r="C21" i="35"/>
  <c r="E21" i="35" s="1"/>
  <c r="G21" i="35" s="1"/>
  <c r="H29" i="36"/>
  <c r="J29" i="36" s="1"/>
  <c r="L29" i="36" s="1"/>
  <c r="N29" i="36" s="1"/>
  <c r="M29" i="36" s="1"/>
  <c r="P29" i="36" s="1"/>
  <c r="C29" i="35"/>
  <c r="E29" i="35" s="1"/>
  <c r="G29" i="35" s="1"/>
  <c r="E22" i="31"/>
  <c r="G22" i="36" s="1"/>
  <c r="H22" i="36"/>
  <c r="J22" i="36" s="1"/>
  <c r="L22" i="36" s="1"/>
  <c r="N22" i="36" s="1"/>
  <c r="M22" i="36" s="1"/>
  <c r="P22" i="36" s="1"/>
  <c r="C22" i="35"/>
  <c r="E22" i="35" s="1"/>
  <c r="G22" i="35" s="1"/>
  <c r="H18" i="36"/>
  <c r="J18" i="36" s="1"/>
  <c r="L18" i="36" s="1"/>
  <c r="N18" i="36" s="1"/>
  <c r="M18" i="36" s="1"/>
  <c r="P18" i="36" s="1"/>
  <c r="C18" i="35"/>
  <c r="E18" i="35" s="1"/>
  <c r="G18" i="35" s="1"/>
  <c r="H26" i="36"/>
  <c r="J26" i="36" s="1"/>
  <c r="L26" i="36" s="1"/>
  <c r="N26" i="36" s="1"/>
  <c r="M26" i="36" s="1"/>
  <c r="P26" i="36" s="1"/>
  <c r="C26" i="35"/>
  <c r="E26" i="35" s="1"/>
  <c r="G26" i="35" s="1"/>
  <c r="I20" i="36"/>
  <c r="K20" i="36" s="1"/>
  <c r="D20" i="35"/>
  <c r="F20" i="35" s="1"/>
  <c r="I24" i="36"/>
  <c r="K24" i="36" s="1"/>
  <c r="D24" i="35"/>
  <c r="F24" i="35" s="1"/>
  <c r="I28" i="36"/>
  <c r="K28" i="36" s="1"/>
  <c r="D28" i="35"/>
  <c r="F28" i="35" s="1"/>
  <c r="H19" i="36"/>
  <c r="J19" i="36" s="1"/>
  <c r="L19" i="36" s="1"/>
  <c r="N19" i="36" s="1"/>
  <c r="M19" i="36" s="1"/>
  <c r="P19" i="36" s="1"/>
  <c r="C19" i="35"/>
  <c r="E19" i="35" s="1"/>
  <c r="G19" i="35" s="1"/>
  <c r="H27" i="36"/>
  <c r="J27" i="36" s="1"/>
  <c r="L27" i="36" s="1"/>
  <c r="N27" i="36" s="1"/>
  <c r="M27" i="36" s="1"/>
  <c r="P27" i="36" s="1"/>
  <c r="C27" i="35"/>
  <c r="E27" i="35" s="1"/>
  <c r="G27" i="35" s="1"/>
  <c r="H20" i="36"/>
  <c r="J20" i="36" s="1"/>
  <c r="L20" i="36" s="1"/>
  <c r="N20" i="36" s="1"/>
  <c r="M20" i="36" s="1"/>
  <c r="P20" i="36" s="1"/>
  <c r="C20" i="35"/>
  <c r="E20" i="35" s="1"/>
  <c r="G20" i="35" s="1"/>
  <c r="H28" i="36"/>
  <c r="J28" i="36" s="1"/>
  <c r="L28" i="36" s="1"/>
  <c r="N28" i="36" s="1"/>
  <c r="M28" i="36" s="1"/>
  <c r="P28" i="36" s="1"/>
  <c r="C28" i="35"/>
  <c r="E28" i="35" s="1"/>
  <c r="G28" i="35" s="1"/>
  <c r="I21" i="36"/>
  <c r="K21" i="36" s="1"/>
  <c r="D21" i="35"/>
  <c r="F21" i="35" s="1"/>
  <c r="I25" i="36"/>
  <c r="K25" i="36" s="1"/>
  <c r="D25" i="35"/>
  <c r="F25" i="35" s="1"/>
  <c r="I29" i="36"/>
  <c r="K29" i="36" s="1"/>
  <c r="D29" i="35"/>
  <c r="F29" i="35" s="1"/>
  <c r="C30" i="35"/>
  <c r="E30" i="35" s="1"/>
  <c r="I12" i="36"/>
  <c r="K12" i="36" s="1"/>
  <c r="D12" i="35"/>
  <c r="F12" i="35" s="1"/>
  <c r="I16" i="36"/>
  <c r="K16" i="36" s="1"/>
  <c r="D16" i="35"/>
  <c r="F16" i="35" s="1"/>
  <c r="I17" i="36"/>
  <c r="K17" i="36" s="1"/>
  <c r="D17" i="35"/>
  <c r="F17" i="35" s="1"/>
  <c r="D13" i="35"/>
  <c r="F13" i="35" s="1"/>
  <c r="I13" i="36"/>
  <c r="K13" i="36" s="1"/>
  <c r="H13" i="36"/>
  <c r="J13" i="36" s="1"/>
  <c r="C13" i="35"/>
  <c r="E13" i="35" s="1"/>
  <c r="H16" i="36"/>
  <c r="J16" i="36" s="1"/>
  <c r="L16" i="36" s="1"/>
  <c r="N16" i="36" s="1"/>
  <c r="M16" i="36" s="1"/>
  <c r="P16" i="36" s="1"/>
  <c r="C16" i="35"/>
  <c r="E16" i="35" s="1"/>
  <c r="G16" i="35" s="1"/>
  <c r="H12" i="36"/>
  <c r="J12" i="36" s="1"/>
  <c r="C12" i="35"/>
  <c r="E12" i="35" s="1"/>
  <c r="G12" i="35" s="1"/>
  <c r="H17" i="36"/>
  <c r="J17" i="36" s="1"/>
  <c r="L17" i="36" s="1"/>
  <c r="N17" i="36" s="1"/>
  <c r="M17" i="36" s="1"/>
  <c r="P17" i="36" s="1"/>
  <c r="C17" i="35"/>
  <c r="E17" i="35" s="1"/>
  <c r="G17" i="35" s="1"/>
  <c r="H11" i="36"/>
  <c r="I11" i="36"/>
  <c r="F11" i="35"/>
  <c r="I15" i="36"/>
  <c r="K15" i="36" s="1"/>
  <c r="D15" i="35"/>
  <c r="F15" i="35" s="1"/>
  <c r="H15" i="36"/>
  <c r="J15" i="36" s="1"/>
  <c r="L15" i="36" s="1"/>
  <c r="N15" i="36" s="1"/>
  <c r="M15" i="36" s="1"/>
  <c r="P15" i="36" s="1"/>
  <c r="C15" i="35"/>
  <c r="E15" i="35" s="1"/>
  <c r="I14" i="36"/>
  <c r="K14" i="36" s="1"/>
  <c r="D14" i="35"/>
  <c r="F14" i="35" s="1"/>
  <c r="I15" i="31"/>
  <c r="C16" i="37" s="1"/>
  <c r="I13" i="31"/>
  <c r="C14" i="37" s="1"/>
  <c r="K15" i="31"/>
  <c r="E16" i="37" s="1"/>
  <c r="L14" i="31"/>
  <c r="F15" i="37" s="1"/>
  <c r="L12" i="31"/>
  <c r="F13" i="37" s="1"/>
  <c r="K11" i="31"/>
  <c r="E12" i="37" s="1"/>
  <c r="I12" i="31"/>
  <c r="C13" i="37" s="1"/>
  <c r="M11" i="31"/>
  <c r="G12" i="37" s="1"/>
  <c r="H14" i="36"/>
  <c r="J14" i="36" s="1"/>
  <c r="C14" i="35"/>
  <c r="E14" i="35" s="1"/>
  <c r="J14" i="31"/>
  <c r="D15" i="37" s="1"/>
  <c r="K14" i="31"/>
  <c r="E15" i="37" s="1"/>
  <c r="J15" i="31"/>
  <c r="D16" i="37" s="1"/>
  <c r="E14" i="31"/>
  <c r="G14" i="36" s="1"/>
  <c r="B15" i="15"/>
  <c r="B11" i="9"/>
  <c r="A12" i="31"/>
  <c r="M15" i="31" s="1"/>
  <c r="G16" i="37" s="1"/>
  <c r="B12" i="31"/>
  <c r="A13" i="31"/>
  <c r="I14" i="31" s="1"/>
  <c r="C15" i="37" s="1"/>
  <c r="B13" i="31"/>
  <c r="A14" i="31"/>
  <c r="L11" i="31" s="1"/>
  <c r="F12" i="37" s="1"/>
  <c r="B14" i="31"/>
  <c r="A15" i="31"/>
  <c r="B15" i="31"/>
  <c r="A16" i="31"/>
  <c r="B16" i="31"/>
  <c r="A17" i="31"/>
  <c r="B17" i="31"/>
  <c r="A18" i="31"/>
  <c r="B18" i="31"/>
  <c r="A19" i="31"/>
  <c r="B19" i="31"/>
  <c r="A20" i="31"/>
  <c r="B20" i="31"/>
  <c r="A21" i="31"/>
  <c r="B21" i="31"/>
  <c r="A22" i="31"/>
  <c r="B22" i="31"/>
  <c r="A23" i="31"/>
  <c r="B23" i="31"/>
  <c r="A24" i="31"/>
  <c r="B24" i="31"/>
  <c r="A25" i="31"/>
  <c r="B25" i="31"/>
  <c r="A26" i="31"/>
  <c r="B26" i="31"/>
  <c r="A27" i="31"/>
  <c r="B27" i="31"/>
  <c r="A28" i="31"/>
  <c r="B28" i="31"/>
  <c r="A29" i="31"/>
  <c r="B29" i="31"/>
  <c r="A30" i="31"/>
  <c r="J11" i="31" s="1"/>
  <c r="D12" i="37" s="1"/>
  <c r="B30" i="31"/>
  <c r="A19" i="15"/>
  <c r="B19" i="15"/>
  <c r="A20" i="15"/>
  <c r="B20" i="15"/>
  <c r="A21" i="15"/>
  <c r="B21" i="15"/>
  <c r="A22" i="15"/>
  <c r="B22" i="15"/>
  <c r="A23" i="15"/>
  <c r="B23" i="15"/>
  <c r="A24" i="15"/>
  <c r="B24" i="15"/>
  <c r="A25" i="15"/>
  <c r="B25" i="15"/>
  <c r="A26" i="15"/>
  <c r="B26" i="15"/>
  <c r="A27" i="15"/>
  <c r="B27" i="15"/>
  <c r="A28" i="15"/>
  <c r="B28" i="15"/>
  <c r="A29" i="15"/>
  <c r="B29" i="15"/>
  <c r="A30" i="15"/>
  <c r="A11" i="31"/>
  <c r="I11" i="31" s="1"/>
  <c r="C12" i="37" s="1"/>
  <c r="B18" i="15"/>
  <c r="A18" i="15"/>
  <c r="B17" i="15"/>
  <c r="A17" i="15"/>
  <c r="B16" i="15"/>
  <c r="A16" i="15"/>
  <c r="A15" i="15"/>
  <c r="B14" i="15"/>
  <c r="A14" i="15"/>
  <c r="B13" i="15"/>
  <c r="A13" i="15"/>
  <c r="A12" i="15"/>
  <c r="A11" i="15"/>
  <c r="L13" i="31" l="1"/>
  <c r="F14" i="37" s="1"/>
  <c r="L12" i="36"/>
  <c r="N12" i="36" s="1"/>
  <c r="M12" i="36" s="1"/>
  <c r="P12" i="36" s="1"/>
  <c r="B17" i="33"/>
  <c r="K13" i="31"/>
  <c r="E14" i="37" s="1"/>
  <c r="M13" i="31"/>
  <c r="G14" i="37" s="1"/>
  <c r="L13" i="36"/>
  <c r="N13" i="36" s="1"/>
  <c r="M13" i="36" s="1"/>
  <c r="P13" i="36" s="1"/>
  <c r="J11" i="36"/>
  <c r="G11" i="35"/>
  <c r="L11" i="36" s="1"/>
  <c r="M14" i="31"/>
  <c r="G15" i="37" s="1"/>
  <c r="M12" i="31"/>
  <c r="G13" i="37" s="1"/>
  <c r="D30" i="35"/>
  <c r="F30" i="35" s="1"/>
  <c r="K11" i="35" s="1"/>
  <c r="K12" i="37" s="1"/>
  <c r="I30" i="36"/>
  <c r="K30" i="36" s="1"/>
  <c r="G13" i="35"/>
  <c r="H30" i="36"/>
  <c r="J30" i="36" s="1"/>
  <c r="G30" i="35"/>
  <c r="B16" i="33"/>
  <c r="B19" i="33"/>
  <c r="K11" i="36"/>
  <c r="L14" i="36"/>
  <c r="N14" i="36" s="1"/>
  <c r="M14" i="36" s="1"/>
  <c r="P14" i="36" s="1"/>
  <c r="G15" i="35"/>
  <c r="G14" i="35"/>
  <c r="B18" i="33"/>
  <c r="N11" i="36" l="1"/>
  <c r="B20" i="33"/>
  <c r="N11" i="35"/>
  <c r="N12" i="37" s="1"/>
  <c r="K12" i="35"/>
  <c r="K13" i="37" s="1"/>
  <c r="L14" i="35"/>
  <c r="L15" i="37" s="1"/>
  <c r="M14" i="35"/>
  <c r="M15" i="37" s="1"/>
  <c r="N13" i="35"/>
  <c r="N14" i="37" s="1"/>
  <c r="N14" i="35"/>
  <c r="N15" i="37" s="1"/>
  <c r="M12" i="35"/>
  <c r="M13" i="37" s="1"/>
  <c r="O11" i="35"/>
  <c r="O12" i="37" s="1"/>
  <c r="O15" i="35"/>
  <c r="O16" i="37" s="1"/>
  <c r="M11" i="35"/>
  <c r="M12" i="37" s="1"/>
  <c r="K13" i="35"/>
  <c r="K14" i="37" s="1"/>
  <c r="N12" i="35"/>
  <c r="N13" i="37" s="1"/>
  <c r="O14" i="35"/>
  <c r="O15" i="37" s="1"/>
  <c r="K15" i="35"/>
  <c r="K16" i="37" s="1"/>
  <c r="L15" i="35"/>
  <c r="L16" i="37" s="1"/>
  <c r="L11" i="35"/>
  <c r="L12" i="37" s="1"/>
  <c r="K14" i="35"/>
  <c r="K15" i="37" s="1"/>
  <c r="O13" i="35"/>
  <c r="O14" i="37" s="1"/>
  <c r="L13" i="35"/>
  <c r="L14" i="37" s="1"/>
  <c r="L12" i="35"/>
  <c r="L13" i="37" s="1"/>
  <c r="M15" i="35"/>
  <c r="M16" i="37" s="1"/>
  <c r="O12" i="35"/>
  <c r="O13" i="37" s="1"/>
  <c r="M13" i="35"/>
  <c r="M14" i="37" s="1"/>
  <c r="N15" i="35"/>
  <c r="N16" i="37" s="1"/>
  <c r="L30" i="36"/>
  <c r="M11" i="36" l="1"/>
  <c r="P11" i="36" s="1"/>
  <c r="D16" i="33"/>
  <c r="D18" i="33"/>
  <c r="D19" i="33"/>
  <c r="D17" i="33"/>
  <c r="N30" i="36"/>
  <c r="M30" i="36" s="1"/>
  <c r="P30" i="36" s="1"/>
  <c r="B23" i="33"/>
  <c r="D20" i="33" l="1"/>
  <c r="E16" i="33" s="1"/>
  <c r="C20" i="33"/>
  <c r="C19" i="33"/>
  <c r="C18" i="33"/>
  <c r="C16" i="33"/>
  <c r="C17" i="33"/>
  <c r="E19" i="33" l="1"/>
  <c r="E18" i="33"/>
  <c r="E20" i="33"/>
  <c r="D23" i="33"/>
  <c r="E17" i="33"/>
</calcChain>
</file>

<file path=xl/sharedStrings.xml><?xml version="1.0" encoding="utf-8"?>
<sst xmlns="http://schemas.openxmlformats.org/spreadsheetml/2006/main" count="780" uniqueCount="308">
  <si>
    <t>No. DEL RIESGO</t>
  </si>
  <si>
    <t>RIESGO</t>
  </si>
  <si>
    <t>PROBABILIDAD</t>
  </si>
  <si>
    <t>Frecuencia</t>
  </si>
  <si>
    <t>IMPACTO</t>
  </si>
  <si>
    <t>Moderado</t>
  </si>
  <si>
    <t>Mayor</t>
  </si>
  <si>
    <t>Menor</t>
  </si>
  <si>
    <t>TIPO</t>
  </si>
  <si>
    <t>Probabilidad Residual</t>
  </si>
  <si>
    <t>Impacto Residual</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</si>
  <si>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</si>
  <si>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</si>
  <si>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</si>
  <si>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</si>
  <si>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</si>
  <si>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</si>
  <si>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</si>
  <si>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</si>
  <si>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</si>
  <si>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</si>
  <si>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</si>
  <si>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</si>
  <si>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</si>
  <si>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</si>
  <si>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</si>
  <si>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</si>
  <si>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</si>
  <si>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</si>
  <si>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</si>
  <si>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</si>
  <si>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</si>
  <si>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</si>
  <si>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</si>
  <si>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</si>
  <si>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</si>
  <si>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</si>
  <si>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</si>
  <si>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</si>
  <si>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</si>
  <si>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</si>
  <si>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</si>
  <si>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</si>
  <si>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</si>
  <si>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</si>
  <si>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</si>
  <si>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</si>
  <si>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</si>
  <si>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</si>
  <si>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</si>
  <si>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</si>
  <si>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</si>
  <si>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</si>
  <si>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</si>
  <si>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</si>
  <si>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</si>
  <si>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</si>
  <si>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</si>
  <si>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</si>
  <si>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</si>
  <si>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</si>
  <si>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</si>
  <si>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</si>
  <si>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</si>
  <si>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</si>
  <si>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</si>
  <si>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</si>
  <si>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</si>
  <si>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</si>
  <si>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</si>
  <si>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</si>
  <si>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</si>
  <si>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</si>
  <si>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</si>
  <si>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</si>
  <si>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</si>
  <si>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</si>
  <si>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</si>
  <si>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</si>
  <si>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</si>
  <si>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</si>
  <si>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</si>
  <si>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</si>
  <si>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</si>
  <si>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</si>
  <si>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</si>
  <si>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</si>
  <si>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</si>
  <si>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</si>
  <si>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</si>
  <si>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</si>
  <si>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</si>
  <si>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</si>
  <si>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</si>
  <si>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</si>
  <si>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</si>
  <si>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</si>
  <si>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</si>
  <si>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</si>
  <si>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</si>
  <si>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</si>
  <si>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</si>
  <si>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</si>
  <si>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</si>
  <si>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</si>
  <si>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</si>
  <si>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</si>
  <si>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</si>
  <si>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</si>
  <si>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</si>
  <si>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</si>
  <si>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</si>
  <si>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</si>
  <si>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</si>
  <si>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</si>
  <si>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</si>
  <si>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</si>
  <si>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</si>
  <si>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</si>
  <si>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</si>
  <si>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</si>
  <si>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</si>
  <si>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</si>
  <si>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</si>
  <si>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</si>
  <si>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</si>
  <si>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</si>
  <si>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</si>
  <si>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</si>
  <si>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</si>
  <si>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</si>
  <si>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</si>
  <si>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</si>
  <si>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</si>
  <si>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</si>
  <si>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</si>
  <si>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</si>
  <si>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</si>
  <si>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</si>
  <si>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</si>
  <si>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</si>
  <si>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</si>
  <si>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</si>
  <si>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</si>
  <si>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</si>
  <si>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</si>
  <si>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</si>
  <si>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</si>
  <si>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</si>
  <si>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</si>
  <si>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</si>
  <si>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</si>
  <si>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</si>
  <si>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</si>
  <si>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</si>
  <si>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</si>
  <si>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</si>
  <si>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</si>
  <si>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</si>
  <si>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</si>
  <si>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</si>
  <si>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</si>
  <si>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</si>
  <si>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</si>
  <si>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</si>
  <si>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</si>
  <si>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</si>
  <si>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</si>
  <si>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</si>
  <si>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</si>
  <si>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</si>
  <si>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</si>
  <si>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</si>
  <si>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</si>
  <si>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</si>
  <si>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</si>
  <si>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</si>
  <si>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</si>
  <si>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</si>
  <si>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</si>
  <si>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</si>
  <si>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</si>
  <si>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</si>
  <si>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</si>
  <si>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</si>
  <si>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</si>
  <si>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</si>
  <si>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</si>
  <si>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</si>
  <si>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</si>
  <si>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</si>
  <si>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</si>
  <si>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</si>
  <si>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</si>
  <si>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</si>
  <si>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</si>
  <si>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</si>
  <si>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</si>
  <si>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</si>
  <si>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</si>
  <si>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</si>
  <si>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</si>
  <si>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</si>
  <si>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</si>
  <si>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</si>
  <si>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</si>
  <si>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</si>
  <si>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</si>
  <si>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</si>
  <si>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</si>
  <si>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</si>
  <si>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</si>
  <si>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</si>
  <si>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</si>
  <si>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</si>
  <si>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</si>
  <si>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</si>
  <si>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</si>
  <si>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</si>
  <si>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</si>
  <si>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</si>
  <si>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</si>
  <si>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</si>
  <si>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</si>
  <si>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</si>
  <si>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</si>
  <si>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</si>
  <si>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</si>
  <si>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</si>
  <si>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</si>
  <si>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</si>
  <si>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</si>
  <si>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</si>
  <si>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</si>
  <si>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</si>
  <si>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</si>
  <si>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</si>
  <si>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</si>
  <si>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</si>
  <si>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</si>
  <si>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</si>
  <si>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</si>
  <si>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</si>
  <si>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</si>
  <si>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</si>
  <si>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</si>
  <si>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</si>
  <si>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</si>
  <si>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</si>
  <si>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</si>
  <si>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</si>
  <si>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</si>
  <si>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</si>
  <si>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</si>
  <si>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</si>
  <si>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</si>
  <si>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</si>
  <si>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</si>
  <si>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</si>
  <si>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</si>
  <si>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</si>
  <si>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</si>
  <si>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Definición del Tratamiento</t>
  </si>
  <si>
    <t>Validación del tratamiento</t>
  </si>
  <si>
    <t>Reducir_Mitigar</t>
  </si>
  <si>
    <t>Redicir_Transferir</t>
  </si>
  <si>
    <t>Reducir_mitigar_Transferir_Evitar</t>
  </si>
  <si>
    <t>Esta hoja se utiliza para realizar cálculos en las demás, en ella no se ingresan datos</t>
  </si>
  <si>
    <t>Página:</t>
  </si>
  <si>
    <r>
      <t>11 FORMULAS:</t>
    </r>
    <r>
      <rPr>
        <sz val="11"/>
        <rFont val="Arial Narrow"/>
        <family val="2"/>
      </rPr>
      <t xml:space="preserve"> La información que contiene se utiliza para realizar operaciones en las demás hojas (En esta hoja no se ingresan datos)</t>
    </r>
    <r>
      <rPr>
        <b/>
        <u/>
        <sz val="11"/>
        <rFont val="Arial Narrow"/>
        <family val="2"/>
      </rPr>
      <t xml:space="preserve"> (OCULTA)</t>
    </r>
  </si>
  <si>
    <t>MAPA RIESGOS OPERATIVOS  POR PROCESOS</t>
  </si>
  <si>
    <t>Orientar, dirigir y ejecutar la política de asistencia jurídica eficiente, eficaz y oportuna a las diferentes dependencias de la Administración Municipal, dentro de un marco de defensa de los intereses del Municipio y de respeto a los derechos de los particulares.</t>
  </si>
  <si>
    <r>
      <t xml:space="preserve">Versión: </t>
    </r>
    <r>
      <rPr>
        <sz val="11"/>
        <rFont val="Arial"/>
        <family val="2"/>
      </rPr>
      <t>001</t>
    </r>
  </si>
  <si>
    <t xml:space="preserve">Código: </t>
  </si>
  <si>
    <t xml:space="preserve">Fecha: </t>
  </si>
  <si>
    <t xml:space="preserve"> por hallazgos generados por los organismos externos de control o notificaciones de otras entidades externas</t>
  </si>
  <si>
    <t>debido a la no presentación o presentación de los informes de ley por fuera de los términos</t>
  </si>
  <si>
    <t>debido a errores o inconsistencias al evaluar la efectividad de los controles del sistema de control interno</t>
  </si>
  <si>
    <t>por baja calidad en la presentación de informes de evaluación independiente</t>
  </si>
  <si>
    <t>debido a la inadecuada ejecución de procedimientos propios de auditoría interna</t>
  </si>
  <si>
    <t>realiza revisión periódica de los medios de comunicación oficiales de la entidad, verificando si existen requerimientos de información de Entes Externos de Control</t>
  </si>
  <si>
    <t>En caso de detectar desviaciones, procederá a notificar al gerente de la empresa y corregir el curso de la acción</t>
  </si>
  <si>
    <t>realiza revisión periódica del Programa Anual de Auditoría y presentará informes de avance ante el Comité Institucional de Coordinación de Control Interno, exponiendo los resultados y avances de cada período.</t>
  </si>
  <si>
    <t>En caso de detectar desviaciones, informará al CICCI para tomar las medidas correspondientes</t>
  </si>
  <si>
    <t xml:space="preserve">Revisa  los informes preliminares antes de ser enviados como informes finales al líder del proceso y/o grupos de valor, con el propósito de asegurar su entrega con calidad y oportunidad. </t>
  </si>
  <si>
    <t>En caso de no revisar el informe preliminar, el gerente generará una alerta al jefe de control interno a través de correo electrónico.</t>
  </si>
  <si>
    <t>La Asesora de Control Interno</t>
  </si>
  <si>
    <t>El gerente de la entidad</t>
  </si>
  <si>
    <t>establece el apoyo profesional idóneo para el tipo de auditoría, el cual ayudará al asesor de control interno en la ejecución de las auditorías aprobadas en el Programa Anual de Auditoría</t>
  </si>
  <si>
    <t>En caso de no contar con el apoyo profesional requerido, la asesora de control interno solicitará apoyo al Departamento Administrativo de Control Interno del Municipio de Armenia.</t>
  </si>
  <si>
    <t>promueve la realización de capacitaciones para Conocimiento de los procesos y entidad a cada uno de los integrantes del equipo de auditoría</t>
  </si>
  <si>
    <t>En caso de no poder realizarse a través de la Empresa, solicitará el apoyo al Municipio de Armenia, para que sean tenidos en cuenta en aquellos espacios relacionados con temas de evaluación independiente</t>
  </si>
  <si>
    <t>por insatisfacción de los grupos de valor o de los grupos de interés de Amable</t>
  </si>
  <si>
    <t>Revisa los canales de comunicación dispuestos con los grupos de interés y de valor, evaluando si existen quejas o reclamos relacionados con la entega de información de la oficina de control interno</t>
  </si>
  <si>
    <t>En caso de identificar esta situación, procederá a notificar a la gerencia de la empresa, y suscribir un plan de mejoramiento interno que permita corregir la situación prevista.</t>
  </si>
  <si>
    <t>debido a desconocimiento u omisión de los resultados de auditoría.</t>
  </si>
  <si>
    <t>realiza seguimiento periódico a los planes de mejoramiento suscritos de acuerdo con el calendario construido y en concordancia con los requerimientos de Entes Externos de Control en el tema</t>
  </si>
  <si>
    <t>En caso de identificar desviaciones, la asesora de control interno notifica al lider del proceso para monitorear la suscripción adecuada del plan de mejoramiento y su implementación.</t>
  </si>
  <si>
    <t xml:space="preserve"> Por la no suscripción o seguimiento inadecuado a los planes de mejoramiento  de la entidad</t>
  </si>
  <si>
    <t>Por la aplicación inadecuada de procedimientos de evaluación y auditoría interna</t>
  </si>
  <si>
    <t>debido a conflictos de intereses de los auditores o profesionales de apoyo.</t>
  </si>
  <si>
    <t>Realiza supervisión independiente a las tareas realizadas por parte de auditores internos o profesionales de apoyo.</t>
  </si>
  <si>
    <t>En caso de identificar desviaciones, la asesora de control interno notifica a la gerencia para la asignación de nuevas tareas o profesionales.</t>
  </si>
  <si>
    <t>Verifica la declaración de posibles conflictos de interés que presentan los contratistas al momento de dar inicio sus contratos.</t>
  </si>
  <si>
    <t>En caso de identificar potenciales conflictos de interés registrados, procederá a establecer rotación en las tareas asignadas.</t>
  </si>
  <si>
    <t xml:space="preserve">CONTROL INTERNO </t>
  </si>
  <si>
    <t>CONTROL INTERNO</t>
  </si>
  <si>
    <t>Control Interno</t>
  </si>
</sst>
</file>

<file path=xl/styles.xml><?xml version="1.0" encoding="utf-8"?>
<styleSheet xmlns="http://schemas.openxmlformats.org/spreadsheetml/2006/main" xmlns:mc="http://schemas.openxmlformats.org/markup-compatibility/2006" xmlns:x14ac="http://schemas.microsoft.com/office/spreadsheetml/2009/9/ac" mc:Ignorable="x14ac">
  <fonts count="49"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sz val="11"/>
      <name val="Arial"/>
      <family val="2"/>
    </font>
    <font>
      <b/>
      <sz val="11"/>
      <name val="Arial"/>
      <family val="2"/>
    </font>
    <font>
      <b/>
      <sz val="10"/>
      <name val="Arial"/>
      <family val="2"/>
    </font>
    <font>
      <sz val="14"/>
      <name val="Arial"/>
      <family val="2"/>
    </font>
    <font>
      <sz val="8"/>
      <name val="Calibri"/>
      <family val="2"/>
      <scheme val="minor"/>
    </font>
    <font>
      <b/>
      <sz val="11"/>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12"/>
      <color rgb="FFFF0000"/>
      <name val="Tahoma"/>
      <family val="2"/>
    </font>
    <font>
      <b/>
      <sz val="12"/>
      <name val="Arial"/>
      <family val="2"/>
    </font>
    <font>
      <b/>
      <sz val="8"/>
      <name val="Arial"/>
      <family val="2"/>
    </font>
    <font>
      <b/>
      <sz val="14"/>
      <name val="Arial"/>
      <family val="2"/>
    </font>
    <font>
      <sz val="11"/>
      <color rgb="FFFF0000"/>
      <name val="Arial"/>
      <family val="2"/>
    </font>
  </fonts>
  <fills count="14">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style="thin">
        <color indexed="64"/>
      </left>
      <right/>
      <top style="thin">
        <color indexed="64"/>
      </top>
      <bottom/>
      <diagonal/>
    </border>
    <border>
      <left style="double">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double">
        <color indexed="64"/>
      </right>
      <top/>
      <bottom style="double">
        <color indexed="64"/>
      </bottom>
      <diagonal/>
    </border>
    <border>
      <left style="thin">
        <color theme="0"/>
      </left>
      <right/>
      <top style="double">
        <color indexed="64"/>
      </top>
      <bottom/>
      <diagonal/>
    </border>
    <border>
      <left/>
      <right style="double">
        <color indexed="64"/>
      </right>
      <top style="double">
        <color indexed="64"/>
      </top>
      <bottom/>
      <diagonal/>
    </border>
    <border>
      <left style="thin">
        <color indexed="64"/>
      </left>
      <right/>
      <top/>
      <bottom/>
      <diagonal/>
    </border>
  </borders>
  <cellStyleXfs count="6">
    <xf numFmtId="0" fontId="0" fillId="0" borderId="0"/>
    <xf numFmtId="0" fontId="2" fillId="0" borderId="0"/>
    <xf numFmtId="0" fontId="2" fillId="0" borderId="0"/>
    <xf numFmtId="0" fontId="1" fillId="0" borderId="0"/>
    <xf numFmtId="0" fontId="2" fillId="0" borderId="0"/>
    <xf numFmtId="0" fontId="40" fillId="0" borderId="0"/>
  </cellStyleXfs>
  <cellXfs count="464">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5" fillId="0" borderId="0" xfId="0" applyFont="1" applyAlignment="1">
      <alignment horizontal="left" vertical="center" wrapText="1"/>
    </xf>
    <xf numFmtId="0" fontId="15"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3"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4" fillId="0" borderId="0" xfId="0" applyFont="1" applyAlignment="1">
      <alignment vertical="center" wrapText="1"/>
    </xf>
    <xf numFmtId="0" fontId="5" fillId="0" borderId="0" xfId="2" applyFont="1" applyAlignment="1">
      <alignment vertical="center" wrapText="1"/>
    </xf>
    <xf numFmtId="0" fontId="19" fillId="0" borderId="3"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0" fillId="7" borderId="3" xfId="0" applyFont="1" applyFill="1" applyBorder="1" applyAlignment="1">
      <alignment horizontal="center" vertical="center" wrapText="1"/>
    </xf>
    <xf numFmtId="0" fontId="20" fillId="0" borderId="1" xfId="0" applyFont="1" applyBorder="1" applyAlignment="1">
      <alignment vertical="center" wrapText="1"/>
    </xf>
    <xf numFmtId="9" fontId="20" fillId="0" borderId="26" xfId="0" applyNumberFormat="1" applyFont="1" applyBorder="1" applyAlignment="1">
      <alignment horizontal="center" vertical="center" wrapText="1"/>
    </xf>
    <xf numFmtId="9" fontId="20" fillId="0" borderId="1" xfId="0" applyNumberFormat="1" applyFont="1" applyBorder="1" applyAlignment="1">
      <alignment horizontal="center" vertical="center" wrapText="1"/>
    </xf>
    <xf numFmtId="0" fontId="20" fillId="0" borderId="33" xfId="0" applyFont="1" applyBorder="1" applyAlignment="1">
      <alignment vertical="center" wrapText="1"/>
    </xf>
    <xf numFmtId="0" fontId="20" fillId="6" borderId="3" xfId="0" applyFont="1" applyFill="1" applyBorder="1" applyAlignment="1">
      <alignment horizontal="center" vertical="center" wrapText="1"/>
    </xf>
    <xf numFmtId="0" fontId="20" fillId="0" borderId="1" xfId="0" applyFont="1" applyBorder="1" applyAlignment="1">
      <alignment horizontal="justify" vertical="center" wrapText="1"/>
    </xf>
    <xf numFmtId="0" fontId="20" fillId="0" borderId="26" xfId="0" applyFont="1" applyBorder="1" applyAlignment="1">
      <alignment vertical="center" wrapText="1"/>
    </xf>
    <xf numFmtId="0" fontId="20" fillId="3" borderId="3" xfId="0" applyFont="1" applyFill="1" applyBorder="1" applyAlignment="1">
      <alignment horizontal="center" vertical="center" wrapText="1"/>
    </xf>
    <xf numFmtId="0" fontId="20" fillId="9" borderId="3"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0" fillId="2" borderId="0" xfId="2" applyFont="1" applyFill="1" applyAlignment="1">
      <alignment horizontal="center" vertical="center" wrapText="1"/>
    </xf>
    <xf numFmtId="0" fontId="14" fillId="0" borderId="0" xfId="0" applyFont="1" applyAlignment="1">
      <alignment horizontal="left" vertical="center" wrapText="1"/>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0" borderId="0" xfId="2" applyFont="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2" fillId="2" borderId="0" xfId="2" applyFill="1"/>
    <xf numFmtId="0" fontId="2" fillId="2" borderId="0" xfId="2" applyFill="1" applyAlignment="1">
      <alignment horizontal="center" vertical="center"/>
    </xf>
    <xf numFmtId="0" fontId="14" fillId="0" borderId="0" xfId="2" applyFont="1" applyAlignment="1">
      <alignment horizontal="center" vertical="center"/>
    </xf>
    <xf numFmtId="0" fontId="14"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4" fillId="0" borderId="24" xfId="2" applyFont="1" applyBorder="1" applyAlignment="1">
      <alignment vertical="center" wrapText="1"/>
    </xf>
    <xf numFmtId="0" fontId="14" fillId="0" borderId="4" xfId="2" applyFont="1" applyBorder="1" applyAlignment="1">
      <alignment vertical="center" wrapText="1"/>
    </xf>
    <xf numFmtId="0" fontId="14"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4" fillId="0" borderId="0" xfId="2" applyFont="1" applyAlignment="1">
      <alignment vertical="center" wrapText="1"/>
    </xf>
    <xf numFmtId="0" fontId="2" fillId="0" borderId="0" xfId="2" applyAlignment="1">
      <alignment horizontal="center" vertical="center" wrapText="1"/>
    </xf>
    <xf numFmtId="0" fontId="14" fillId="0" borderId="24"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1"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1" xfId="2" applyFont="1" applyBorder="1" applyAlignment="1">
      <alignment vertical="center" wrapText="1"/>
    </xf>
    <xf numFmtId="0" fontId="25" fillId="0" borderId="1" xfId="0" applyFont="1" applyBorder="1" applyAlignment="1">
      <alignment horizontal="center" vertical="center" wrapText="1" readingOrder="1"/>
    </xf>
    <xf numFmtId="0" fontId="25"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6"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1" fillId="0" borderId="4" xfId="0" applyNumberFormat="1" applyFont="1" applyBorder="1" applyAlignment="1">
      <alignment horizontal="center" vertical="center" wrapText="1"/>
    </xf>
    <xf numFmtId="0" fontId="2" fillId="0" borderId="0" xfId="2" applyAlignment="1">
      <alignment horizontal="justify" vertical="center" wrapText="1"/>
    </xf>
    <xf numFmtId="0" fontId="27" fillId="10" borderId="1" xfId="0" applyFont="1" applyFill="1" applyBorder="1" applyAlignment="1">
      <alignment horizontal="center" vertical="center" wrapText="1" readingOrder="1"/>
    </xf>
    <xf numFmtId="0" fontId="2" fillId="8"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6" fillId="0" borderId="0" xfId="3" applyFont="1" applyAlignment="1">
      <alignment horizontal="center" vertical="center"/>
    </xf>
    <xf numFmtId="0" fontId="27" fillId="11" borderId="1" xfId="0" applyFont="1" applyFill="1" applyBorder="1" applyAlignment="1">
      <alignment horizontal="center" vertical="center" wrapText="1" readingOrder="1"/>
    </xf>
    <xf numFmtId="0" fontId="28" fillId="0" borderId="0" xfId="3" applyFont="1" applyAlignment="1">
      <alignment vertical="center" textRotation="90" wrapText="1"/>
    </xf>
    <xf numFmtId="0" fontId="29" fillId="0" borderId="0" xfId="3" applyFont="1" applyAlignment="1">
      <alignment horizontal="center" vertical="center" wrapText="1"/>
    </xf>
    <xf numFmtId="0" fontId="26" fillId="0" borderId="0" xfId="3" applyFont="1" applyAlignment="1">
      <alignment horizontal="center" vertical="center" wrapText="1"/>
    </xf>
    <xf numFmtId="0" fontId="27" fillId="7" borderId="1" xfId="0" applyFont="1" applyFill="1" applyBorder="1" applyAlignment="1">
      <alignment horizontal="center" vertical="center" wrapText="1" readingOrder="1"/>
    </xf>
    <xf numFmtId="0" fontId="25" fillId="0" borderId="28" xfId="0" applyFont="1" applyBorder="1" applyAlignment="1">
      <alignment horizontal="center" vertical="center" wrapText="1" readingOrder="1"/>
    </xf>
    <xf numFmtId="0" fontId="27" fillId="7" borderId="28" xfId="0" applyFont="1" applyFill="1" applyBorder="1" applyAlignment="1">
      <alignment horizontal="center" vertical="center" wrapText="1" readingOrder="1"/>
    </xf>
    <xf numFmtId="0" fontId="27" fillId="11" borderId="28" xfId="0" applyFont="1" applyFill="1" applyBorder="1" applyAlignment="1">
      <alignment horizontal="center" vertical="center" wrapText="1" readingOrder="1"/>
    </xf>
    <xf numFmtId="0" fontId="27" fillId="10" borderId="28" xfId="0" applyFont="1" applyFill="1" applyBorder="1" applyAlignment="1">
      <alignment horizontal="center" vertical="center" wrapText="1" readingOrder="1"/>
    </xf>
    <xf numFmtId="0" fontId="2" fillId="8"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6" fillId="0" borderId="0" xfId="3" applyFont="1" applyAlignment="1">
      <alignment vertical="center"/>
    </xf>
    <xf numFmtId="0" fontId="2" fillId="8" borderId="1" xfId="0" applyFont="1" applyFill="1" applyBorder="1" applyAlignment="1">
      <alignment horizontal="center" vertical="center" wrapText="1" readingOrder="1"/>
    </xf>
    <xf numFmtId="0" fontId="24" fillId="0" borderId="0" xfId="0" applyFont="1" applyAlignment="1">
      <alignment vertical="center" readingOrder="1"/>
    </xf>
    <xf numFmtId="0" fontId="30"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2" fillId="2" borderId="0" xfId="2" applyFill="1" applyAlignment="1">
      <alignment horizontal="left"/>
    </xf>
    <xf numFmtId="0" fontId="14" fillId="0" borderId="0" xfId="2" applyFont="1" applyAlignment="1">
      <alignment horizontal="left" vertical="center"/>
    </xf>
    <xf numFmtId="0" fontId="14" fillId="0" borderId="0" xfId="2" applyFont="1" applyAlignment="1">
      <alignment vertical="center" wrapText="1"/>
    </xf>
    <xf numFmtId="9" fontId="2" fillId="0" borderId="4" xfId="2" applyNumberFormat="1" applyBorder="1" applyAlignment="1">
      <alignment horizontal="center" vertical="center" wrapText="1"/>
    </xf>
    <xf numFmtId="9" fontId="21"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4" fillId="0" borderId="0" xfId="2" applyNumberFormat="1" applyFont="1" applyAlignment="1">
      <alignment horizontal="center" vertical="center"/>
    </xf>
    <xf numFmtId="14" fontId="14"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vertical="center" wrapText="1"/>
    </xf>
    <xf numFmtId="14" fontId="2" fillId="0" borderId="0" xfId="2" applyNumberFormat="1" applyAlignment="1">
      <alignment horizontal="center"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18" fillId="0" borderId="1" xfId="0" applyFont="1" applyBorder="1" applyAlignment="1">
      <alignment horizontal="center" vertical="center"/>
    </xf>
    <xf numFmtId="0" fontId="21" fillId="0" borderId="0" xfId="0" applyFont="1" applyAlignment="1">
      <alignment wrapText="1"/>
    </xf>
    <xf numFmtId="0" fontId="23" fillId="0" borderId="1" xfId="0" applyFont="1" applyBorder="1" applyAlignment="1">
      <alignment wrapText="1"/>
    </xf>
    <xf numFmtId="0" fontId="21" fillId="0" borderId="1" xfId="0" applyFont="1" applyBorder="1" applyAlignment="1">
      <alignment wrapText="1"/>
    </xf>
    <xf numFmtId="0" fontId="23" fillId="0" borderId="4" xfId="0" applyFont="1" applyBorder="1" applyAlignment="1">
      <alignment wrapText="1"/>
    </xf>
    <xf numFmtId="9" fontId="21" fillId="0" borderId="1" xfId="0" applyNumberFormat="1" applyFont="1" applyBorder="1" applyAlignment="1">
      <alignment wrapText="1"/>
    </xf>
    <xf numFmtId="0" fontId="21" fillId="0" borderId="4" xfId="0" applyFont="1" applyBorder="1" applyAlignment="1">
      <alignment wrapText="1"/>
    </xf>
    <xf numFmtId="0" fontId="13" fillId="0" borderId="1" xfId="2" applyFont="1" applyBorder="1" applyAlignment="1">
      <alignment horizontal="center" vertical="center" wrapText="1"/>
    </xf>
    <xf numFmtId="0" fontId="23" fillId="0" borderId="1" xfId="0" applyFont="1" applyBorder="1" applyAlignment="1">
      <alignment horizontal="center" wrapText="1"/>
    </xf>
    <xf numFmtId="0" fontId="6" fillId="0" borderId="1" xfId="0" applyFont="1" applyBorder="1" applyAlignment="1">
      <alignment horizontal="left" vertical="center" wrapText="1"/>
    </xf>
    <xf numFmtId="0" fontId="21" fillId="0" borderId="8" xfId="0" applyFont="1" applyBorder="1" applyAlignment="1">
      <alignment wrapText="1"/>
    </xf>
    <xf numFmtId="0" fontId="23" fillId="0" borderId="0" xfId="0" applyFont="1" applyAlignment="1">
      <alignment wrapText="1"/>
    </xf>
    <xf numFmtId="0" fontId="21" fillId="0" borderId="11" xfId="0" applyFont="1" applyBorder="1" applyAlignment="1">
      <alignment wrapText="1"/>
    </xf>
    <xf numFmtId="0" fontId="21" fillId="0" borderId="34" xfId="0" applyFont="1" applyBorder="1" applyAlignment="1">
      <alignment wrapText="1"/>
    </xf>
    <xf numFmtId="0" fontId="21" fillId="0" borderId="3" xfId="0" applyFont="1" applyBorder="1" applyAlignment="1">
      <alignment wrapText="1"/>
    </xf>
    <xf numFmtId="0" fontId="21" fillId="0" borderId="26" xfId="0" applyFont="1" applyBorder="1" applyAlignment="1">
      <alignment wrapText="1"/>
    </xf>
    <xf numFmtId="0" fontId="2" fillId="2" borderId="3" xfId="2" applyFill="1" applyBorder="1" applyAlignment="1">
      <alignment wrapText="1"/>
    </xf>
    <xf numFmtId="0" fontId="21" fillId="0" borderId="27" xfId="0" applyFont="1" applyBorder="1" applyAlignment="1">
      <alignment wrapText="1"/>
    </xf>
    <xf numFmtId="0" fontId="21" fillId="0" borderId="29" xfId="0" applyFont="1" applyBorder="1" applyAlignment="1">
      <alignment wrapText="1"/>
    </xf>
    <xf numFmtId="0" fontId="21" fillId="0" borderId="24" xfId="0" applyFont="1" applyBorder="1" applyAlignment="1">
      <alignment wrapText="1"/>
    </xf>
    <xf numFmtId="0" fontId="21" fillId="0" borderId="33" xfId="0" applyFont="1" applyBorder="1" applyAlignment="1">
      <alignment wrapText="1"/>
    </xf>
    <xf numFmtId="0" fontId="2" fillId="2" borderId="27" xfId="2" applyFill="1" applyBorder="1" applyAlignment="1">
      <alignment wrapText="1"/>
    </xf>
    <xf numFmtId="0" fontId="22"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19"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1"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0" fillId="0" borderId="28" xfId="0" applyNumberForma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1" fillId="0" borderId="38" xfId="2" applyFont="1" applyBorder="1" applyAlignment="1">
      <alignment horizontal="center" vertical="center" wrapText="1"/>
    </xf>
    <xf numFmtId="0" fontId="5" fillId="0" borderId="0" xfId="2" applyFont="1" applyAlignment="1">
      <alignment horizontal="center" vertical="center" wrapText="1"/>
    </xf>
    <xf numFmtId="0" fontId="2" fillId="0" borderId="1" xfId="0" applyFont="1" applyBorder="1" applyAlignment="1">
      <alignment wrapText="1"/>
    </xf>
    <xf numFmtId="0" fontId="27" fillId="0" borderId="0" xfId="0" applyFont="1" applyAlignment="1">
      <alignment horizontal="center" vertical="center" wrapText="1" readingOrder="1"/>
    </xf>
    <xf numFmtId="9" fontId="2" fillId="0" borderId="0" xfId="2" applyNumberFormat="1" applyAlignment="1">
      <alignment horizontal="center" vertical="center" wrapText="1"/>
    </xf>
    <xf numFmtId="9" fontId="21" fillId="0" borderId="0" xfId="0" applyNumberFormat="1" applyFont="1" applyAlignment="1">
      <alignment horizontal="center" vertical="center" wrapText="1"/>
    </xf>
    <xf numFmtId="9" fontId="21" fillId="0" borderId="0" xfId="0" applyNumberFormat="1" applyFont="1" applyAlignment="1">
      <alignment horizontal="left" vertical="center" wrapText="1"/>
    </xf>
    <xf numFmtId="0" fontId="0" fillId="5" borderId="0" xfId="0" applyFill="1"/>
    <xf numFmtId="0" fontId="35" fillId="5" borderId="15" xfId="4" quotePrefix="1" applyFont="1" applyFill="1" applyBorder="1" applyAlignment="1">
      <alignment horizontal="left" vertical="top" wrapText="1"/>
    </xf>
    <xf numFmtId="0" fontId="36" fillId="5" borderId="2" xfId="4" quotePrefix="1" applyFont="1" applyFill="1" applyBorder="1" applyAlignment="1">
      <alignment horizontal="left" vertical="top" wrapText="1"/>
    </xf>
    <xf numFmtId="0" fontId="33"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9" fontId="14"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14" fontId="2" fillId="4" borderId="1" xfId="2" applyNumberFormat="1" applyFill="1" applyBorder="1" applyAlignment="1" applyProtection="1">
      <alignment horizontal="justify" vertical="center" wrapText="1"/>
      <protection locked="0"/>
    </xf>
    <xf numFmtId="0" fontId="14" fillId="0" borderId="0" xfId="0" applyFont="1" applyAlignment="1">
      <alignment horizontal="center" vertical="center" wrapText="1"/>
    </xf>
    <xf numFmtId="0" fontId="13" fillId="0" borderId="0" xfId="2" applyFont="1" applyAlignment="1">
      <alignment horizontal="left" vertical="center" wrapText="1"/>
    </xf>
    <xf numFmtId="0" fontId="6" fillId="5" borderId="0" xfId="2" applyFont="1" applyFill="1" applyAlignment="1">
      <alignment horizontal="left" vertical="center" wrapText="1"/>
    </xf>
    <xf numFmtId="0" fontId="13" fillId="0" borderId="0" xfId="2" applyFont="1" applyAlignment="1">
      <alignment vertical="center" wrapText="1"/>
    </xf>
    <xf numFmtId="0" fontId="13"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3"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13" fillId="0" borderId="0" xfId="2" applyFont="1" applyAlignment="1">
      <alignment horizontal="center" vertical="center"/>
    </xf>
    <xf numFmtId="0" fontId="13" fillId="0" borderId="0" xfId="0" applyFont="1" applyAlignment="1">
      <alignment horizontal="left" vertical="center" wrapText="1"/>
    </xf>
    <xf numFmtId="49" fontId="13" fillId="0" borderId="0" xfId="0" applyNumberFormat="1" applyFont="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3" fillId="2" borderId="0" xfId="2" applyFont="1" applyFill="1" applyAlignment="1">
      <alignment horizontal="center"/>
    </xf>
    <xf numFmtId="0" fontId="2" fillId="2" borderId="15" xfId="2" applyFill="1" applyBorder="1"/>
    <xf numFmtId="0" fontId="14" fillId="0" borderId="11" xfId="2" applyFont="1" applyBorder="1" applyAlignment="1">
      <alignment horizontal="center" vertical="center" wrapText="1"/>
    </xf>
    <xf numFmtId="0" fontId="14" fillId="0" borderId="9" xfId="2" applyFont="1" applyBorder="1" applyAlignment="1">
      <alignment horizontal="center" vertical="center" wrapText="1"/>
    </xf>
    <xf numFmtId="0" fontId="14" fillId="0" borderId="46" xfId="2" applyFont="1" applyBorder="1" applyAlignment="1">
      <alignment horizontal="center" vertical="center" wrapText="1"/>
    </xf>
    <xf numFmtId="0" fontId="37" fillId="5" borderId="15" xfId="4" quotePrefix="1" applyFont="1" applyFill="1" applyBorder="1" applyAlignment="1">
      <alignment horizontal="justify" vertical="center" wrapText="1"/>
    </xf>
    <xf numFmtId="0" fontId="37" fillId="5" borderId="0" xfId="4" quotePrefix="1" applyFont="1" applyFill="1" applyAlignment="1">
      <alignment horizontal="justify" vertical="center" wrapText="1"/>
    </xf>
    <xf numFmtId="0" fontId="37" fillId="5" borderId="2" xfId="4" quotePrefix="1" applyFont="1" applyFill="1" applyBorder="1" applyAlignment="1">
      <alignment horizontal="justify" vertical="center" wrapText="1"/>
    </xf>
    <xf numFmtId="0" fontId="35" fillId="5" borderId="42" xfId="4" quotePrefix="1" applyFont="1" applyFill="1" applyBorder="1" applyAlignment="1">
      <alignment horizontal="left" vertical="top" wrapText="1"/>
    </xf>
    <xf numFmtId="0" fontId="35" fillId="5" borderId="43" xfId="4" quotePrefix="1" applyFont="1" applyFill="1" applyBorder="1" applyAlignment="1">
      <alignment horizontal="left" vertical="top" wrapText="1"/>
    </xf>
    <xf numFmtId="0" fontId="35" fillId="5" borderId="44" xfId="4" quotePrefix="1" applyFont="1" applyFill="1" applyBorder="1" applyAlignment="1">
      <alignment horizontal="left" vertical="top" wrapText="1"/>
    </xf>
    <xf numFmtId="0" fontId="37" fillId="5" borderId="42" xfId="4" quotePrefix="1" applyFont="1" applyFill="1" applyBorder="1" applyAlignment="1">
      <alignment horizontal="left" vertical="top" wrapText="1"/>
    </xf>
    <xf numFmtId="0" fontId="37" fillId="5" borderId="43" xfId="4" quotePrefix="1" applyFont="1" applyFill="1" applyBorder="1" applyAlignment="1">
      <alignment horizontal="left" vertical="top" wrapText="1"/>
    </xf>
    <xf numFmtId="0" fontId="37" fillId="5" borderId="44" xfId="4" quotePrefix="1" applyFont="1" applyFill="1" applyBorder="1" applyAlignment="1">
      <alignment horizontal="left" vertical="top" wrapText="1"/>
    </xf>
    <xf numFmtId="0" fontId="35" fillId="5" borderId="0" xfId="4" quotePrefix="1" applyFont="1" applyFill="1" applyAlignment="1">
      <alignment horizontal="left" vertical="top" wrapText="1"/>
    </xf>
    <xf numFmtId="0" fontId="35" fillId="5" borderId="2" xfId="4" quotePrefix="1" applyFont="1" applyFill="1" applyBorder="1" applyAlignment="1">
      <alignment horizontal="left" vertical="top" wrapText="1"/>
    </xf>
    <xf numFmtId="0" fontId="35" fillId="5" borderId="52" xfId="4" quotePrefix="1" applyFont="1" applyFill="1" applyBorder="1" applyAlignment="1">
      <alignment horizontal="left" vertical="top" wrapText="1"/>
    </xf>
    <xf numFmtId="0" fontId="35" fillId="5" borderId="10" xfId="4" quotePrefix="1" applyFont="1" applyFill="1" applyBorder="1" applyAlignment="1">
      <alignment horizontal="left" vertical="top" wrapText="1"/>
    </xf>
    <xf numFmtId="0" fontId="35" fillId="5" borderId="54" xfId="4" quotePrefix="1" applyFont="1" applyFill="1" applyBorder="1" applyAlignment="1">
      <alignment horizontal="left" vertical="top" wrapText="1"/>
    </xf>
    <xf numFmtId="0" fontId="41" fillId="5" borderId="43" xfId="5" applyFont="1" applyFill="1" applyBorder="1" applyAlignment="1">
      <alignment horizontal="left" vertical="top" wrapText="1" readingOrder="1"/>
    </xf>
    <xf numFmtId="0" fontId="42" fillId="5" borderId="43" xfId="4" applyFont="1" applyFill="1" applyBorder="1" applyAlignment="1">
      <alignment horizontal="justify" vertical="center" wrapText="1"/>
    </xf>
    <xf numFmtId="0" fontId="35" fillId="5" borderId="42" xfId="4" quotePrefix="1" applyFont="1" applyFill="1" applyBorder="1" applyAlignment="1">
      <alignment vertical="top" wrapText="1"/>
    </xf>
    <xf numFmtId="0" fontId="35" fillId="5" borderId="43" xfId="4" quotePrefix="1" applyFont="1" applyFill="1" applyBorder="1" applyAlignment="1">
      <alignment vertical="top" wrapText="1"/>
    </xf>
    <xf numFmtId="0" fontId="35" fillId="5" borderId="44" xfId="4" quotePrefix="1" applyFont="1" applyFill="1" applyBorder="1" applyAlignment="1">
      <alignment vertical="top" wrapText="1"/>
    </xf>
    <xf numFmtId="0" fontId="35" fillId="5" borderId="0" xfId="4" quotePrefix="1" applyFont="1" applyFill="1" applyAlignment="1">
      <alignment vertical="top" wrapText="1"/>
    </xf>
    <xf numFmtId="0" fontId="0" fillId="5" borderId="0" xfId="0" applyFill="1" applyAlignment="1">
      <alignment wrapText="1"/>
    </xf>
    <xf numFmtId="0" fontId="33" fillId="5" borderId="42" xfId="4" applyFont="1" applyFill="1" applyBorder="1" applyAlignment="1">
      <alignment wrapText="1"/>
    </xf>
    <xf numFmtId="0" fontId="33" fillId="5" borderId="43" xfId="4" applyFont="1" applyFill="1" applyBorder="1" applyAlignment="1">
      <alignment wrapText="1"/>
    </xf>
    <xf numFmtId="0" fontId="33" fillId="5" borderId="44" xfId="4" applyFont="1" applyFill="1" applyBorder="1" applyAlignment="1">
      <alignment wrapText="1"/>
    </xf>
    <xf numFmtId="0" fontId="33" fillId="5" borderId="15" xfId="4" applyFont="1" applyFill="1" applyBorder="1" applyAlignment="1">
      <alignment wrapText="1"/>
    </xf>
    <xf numFmtId="0" fontId="33" fillId="5" borderId="2" xfId="4" applyFont="1" applyFill="1" applyBorder="1" applyAlignment="1">
      <alignment wrapText="1"/>
    </xf>
    <xf numFmtId="0" fontId="33" fillId="5" borderId="14" xfId="4" applyFont="1" applyFill="1" applyBorder="1" applyAlignment="1">
      <alignment wrapText="1"/>
    </xf>
    <xf numFmtId="0" fontId="33" fillId="5" borderId="13" xfId="4" applyFont="1" applyFill="1" applyBorder="1" applyAlignment="1">
      <alignment wrapText="1"/>
    </xf>
    <xf numFmtId="0" fontId="33" fillId="5" borderId="12" xfId="4" applyFont="1" applyFill="1" applyBorder="1" applyAlignment="1">
      <alignment wrapText="1"/>
    </xf>
    <xf numFmtId="0" fontId="33" fillId="5" borderId="0" xfId="4" applyFont="1" applyFill="1" applyAlignment="1">
      <alignment wrapText="1"/>
    </xf>
    <xf numFmtId="0" fontId="35" fillId="5" borderId="15" xfId="4" quotePrefix="1" applyFont="1" applyFill="1" applyBorder="1" applyAlignment="1">
      <alignment vertical="top" wrapText="1"/>
    </xf>
    <xf numFmtId="0" fontId="35" fillId="5" borderId="2" xfId="4" quotePrefix="1" applyFont="1" applyFill="1" applyBorder="1" applyAlignment="1">
      <alignment vertical="top" wrapText="1"/>
    </xf>
    <xf numFmtId="0" fontId="36" fillId="5" borderId="0" xfId="4" quotePrefix="1" applyFont="1" applyFill="1" applyAlignment="1">
      <alignment horizontal="left" vertical="top" wrapText="1"/>
    </xf>
    <xf numFmtId="0" fontId="39" fillId="5" borderId="0" xfId="4" applyFont="1" applyFill="1" applyAlignment="1">
      <alignment horizontal="left" vertical="center" wrapText="1"/>
    </xf>
    <xf numFmtId="0" fontId="33" fillId="5" borderId="0" xfId="4" applyFont="1" applyFill="1" applyAlignment="1">
      <alignment horizontal="left" vertical="center" wrapText="1"/>
    </xf>
    <xf numFmtId="0" fontId="33" fillId="5" borderId="0" xfId="4" quotePrefix="1" applyFont="1" applyFill="1" applyAlignment="1">
      <alignment horizontal="left" vertical="center" wrapText="1"/>
    </xf>
    <xf numFmtId="0" fontId="39" fillId="13" borderId="3" xfId="4" applyFont="1" applyFill="1" applyBorder="1" applyAlignment="1">
      <alignment horizontal="center" wrapText="1"/>
    </xf>
    <xf numFmtId="0" fontId="33" fillId="5" borderId="0" xfId="4" applyFont="1" applyFill="1"/>
    <xf numFmtId="0" fontId="41" fillId="5" borderId="0" xfId="0" applyFont="1" applyFill="1" applyAlignment="1">
      <alignment horizontal="left" vertical="center" wrapText="1"/>
    </xf>
    <xf numFmtId="0" fontId="42" fillId="5" borderId="0" xfId="0" applyFont="1" applyFill="1" applyAlignment="1">
      <alignment horizontal="left" vertical="top" wrapText="1"/>
    </xf>
    <xf numFmtId="0" fontId="39" fillId="5" borderId="3" xfId="4" applyFont="1" applyFill="1" applyBorder="1" applyAlignment="1">
      <alignment horizontal="center" vertical="center"/>
    </xf>
    <xf numFmtId="0" fontId="39" fillId="5" borderId="3" xfId="4" applyFont="1" applyFill="1" applyBorder="1" applyAlignment="1">
      <alignment horizontal="center" vertical="center" wrapText="1"/>
    </xf>
    <xf numFmtId="0" fontId="37" fillId="0" borderId="42" xfId="4" quotePrefix="1" applyFont="1" applyBorder="1" applyAlignment="1">
      <alignment horizontal="left" vertical="top" wrapText="1"/>
    </xf>
    <xf numFmtId="0" fontId="37" fillId="0" borderId="43" xfId="4" quotePrefix="1" applyFont="1" applyBorder="1" applyAlignment="1">
      <alignment horizontal="left" vertical="top" wrapText="1"/>
    </xf>
    <xf numFmtId="0" fontId="37"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44" fillId="0" borderId="0" xfId="2" applyNumberFormat="1" applyFont="1" applyAlignment="1">
      <alignment vertical="center"/>
    </xf>
    <xf numFmtId="49" fontId="9" fillId="0" borderId="0" xfId="2" applyNumberFormat="1" applyFont="1" applyAlignment="1">
      <alignment vertical="center"/>
    </xf>
    <xf numFmtId="0" fontId="20" fillId="0" borderId="0" xfId="0" applyFont="1" applyAlignment="1">
      <alignment horizontal="center" vertical="center" wrapText="1"/>
    </xf>
    <xf numFmtId="9" fontId="20"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24" fillId="0" borderId="1" xfId="2" applyFont="1" applyBorder="1" applyAlignment="1">
      <alignment horizontal="left" vertical="center"/>
    </xf>
    <xf numFmtId="0" fontId="45" fillId="0" borderId="0" xfId="2" applyFont="1" applyAlignment="1">
      <alignment vertical="center"/>
    </xf>
    <xf numFmtId="0" fontId="13" fillId="0" borderId="10" xfId="2" applyFont="1" applyBorder="1" applyAlignment="1">
      <alignment horizontal="center" vertical="center" wrapText="1"/>
    </xf>
    <xf numFmtId="0" fontId="13" fillId="0" borderId="5" xfId="2" applyFont="1" applyBorder="1" applyAlignment="1">
      <alignment vertical="center" wrapText="1"/>
    </xf>
    <xf numFmtId="0" fontId="13" fillId="0" borderId="5" xfId="2" applyFont="1" applyBorder="1" applyAlignment="1">
      <alignment horizontal="center" vertical="center" wrapText="1"/>
    </xf>
    <xf numFmtId="9" fontId="13" fillId="0" borderId="5" xfId="2" applyNumberFormat="1" applyFont="1" applyBorder="1" applyAlignment="1">
      <alignment horizontal="center" vertical="center" wrapText="1"/>
    </xf>
    <xf numFmtId="9" fontId="13" fillId="0" borderId="56" xfId="2" applyNumberFormat="1" applyFont="1" applyBorder="1" applyAlignment="1">
      <alignment horizontal="center" vertical="center" wrapText="1"/>
    </xf>
    <xf numFmtId="0" fontId="13" fillId="0" borderId="34" xfId="2" applyFont="1" applyBorder="1" applyAlignment="1">
      <alignment vertical="center" wrapText="1"/>
    </xf>
    <xf numFmtId="0" fontId="13" fillId="0" borderId="36" xfId="2" applyFont="1" applyBorder="1" applyAlignment="1">
      <alignment vertical="center" wrapText="1"/>
    </xf>
    <xf numFmtId="0" fontId="13" fillId="0" borderId="3"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24" xfId="2" applyFont="1" applyBorder="1" applyAlignment="1">
      <alignment horizontal="center" vertical="center" wrapText="1"/>
    </xf>
    <xf numFmtId="0" fontId="13" fillId="0" borderId="51" xfId="2" applyFont="1" applyBorder="1" applyAlignment="1">
      <alignment horizontal="center" vertical="center" wrapText="1"/>
    </xf>
    <xf numFmtId="9" fontId="13" fillId="0" borderId="11" xfId="2" applyNumberFormat="1" applyFont="1" applyBorder="1" applyAlignment="1">
      <alignment horizontal="center" vertical="center" wrapText="1"/>
    </xf>
    <xf numFmtId="0" fontId="13" fillId="0" borderId="33" xfId="2" applyFont="1" applyBorder="1" applyAlignment="1">
      <alignment horizontal="center" vertical="center" wrapText="1"/>
    </xf>
    <xf numFmtId="9" fontId="13" fillId="0" borderId="34" xfId="2" applyNumberFormat="1" applyFont="1" applyBorder="1" applyAlignment="1">
      <alignment horizontal="center" vertical="center" wrapText="1"/>
    </xf>
    <xf numFmtId="9" fontId="13" fillId="0" borderId="6" xfId="2" applyNumberFormat="1" applyFont="1" applyBorder="1" applyAlignment="1">
      <alignment horizontal="center" vertical="center" wrapText="1"/>
    </xf>
    <xf numFmtId="9" fontId="13" fillId="0" borderId="36" xfId="2" applyNumberFormat="1" applyFont="1" applyBorder="1" applyAlignment="1">
      <alignment horizontal="center" vertical="center" wrapText="1"/>
    </xf>
    <xf numFmtId="9" fontId="13" fillId="0" borderId="25" xfId="2" applyNumberFormat="1" applyFont="1" applyBorder="1" applyAlignment="1">
      <alignment horizontal="center" vertical="center" wrapText="1"/>
    </xf>
    <xf numFmtId="0" fontId="14" fillId="0" borderId="1" xfId="0" applyFont="1" applyBorder="1" applyAlignment="1">
      <alignment horizontal="left" vertical="center" wrapText="1"/>
    </xf>
    <xf numFmtId="0" fontId="2" fillId="4" borderId="1" xfId="2" applyFill="1" applyBorder="1" applyAlignment="1" applyProtection="1">
      <alignment horizontal="left" vertical="center" wrapText="1"/>
      <protection locked="0"/>
    </xf>
    <xf numFmtId="0" fontId="6" fillId="0" borderId="1" xfId="0" applyFont="1" applyBorder="1" applyAlignment="1">
      <alignment horizontal="justify" vertical="center" wrapText="1"/>
    </xf>
    <xf numFmtId="0" fontId="4" fillId="0" borderId="6" xfId="2" applyFont="1" applyBorder="1" applyAlignment="1">
      <alignment horizontal="justify" vertical="center" wrapText="1"/>
    </xf>
    <xf numFmtId="0" fontId="6" fillId="4" borderId="1" xfId="2" applyFont="1" applyFill="1" applyBorder="1" applyAlignment="1" applyProtection="1">
      <alignment horizontal="justify" vertical="center" wrapText="1"/>
      <protection locked="0"/>
    </xf>
    <xf numFmtId="9" fontId="11" fillId="0" borderId="1" xfId="0" applyNumberFormat="1" applyFont="1" applyBorder="1" applyAlignment="1">
      <alignment horizontal="justify" vertical="center" wrapText="1"/>
    </xf>
    <xf numFmtId="0" fontId="2" fillId="0" borderId="0" xfId="2" applyAlignment="1">
      <alignment horizontal="center" vertical="center" wrapText="1"/>
    </xf>
    <xf numFmtId="0" fontId="14" fillId="0" borderId="1" xfId="2" applyFont="1" applyBorder="1" applyAlignment="1">
      <alignment horizontal="center" vertical="center" wrapText="1"/>
    </xf>
    <xf numFmtId="0" fontId="48" fillId="4" borderId="1" xfId="2" applyFont="1" applyFill="1" applyBorder="1" applyAlignment="1" applyProtection="1">
      <alignment horizontal="center" vertical="center" wrapText="1"/>
      <protection locked="0"/>
    </xf>
    <xf numFmtId="0" fontId="48" fillId="0" borderId="1" xfId="0" applyFont="1" applyBorder="1" applyAlignment="1">
      <alignment horizontal="left" vertical="center" wrapText="1"/>
    </xf>
    <xf numFmtId="0" fontId="48" fillId="4" borderId="1" xfId="2" applyFont="1" applyFill="1" applyBorder="1" applyAlignment="1" applyProtection="1">
      <alignment horizontal="left" vertical="center" wrapText="1"/>
      <protection locked="0"/>
    </xf>
    <xf numFmtId="0" fontId="32" fillId="12" borderId="30" xfId="4" applyFont="1" applyFill="1" applyBorder="1" applyAlignment="1">
      <alignment horizontal="center" vertical="center" wrapText="1"/>
    </xf>
    <xf numFmtId="0" fontId="32" fillId="12" borderId="31" xfId="4" applyFont="1" applyFill="1" applyBorder="1" applyAlignment="1">
      <alignment horizontal="center" vertical="center" wrapText="1"/>
    </xf>
    <xf numFmtId="0" fontId="32" fillId="12" borderId="32" xfId="4" applyFont="1" applyFill="1" applyBorder="1" applyAlignment="1">
      <alignment horizontal="center" vertical="center" wrapText="1"/>
    </xf>
    <xf numFmtId="0" fontId="33" fillId="0" borderId="15" xfId="4" quotePrefix="1" applyFont="1" applyBorder="1" applyAlignment="1">
      <alignment horizontal="left" vertical="center" wrapText="1"/>
    </xf>
    <xf numFmtId="0" fontId="33" fillId="0" borderId="0" xfId="4" quotePrefix="1" applyFont="1" applyAlignment="1">
      <alignment horizontal="left" vertical="center" wrapText="1"/>
    </xf>
    <xf numFmtId="0" fontId="33" fillId="0" borderId="2" xfId="4" quotePrefix="1" applyFont="1" applyBorder="1" applyAlignment="1">
      <alignment horizontal="left" vertical="center" wrapText="1"/>
    </xf>
    <xf numFmtId="0" fontId="33" fillId="0" borderId="45" xfId="4" quotePrefix="1" applyFont="1" applyBorder="1" applyAlignment="1">
      <alignment horizontal="left" vertical="center" wrapText="1"/>
    </xf>
    <xf numFmtId="0" fontId="33" fillId="0" borderId="9" xfId="4" quotePrefix="1" applyFont="1" applyBorder="1" applyAlignment="1">
      <alignment horizontal="left" vertical="center" wrapText="1"/>
    </xf>
    <xf numFmtId="0" fontId="33" fillId="0" borderId="46" xfId="4" quotePrefix="1" applyFont="1" applyBorder="1" applyAlignment="1">
      <alignment horizontal="left" vertical="center" wrapText="1"/>
    </xf>
    <xf numFmtId="0" fontId="35" fillId="5" borderId="42" xfId="4" quotePrefix="1" applyFont="1" applyFill="1" applyBorder="1" applyAlignment="1">
      <alignment horizontal="left" vertical="top" wrapText="1"/>
    </xf>
    <xf numFmtId="0" fontId="36" fillId="5" borderId="43" xfId="4" quotePrefix="1" applyFont="1" applyFill="1" applyBorder="1" applyAlignment="1">
      <alignment horizontal="left" vertical="top" wrapText="1"/>
    </xf>
    <xf numFmtId="0" fontId="36" fillId="5" borderId="44" xfId="4" quotePrefix="1" applyFont="1" applyFill="1" applyBorder="1" applyAlignment="1">
      <alignment horizontal="left" vertical="top" wrapText="1"/>
    </xf>
    <xf numFmtId="0" fontId="37" fillId="5" borderId="45" xfId="4" quotePrefix="1" applyFont="1" applyFill="1" applyBorder="1" applyAlignment="1">
      <alignment horizontal="justify" vertical="center" wrapText="1"/>
    </xf>
    <xf numFmtId="0" fontId="37" fillId="5" borderId="9" xfId="4" quotePrefix="1" applyFont="1" applyFill="1" applyBorder="1" applyAlignment="1">
      <alignment horizontal="justify" vertical="center" wrapText="1"/>
    </xf>
    <xf numFmtId="0" fontId="37" fillId="5" borderId="46" xfId="4" quotePrefix="1" applyFont="1" applyFill="1" applyBorder="1" applyAlignment="1">
      <alignment horizontal="justify" vertical="center" wrapText="1"/>
    </xf>
    <xf numFmtId="0" fontId="41" fillId="13" borderId="55" xfId="5" applyFont="1" applyFill="1" applyBorder="1" applyAlignment="1">
      <alignment horizontal="center" vertical="center" wrapText="1"/>
    </xf>
    <xf numFmtId="0" fontId="41" fillId="13" borderId="48" xfId="5" applyFont="1" applyFill="1" applyBorder="1" applyAlignment="1">
      <alignment horizontal="center" vertical="center" wrapText="1"/>
    </xf>
    <xf numFmtId="0" fontId="41" fillId="13" borderId="49" xfId="4" applyFont="1" applyFill="1" applyBorder="1" applyAlignment="1">
      <alignment horizontal="center" vertical="center" wrapText="1"/>
    </xf>
    <xf numFmtId="0" fontId="41" fillId="13" borderId="50" xfId="4" applyFont="1" applyFill="1" applyBorder="1" applyAlignment="1">
      <alignment horizontal="center" vertical="center" wrapText="1"/>
    </xf>
    <xf numFmtId="0" fontId="37" fillId="5" borderId="42" xfId="4" quotePrefix="1" applyFont="1" applyFill="1" applyBorder="1" applyAlignment="1">
      <alignment horizontal="left" vertical="top" wrapText="1"/>
    </xf>
    <xf numFmtId="0" fontId="37" fillId="5" borderId="43" xfId="4" quotePrefix="1" applyFont="1" applyFill="1" applyBorder="1" applyAlignment="1">
      <alignment horizontal="left" vertical="top" wrapText="1"/>
    </xf>
    <xf numFmtId="0" fontId="37" fillId="5" borderId="44" xfId="4" quotePrefix="1" applyFont="1" applyFill="1" applyBorder="1" applyAlignment="1">
      <alignment horizontal="left" vertical="top" wrapText="1"/>
    </xf>
    <xf numFmtId="0" fontId="37" fillId="4" borderId="42" xfId="4" quotePrefix="1" applyFont="1" applyFill="1" applyBorder="1" applyAlignment="1">
      <alignment horizontal="left" vertical="top" wrapText="1"/>
    </xf>
    <xf numFmtId="0" fontId="37" fillId="4" borderId="43" xfId="4" quotePrefix="1" applyFont="1" applyFill="1" applyBorder="1" applyAlignment="1">
      <alignment horizontal="left" vertical="top" wrapText="1"/>
    </xf>
    <xf numFmtId="0" fontId="37" fillId="4" borderId="44" xfId="4" quotePrefix="1" applyFont="1" applyFill="1" applyBorder="1" applyAlignment="1">
      <alignment horizontal="left" vertical="top" wrapText="1"/>
    </xf>
    <xf numFmtId="0" fontId="35" fillId="5" borderId="43" xfId="4" quotePrefix="1" applyFont="1" applyFill="1" applyBorder="1" applyAlignment="1">
      <alignment horizontal="left" vertical="top" wrapText="1"/>
    </xf>
    <xf numFmtId="0" fontId="35" fillId="5" borderId="44" xfId="4" quotePrefix="1" applyFont="1" applyFill="1" applyBorder="1" applyAlignment="1">
      <alignment horizontal="left" vertical="top" wrapText="1"/>
    </xf>
    <xf numFmtId="0" fontId="41" fillId="5" borderId="1" xfId="0" applyFont="1" applyFill="1" applyBorder="1" applyAlignment="1">
      <alignment horizontal="left" vertical="center" wrapText="1"/>
    </xf>
    <xf numFmtId="0" fontId="42" fillId="5" borderId="1" xfId="4" applyFont="1" applyFill="1" applyBorder="1" applyAlignment="1">
      <alignment horizontal="justify" vertical="center" wrapText="1"/>
    </xf>
    <xf numFmtId="0" fontId="35" fillId="5" borderId="3" xfId="4" quotePrefix="1" applyFont="1" applyFill="1" applyBorder="1" applyAlignment="1">
      <alignment horizontal="left" vertical="top" wrapText="1"/>
    </xf>
    <xf numFmtId="0" fontId="35" fillId="5" borderId="1" xfId="4" quotePrefix="1" applyFont="1" applyFill="1" applyBorder="1" applyAlignment="1">
      <alignment horizontal="left" vertical="top" wrapText="1"/>
    </xf>
    <xf numFmtId="0" fontId="35" fillId="5" borderId="26" xfId="4" quotePrefix="1" applyFont="1" applyFill="1" applyBorder="1" applyAlignment="1">
      <alignment horizontal="left" vertical="top" wrapText="1"/>
    </xf>
    <xf numFmtId="0" fontId="41" fillId="5" borderId="57" xfId="0" applyFont="1" applyFill="1" applyBorder="1" applyAlignment="1">
      <alignment horizontal="left" vertical="center" wrapText="1"/>
    </xf>
    <xf numFmtId="0" fontId="41" fillId="5" borderId="58" xfId="0" applyFont="1" applyFill="1" applyBorder="1" applyAlignment="1">
      <alignment horizontal="left" vertical="center" wrapText="1"/>
    </xf>
    <xf numFmtId="0" fontId="42" fillId="5" borderId="59" xfId="0" applyFont="1" applyFill="1" applyBorder="1" applyAlignment="1">
      <alignment horizontal="justify" vertical="center" wrapText="1"/>
    </xf>
    <xf numFmtId="0" fontId="42" fillId="5" borderId="60" xfId="0" applyFont="1" applyFill="1" applyBorder="1" applyAlignment="1">
      <alignment horizontal="justify" vertical="center" wrapText="1"/>
    </xf>
    <xf numFmtId="0" fontId="41" fillId="13" borderId="47" xfId="5" applyFont="1" applyFill="1" applyBorder="1" applyAlignment="1">
      <alignment horizontal="center" vertical="center" wrapText="1"/>
    </xf>
    <xf numFmtId="0" fontId="41" fillId="13" borderId="61" xfId="4" applyFont="1" applyFill="1" applyBorder="1" applyAlignment="1">
      <alignment horizontal="center" vertical="center" wrapText="1"/>
    </xf>
    <xf numFmtId="0" fontId="41" fillId="13" borderId="62" xfId="4" applyFont="1" applyFill="1" applyBorder="1" applyAlignment="1">
      <alignment horizontal="center" vertical="center" wrapText="1"/>
    </xf>
    <xf numFmtId="0" fontId="41" fillId="5" borderId="1" xfId="5" applyFont="1" applyFill="1" applyBorder="1" applyAlignment="1">
      <alignment horizontal="left" vertical="top" wrapText="1" readingOrder="1"/>
    </xf>
    <xf numFmtId="0" fontId="35" fillId="5" borderId="15" xfId="4" quotePrefix="1" applyFont="1" applyFill="1" applyBorder="1" applyAlignment="1">
      <alignment horizontal="left" vertical="top" wrapText="1"/>
    </xf>
    <xf numFmtId="0" fontId="35" fillId="5" borderId="0" xfId="4" quotePrefix="1" applyFont="1" applyFill="1" applyAlignment="1">
      <alignment horizontal="left" vertical="top" wrapText="1"/>
    </xf>
    <xf numFmtId="0" fontId="35" fillId="5" borderId="2" xfId="4" quotePrefix="1" applyFont="1" applyFill="1" applyBorder="1" applyAlignment="1">
      <alignment horizontal="left" vertical="top" wrapText="1"/>
    </xf>
    <xf numFmtId="0" fontId="35" fillId="5" borderId="52" xfId="4" quotePrefix="1" applyFont="1" applyFill="1" applyBorder="1" applyAlignment="1">
      <alignment horizontal="left" vertical="top" wrapText="1"/>
    </xf>
    <xf numFmtId="0" fontId="35" fillId="5" borderId="10" xfId="4" quotePrefix="1" applyFont="1" applyFill="1" applyBorder="1" applyAlignment="1">
      <alignment horizontal="left" vertical="top" wrapText="1"/>
    </xf>
    <xf numFmtId="0" fontId="35" fillId="5" borderId="54" xfId="4" quotePrefix="1" applyFont="1" applyFill="1" applyBorder="1" applyAlignment="1">
      <alignment horizontal="left" vertical="top" wrapText="1"/>
    </xf>
    <xf numFmtId="0" fontId="13" fillId="0" borderId="1" xfId="2" applyFont="1" applyBorder="1" applyAlignment="1">
      <alignment horizontal="center" vertical="center"/>
    </xf>
    <xf numFmtId="0" fontId="13" fillId="0" borderId="1" xfId="2" applyFont="1" applyBorder="1" applyAlignment="1">
      <alignment horizontal="center" vertical="center" wrapText="1"/>
    </xf>
    <xf numFmtId="0" fontId="47" fillId="0" borderId="1" xfId="2" applyFont="1" applyBorder="1" applyAlignment="1" applyProtection="1">
      <alignment horizontal="center" vertical="center"/>
      <protection locked="0"/>
    </xf>
    <xf numFmtId="0" fontId="6" fillId="4" borderId="8" xfId="2" applyFont="1" applyFill="1" applyBorder="1" applyAlignment="1" applyProtection="1">
      <alignment horizontal="center" vertical="center" wrapText="1"/>
      <protection locked="0"/>
    </xf>
    <xf numFmtId="0" fontId="6" fillId="4" borderId="10" xfId="2" applyFont="1" applyFill="1" applyBorder="1" applyAlignment="1" applyProtection="1">
      <alignment horizontal="center" vertical="center" wrapText="1"/>
      <protection locked="0"/>
    </xf>
    <xf numFmtId="0" fontId="6" fillId="4" borderId="19" xfId="2" applyFont="1" applyFill="1" applyBorder="1" applyAlignment="1" applyProtection="1">
      <alignment horizontal="center" vertical="center" wrapText="1"/>
      <protection locked="0"/>
    </xf>
    <xf numFmtId="0" fontId="19"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25" xfId="0" applyFont="1" applyBorder="1" applyAlignment="1">
      <alignment horizontal="center" vertical="center" wrapText="1"/>
    </xf>
    <xf numFmtId="0" fontId="3" fillId="2" borderId="1" xfId="2" applyFont="1" applyFill="1" applyBorder="1" applyAlignment="1">
      <alignment horizontal="center"/>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3" fillId="0" borderId="21" xfId="2" applyFont="1" applyBorder="1" applyAlignment="1">
      <alignment horizontal="center" vertical="center" wrapText="1"/>
    </xf>
    <xf numFmtId="0" fontId="13" fillId="0" borderId="22" xfId="2" applyFont="1" applyBorder="1" applyAlignment="1">
      <alignment horizontal="center" vertical="center" wrapText="1"/>
    </xf>
    <xf numFmtId="0" fontId="13" fillId="0" borderId="23" xfId="2" applyFont="1" applyBorder="1" applyAlignment="1">
      <alignment horizontal="center" vertical="center" wrapText="1"/>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6" xfId="2" applyFont="1" applyBorder="1" applyAlignment="1">
      <alignment horizontal="center" vertical="center" wrapText="1"/>
    </xf>
    <xf numFmtId="0" fontId="14" fillId="0" borderId="25" xfId="2" applyFont="1" applyBorder="1" applyAlignment="1">
      <alignment horizontal="center" vertical="center" wrapText="1"/>
    </xf>
    <xf numFmtId="0" fontId="14" fillId="0" borderId="1" xfId="2" applyFont="1" applyBorder="1" applyAlignment="1">
      <alignment horizontal="center" vertical="center"/>
    </xf>
    <xf numFmtId="0" fontId="14" fillId="0" borderId="1" xfId="2" applyFont="1" applyBorder="1" applyAlignment="1">
      <alignment horizontal="center" vertical="center" wrapText="1"/>
    </xf>
    <xf numFmtId="0" fontId="14" fillId="0" borderId="52" xfId="2" applyFont="1" applyBorder="1" applyAlignment="1">
      <alignment horizontal="center" vertical="center" textRotation="90" wrapText="1"/>
    </xf>
    <xf numFmtId="0" fontId="14" fillId="0" borderId="53" xfId="2" applyFont="1" applyBorder="1" applyAlignment="1">
      <alignment horizontal="center" vertical="center" textRotation="90" wrapText="1"/>
    </xf>
    <xf numFmtId="0" fontId="14" fillId="0" borderId="3" xfId="2" applyFont="1" applyBorder="1" applyAlignment="1">
      <alignment horizontal="center" vertical="center" textRotation="90" wrapText="1"/>
    </xf>
    <xf numFmtId="0" fontId="14" fillId="0" borderId="27" xfId="2" applyFont="1" applyBorder="1" applyAlignment="1">
      <alignment horizontal="center" vertical="center" textRotation="90" wrapText="1"/>
    </xf>
    <xf numFmtId="0" fontId="14" fillId="2" borderId="21" xfId="2" applyFont="1" applyFill="1" applyBorder="1" applyAlignment="1">
      <alignment horizontal="center"/>
    </xf>
    <xf numFmtId="0" fontId="14" fillId="2" borderId="22" xfId="2" applyFont="1" applyFill="1" applyBorder="1" applyAlignment="1">
      <alignment horizontal="center"/>
    </xf>
    <xf numFmtId="0" fontId="14" fillId="2" borderId="23" xfId="2" applyFont="1" applyFill="1" applyBorder="1" applyAlignment="1">
      <alignment horizontal="center"/>
    </xf>
    <xf numFmtId="0" fontId="2" fillId="0" borderId="0" xfId="2" applyAlignment="1">
      <alignment horizontal="center" vertical="center" wrapText="1"/>
    </xf>
    <xf numFmtId="0" fontId="2" fillId="0" borderId="9" xfId="2" applyBorder="1" applyAlignment="1">
      <alignment horizontal="center" vertical="center" wrapText="1"/>
    </xf>
    <xf numFmtId="9" fontId="23" fillId="0" borderId="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9" fontId="23" fillId="0" borderId="28" xfId="0" applyNumberFormat="1" applyFont="1" applyBorder="1" applyAlignment="1">
      <alignment horizontal="center" vertical="center" wrapText="1"/>
    </xf>
    <xf numFmtId="9" fontId="23" fillId="0" borderId="25" xfId="0" applyNumberFormat="1" applyFont="1" applyBorder="1" applyAlignment="1">
      <alignment horizontal="center" vertical="center" wrapText="1"/>
    </xf>
    <xf numFmtId="9" fontId="23" fillId="0" borderId="26" xfId="0" applyNumberFormat="1" applyFont="1" applyBorder="1" applyAlignment="1">
      <alignment horizontal="center" vertical="center" wrapText="1"/>
    </xf>
    <xf numFmtId="9" fontId="23" fillId="0" borderId="29" xfId="0" applyNumberFormat="1" applyFont="1" applyBorder="1" applyAlignment="1">
      <alignment horizontal="center" vertical="center" wrapText="1"/>
    </xf>
    <xf numFmtId="0" fontId="12" fillId="0" borderId="34" xfId="2" applyFont="1" applyBorder="1" applyAlignment="1">
      <alignment horizontal="center" vertical="center" wrapText="1"/>
    </xf>
    <xf numFmtId="0" fontId="12" fillId="0" borderId="3" xfId="2" applyFont="1" applyBorder="1" applyAlignment="1">
      <alignment horizontal="center" vertical="center" wrapText="1"/>
    </xf>
    <xf numFmtId="0" fontId="12" fillId="0" borderId="27" xfId="2" applyFont="1" applyBorder="1" applyAlignment="1">
      <alignment horizontal="center" vertical="center" wrapText="1"/>
    </xf>
    <xf numFmtId="0" fontId="12" fillId="0" borderId="6" xfId="2" applyFont="1" applyBorder="1" applyAlignment="1">
      <alignment horizontal="left" vertical="center" wrapText="1"/>
    </xf>
    <xf numFmtId="0" fontId="12" fillId="0" borderId="1" xfId="2" applyFont="1" applyBorder="1" applyAlignment="1">
      <alignment horizontal="left" vertical="center" wrapText="1"/>
    </xf>
    <xf numFmtId="0" fontId="12" fillId="0" borderId="28" xfId="2" applyFont="1" applyBorder="1" applyAlignment="1">
      <alignment horizontal="left" vertical="center" wrapText="1"/>
    </xf>
    <xf numFmtId="9" fontId="21" fillId="0" borderId="6" xfId="0" applyNumberFormat="1" applyFont="1" applyBorder="1" applyAlignment="1">
      <alignment horizontal="center" vertical="center" wrapText="1"/>
    </xf>
    <xf numFmtId="9" fontId="21" fillId="0" borderId="1" xfId="0" applyNumberFormat="1" applyFont="1" applyBorder="1" applyAlignment="1">
      <alignment horizontal="center" vertical="center" wrapText="1"/>
    </xf>
    <xf numFmtId="9" fontId="21" fillId="0" borderId="28" xfId="0" applyNumberFormat="1" applyFont="1" applyBorder="1" applyAlignment="1">
      <alignment horizontal="center" vertical="center" wrapText="1"/>
    </xf>
    <xf numFmtId="9" fontId="21" fillId="0" borderId="25" xfId="0" applyNumberFormat="1" applyFont="1" applyBorder="1" applyAlignment="1">
      <alignment horizontal="center" vertical="center" wrapText="1"/>
    </xf>
    <xf numFmtId="9" fontId="21" fillId="0" borderId="26" xfId="0" applyNumberFormat="1" applyFont="1" applyBorder="1" applyAlignment="1">
      <alignment horizontal="center" vertical="center" wrapText="1"/>
    </xf>
    <xf numFmtId="9" fontId="21" fillId="0" borderId="29" xfId="0" applyNumberFormat="1" applyFont="1" applyBorder="1" applyAlignment="1">
      <alignment horizontal="center" vertical="center" wrapText="1"/>
    </xf>
    <xf numFmtId="0" fontId="12" fillId="0" borderId="6" xfId="2" applyFont="1" applyBorder="1" applyAlignment="1">
      <alignment horizontal="justify" vertical="center" wrapText="1"/>
    </xf>
    <xf numFmtId="0" fontId="12" fillId="0" borderId="1" xfId="2" applyFont="1" applyBorder="1" applyAlignment="1">
      <alignment horizontal="justify" vertical="center" wrapText="1"/>
    </xf>
    <xf numFmtId="0" fontId="12" fillId="0" borderId="28" xfId="2" applyFont="1" applyBorder="1" applyAlignment="1">
      <alignment horizontal="justify" vertical="center" wrapText="1"/>
    </xf>
    <xf numFmtId="0" fontId="13" fillId="0" borderId="5"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20" xfId="2" applyFont="1" applyBorder="1" applyAlignment="1">
      <alignment horizontal="center" vertical="center" wrapText="1"/>
    </xf>
    <xf numFmtId="9" fontId="13" fillId="0" borderId="8" xfId="2" applyNumberFormat="1" applyFont="1" applyBorder="1" applyAlignment="1">
      <alignment horizontal="center" vertical="center" wrapText="1"/>
    </xf>
    <xf numFmtId="9" fontId="13" fillId="0" borderId="10" xfId="2" applyNumberFormat="1" applyFont="1" applyBorder="1" applyAlignment="1">
      <alignment horizontal="center" vertical="center" wrapText="1"/>
    </xf>
    <xf numFmtId="9" fontId="13" fillId="0" borderId="19" xfId="2" applyNumberFormat="1" applyFont="1" applyBorder="1" applyAlignment="1">
      <alignment horizontal="center" vertical="center" wrapText="1"/>
    </xf>
    <xf numFmtId="0" fontId="13" fillId="0" borderId="8" xfId="2" applyFont="1" applyBorder="1" applyAlignment="1">
      <alignment horizontal="center" vertical="center" wrapText="1"/>
    </xf>
    <xf numFmtId="0" fontId="13" fillId="0" borderId="10" xfId="2" applyFont="1" applyBorder="1" applyAlignment="1">
      <alignment horizontal="center" vertical="center" wrapText="1"/>
    </xf>
    <xf numFmtId="0" fontId="11" fillId="0" borderId="0" xfId="2" applyFont="1" applyAlignment="1">
      <alignment horizontal="center" vertical="center" wrapText="1"/>
    </xf>
    <xf numFmtId="0" fontId="11" fillId="0" borderId="9" xfId="2" applyFont="1" applyBorder="1" applyAlignment="1">
      <alignment horizontal="center" vertical="center" wrapText="1"/>
    </xf>
    <xf numFmtId="9" fontId="46" fillId="0" borderId="7" xfId="2" applyNumberFormat="1" applyFont="1" applyBorder="1" applyAlignment="1">
      <alignment horizontal="center" vertical="center" wrapText="1"/>
    </xf>
    <xf numFmtId="9" fontId="46" fillId="0" borderId="4" xfId="2" applyNumberFormat="1" applyFont="1" applyBorder="1" applyAlignment="1">
      <alignment horizontal="center" vertical="center" wrapText="1"/>
    </xf>
    <xf numFmtId="0" fontId="6" fillId="5" borderId="63" xfId="2" applyFont="1" applyFill="1" applyBorder="1" applyAlignment="1">
      <alignment horizontal="left" vertical="center" wrapText="1"/>
    </xf>
    <xf numFmtId="0" fontId="6" fillId="5" borderId="0" xfId="2" applyFont="1" applyFill="1" applyAlignment="1">
      <alignment horizontal="left" vertical="center" wrapText="1"/>
    </xf>
    <xf numFmtId="0" fontId="14" fillId="0" borderId="8" xfId="2" applyFont="1" applyBorder="1" applyAlignment="1">
      <alignment horizontal="center" vertical="center" textRotation="90" wrapText="1"/>
    </xf>
    <xf numFmtId="0" fontId="14" fillId="2" borderId="18" xfId="2" applyFont="1" applyFill="1" applyBorder="1" applyAlignment="1">
      <alignment horizontal="center"/>
    </xf>
    <xf numFmtId="0" fontId="14" fillId="2" borderId="17" xfId="2" applyFont="1" applyFill="1" applyBorder="1" applyAlignment="1">
      <alignment horizontal="center"/>
    </xf>
    <xf numFmtId="0" fontId="14" fillId="2" borderId="16" xfId="2" applyFont="1" applyFill="1" applyBorder="1" applyAlignment="1">
      <alignment horizontal="center"/>
    </xf>
    <xf numFmtId="0" fontId="6" fillId="5" borderId="8" xfId="2" applyFont="1" applyFill="1" applyBorder="1" applyAlignment="1">
      <alignment horizontal="left" vertical="center" wrapText="1"/>
    </xf>
    <xf numFmtId="0" fontId="6" fillId="5" borderId="10" xfId="2" applyFont="1" applyFill="1" applyBorder="1" applyAlignment="1">
      <alignment horizontal="left" vertical="center" wrapText="1"/>
    </xf>
    <xf numFmtId="0" fontId="6" fillId="5" borderId="19" xfId="2" applyFont="1" applyFill="1" applyBorder="1" applyAlignment="1">
      <alignment horizontal="left" vertical="center" wrapText="1"/>
    </xf>
    <xf numFmtId="0" fontId="14" fillId="0" borderId="39" xfId="2" applyFont="1" applyBorder="1" applyAlignment="1">
      <alignment horizontal="center" vertical="center" textRotation="90" wrapText="1"/>
    </xf>
    <xf numFmtId="0" fontId="14" fillId="0" borderId="40" xfId="2" applyFont="1" applyBorder="1" applyAlignment="1">
      <alignment horizontal="center" vertical="center" textRotation="90" wrapText="1"/>
    </xf>
    <xf numFmtId="0" fontId="14" fillId="0" borderId="33" xfId="2" applyFont="1" applyBorder="1" applyAlignment="1">
      <alignment horizontal="center" vertical="center" textRotation="90" wrapText="1"/>
    </xf>
    <xf numFmtId="0" fontId="14" fillId="0" borderId="36" xfId="2" applyFont="1" applyBorder="1" applyAlignment="1">
      <alignment horizontal="center" vertical="center" wrapText="1"/>
    </xf>
    <xf numFmtId="0" fontId="14" fillId="0" borderId="31" xfId="2" applyFont="1" applyBorder="1" applyAlignment="1">
      <alignment horizontal="center" vertical="center" wrapText="1"/>
    </xf>
    <xf numFmtId="0" fontId="14" fillId="0" borderId="32" xfId="2" applyFont="1" applyBorder="1" applyAlignment="1">
      <alignment horizontal="center" vertical="center" wrapText="1"/>
    </xf>
    <xf numFmtId="0" fontId="23" fillId="0" borderId="1" xfId="0" applyFont="1" applyBorder="1" applyAlignment="1">
      <alignment horizontal="center" wrapText="1"/>
    </xf>
    <xf numFmtId="0" fontId="23" fillId="0" borderId="9" xfId="0" applyFont="1" applyBorder="1" applyAlignment="1">
      <alignment horizontal="center" wrapText="1"/>
    </xf>
    <xf numFmtId="0" fontId="21" fillId="0" borderId="0" xfId="0" applyFont="1" applyAlignment="1">
      <alignment horizontal="center" wrapText="1"/>
    </xf>
    <xf numFmtId="0" fontId="0" fillId="0" borderId="1" xfId="0" applyBorder="1" applyAlignment="1">
      <alignment horizontal="center"/>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0" fontId="17" fillId="5" borderId="21" xfId="0" applyFont="1" applyFill="1" applyBorder="1" applyAlignment="1">
      <alignment horizontal="center" vertical="center"/>
    </xf>
    <xf numFmtId="0" fontId="17" fillId="5" borderId="22" xfId="0" applyFont="1" applyFill="1" applyBorder="1" applyAlignment="1">
      <alignment horizontal="center" vertical="center"/>
    </xf>
    <xf numFmtId="0" fontId="17"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0" fontId="6" fillId="5" borderId="0" xfId="2" applyFont="1" applyFill="1" applyAlignment="1">
      <alignment horizontal="center" vertical="center" wrapText="1"/>
    </xf>
  </cellXfs>
  <cellStyles count="6">
    <cellStyle name="Nor}al" xfId="1"/>
    <cellStyle name="Normal" xfId="0" builtinId="0"/>
    <cellStyle name="Normal - Style1 2" xfId="4"/>
    <cellStyle name="Normal 2" xfId="2"/>
    <cellStyle name="Normal 2 2" xfId="5"/>
    <cellStyle name="Normal 3" xfId="3"/>
  </cellStyles>
  <dxfs count="119">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136072</xdr:rowOff>
    </xdr:from>
    <xdr:to>
      <xdr:col>0</xdr:col>
      <xdr:colOff>1406071</xdr:colOff>
      <xdr:row>3</xdr:row>
      <xdr:rowOff>1</xdr:rowOff>
    </xdr:to>
    <xdr:pic>
      <xdr:nvPicPr>
        <xdr:cNvPr id="3" name="Imagen 2">
          <a:extLst>
            <a:ext uri="{FF2B5EF4-FFF2-40B4-BE49-F238E27FC236}">
              <a16:creationId xmlns="" xmlns:a16="http://schemas.microsoft.com/office/drawing/2014/main" id="{85BA0119-C869-42DD-9818-A5762A4A392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6072"/>
          <a:ext cx="1406071" cy="68035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986117</xdr:colOff>
      <xdr:row>3</xdr:row>
      <xdr:rowOff>156882</xdr:rowOff>
    </xdr:to>
    <xdr:pic>
      <xdr:nvPicPr>
        <xdr:cNvPr id="4" name="Imagen 3">
          <a:extLst>
            <a:ext uri="{FF2B5EF4-FFF2-40B4-BE49-F238E27FC236}">
              <a16:creationId xmlns="" xmlns:a16="http://schemas.microsoft.com/office/drawing/2014/main" id="{2F7E2BC4-E6CB-4F90-9FA5-A70215B5DC5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86117" cy="82923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142876</xdr:rowOff>
    </xdr:from>
    <xdr:to>
      <xdr:col>0</xdr:col>
      <xdr:colOff>819151</xdr:colOff>
      <xdr:row>2</xdr:row>
      <xdr:rowOff>161926</xdr:rowOff>
    </xdr:to>
    <xdr:pic>
      <xdr:nvPicPr>
        <xdr:cNvPr id="3" name="Imagen 2">
          <a:extLst>
            <a:ext uri="{FF2B5EF4-FFF2-40B4-BE49-F238E27FC236}">
              <a16:creationId xmlns="" xmlns:a16="http://schemas.microsoft.com/office/drawing/2014/main" id="{65A9FB65-3424-4E62-84B8-DC9027782C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42876"/>
          <a:ext cx="819150" cy="40005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90</xdr:row>
      <xdr:rowOff>0</xdr:rowOff>
    </xdr:from>
    <xdr:to>
      <xdr:col>4</xdr:col>
      <xdr:colOff>90438</xdr:colOff>
      <xdr:row>96</xdr:row>
      <xdr:rowOff>41459</xdr:rowOff>
    </xdr:to>
    <xdr:sp macro="" textlink="">
      <xdr:nvSpPr>
        <xdr:cNvPr id="6238" name="Text Box 15">
          <a:extLst>
            <a:ext uri="{FF2B5EF4-FFF2-40B4-BE49-F238E27FC236}">
              <a16:creationId xmlns="" xmlns:a16="http://schemas.microsoft.com/office/drawing/2014/main"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xdr:row>
      <xdr:rowOff>0</xdr:rowOff>
    </xdr:from>
    <xdr:to>
      <xdr:col>4</xdr:col>
      <xdr:colOff>95250</xdr:colOff>
      <xdr:row>14</xdr:row>
      <xdr:rowOff>171450</xdr:rowOff>
    </xdr:to>
    <xdr:sp macro="" textlink="">
      <xdr:nvSpPr>
        <xdr:cNvPr id="6239" name="Text Box 16">
          <a:extLst>
            <a:ext uri="{FF2B5EF4-FFF2-40B4-BE49-F238E27FC236}">
              <a16:creationId xmlns="" xmlns:a16="http://schemas.microsoft.com/office/drawing/2014/main"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xdr:row>
      <xdr:rowOff>0</xdr:rowOff>
    </xdr:from>
    <xdr:to>
      <xdr:col>4</xdr:col>
      <xdr:colOff>95250</xdr:colOff>
      <xdr:row>14</xdr:row>
      <xdr:rowOff>171450</xdr:rowOff>
    </xdr:to>
    <xdr:sp macro="" textlink="">
      <xdr:nvSpPr>
        <xdr:cNvPr id="6240" name="Text Box 17">
          <a:extLst>
            <a:ext uri="{FF2B5EF4-FFF2-40B4-BE49-F238E27FC236}">
              <a16:creationId xmlns="" xmlns:a16="http://schemas.microsoft.com/office/drawing/2014/main"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xdr:row>
      <xdr:rowOff>0</xdr:rowOff>
    </xdr:from>
    <xdr:to>
      <xdr:col>4</xdr:col>
      <xdr:colOff>95250</xdr:colOff>
      <xdr:row>14</xdr:row>
      <xdr:rowOff>171450</xdr:rowOff>
    </xdr:to>
    <xdr:sp macro="" textlink="">
      <xdr:nvSpPr>
        <xdr:cNvPr id="6241" name="Text Box 18">
          <a:extLst>
            <a:ext uri="{FF2B5EF4-FFF2-40B4-BE49-F238E27FC236}">
              <a16:creationId xmlns="" xmlns:a16="http://schemas.microsoft.com/office/drawing/2014/main"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xdr:row>
      <xdr:rowOff>0</xdr:rowOff>
    </xdr:from>
    <xdr:to>
      <xdr:col>4</xdr:col>
      <xdr:colOff>95250</xdr:colOff>
      <xdr:row>14</xdr:row>
      <xdr:rowOff>171450</xdr:rowOff>
    </xdr:to>
    <xdr:sp macro="" textlink="">
      <xdr:nvSpPr>
        <xdr:cNvPr id="6242" name="Text Box 19">
          <a:extLst>
            <a:ext uri="{FF2B5EF4-FFF2-40B4-BE49-F238E27FC236}">
              <a16:creationId xmlns="" xmlns:a16="http://schemas.microsoft.com/office/drawing/2014/main"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xdr:row>
      <xdr:rowOff>504825</xdr:rowOff>
    </xdr:from>
    <xdr:to>
      <xdr:col>4</xdr:col>
      <xdr:colOff>95250</xdr:colOff>
      <xdr:row>14</xdr:row>
      <xdr:rowOff>485482</xdr:rowOff>
    </xdr:to>
    <xdr:sp macro="" textlink="">
      <xdr:nvSpPr>
        <xdr:cNvPr id="9" name="Text Box 15">
          <a:extLst>
            <a:ext uri="{FF2B5EF4-FFF2-40B4-BE49-F238E27FC236}">
              <a16:creationId xmlns="" xmlns:a16="http://schemas.microsoft.com/office/drawing/2014/main"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90</xdr:row>
      <xdr:rowOff>0</xdr:rowOff>
    </xdr:from>
    <xdr:ext cx="95250" cy="213632"/>
    <xdr:sp macro="" textlink="">
      <xdr:nvSpPr>
        <xdr:cNvPr id="11" name="Text Box 15">
          <a:extLst>
            <a:ext uri="{FF2B5EF4-FFF2-40B4-BE49-F238E27FC236}">
              <a16:creationId xmlns="" xmlns:a16="http://schemas.microsoft.com/office/drawing/2014/main"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 name="Text Box 15">
          <a:extLst>
            <a:ext uri="{FF2B5EF4-FFF2-40B4-BE49-F238E27FC236}">
              <a16:creationId xmlns="" xmlns:a16="http://schemas.microsoft.com/office/drawing/2014/main"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3" name="Text Box 15">
          <a:extLst>
            <a:ext uri="{FF2B5EF4-FFF2-40B4-BE49-F238E27FC236}">
              <a16:creationId xmlns="" xmlns:a16="http://schemas.microsoft.com/office/drawing/2014/main"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 name="Text Box 15">
          <a:extLst>
            <a:ext uri="{FF2B5EF4-FFF2-40B4-BE49-F238E27FC236}">
              <a16:creationId xmlns="" xmlns:a16="http://schemas.microsoft.com/office/drawing/2014/main"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5" name="Text Box 15">
          <a:extLst>
            <a:ext uri="{FF2B5EF4-FFF2-40B4-BE49-F238E27FC236}">
              <a16:creationId xmlns="" xmlns:a16="http://schemas.microsoft.com/office/drawing/2014/main"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 name="Text Box 15">
          <a:extLst>
            <a:ext uri="{FF2B5EF4-FFF2-40B4-BE49-F238E27FC236}">
              <a16:creationId xmlns="" xmlns:a16="http://schemas.microsoft.com/office/drawing/2014/main"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7" name="Text Box 15">
          <a:extLst>
            <a:ext uri="{FF2B5EF4-FFF2-40B4-BE49-F238E27FC236}">
              <a16:creationId xmlns="" xmlns:a16="http://schemas.microsoft.com/office/drawing/2014/main"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8" name="Text Box 15">
          <a:extLst>
            <a:ext uri="{FF2B5EF4-FFF2-40B4-BE49-F238E27FC236}">
              <a16:creationId xmlns="" xmlns:a16="http://schemas.microsoft.com/office/drawing/2014/main"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 name="Text Box 15">
          <a:extLst>
            <a:ext uri="{FF2B5EF4-FFF2-40B4-BE49-F238E27FC236}">
              <a16:creationId xmlns="" xmlns:a16="http://schemas.microsoft.com/office/drawing/2014/main"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0" name="Text Box 15">
          <a:extLst>
            <a:ext uri="{FF2B5EF4-FFF2-40B4-BE49-F238E27FC236}">
              <a16:creationId xmlns="" xmlns:a16="http://schemas.microsoft.com/office/drawing/2014/main"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 name="Text Box 15">
          <a:extLst>
            <a:ext uri="{FF2B5EF4-FFF2-40B4-BE49-F238E27FC236}">
              <a16:creationId xmlns="" xmlns:a16="http://schemas.microsoft.com/office/drawing/2014/main"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2" name="Text Box 15">
          <a:extLst>
            <a:ext uri="{FF2B5EF4-FFF2-40B4-BE49-F238E27FC236}">
              <a16:creationId xmlns="" xmlns:a16="http://schemas.microsoft.com/office/drawing/2014/main"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 name="Text Box 15">
          <a:extLst>
            <a:ext uri="{FF2B5EF4-FFF2-40B4-BE49-F238E27FC236}">
              <a16:creationId xmlns="" xmlns:a16="http://schemas.microsoft.com/office/drawing/2014/main"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4" name="Text Box 15">
          <a:extLst>
            <a:ext uri="{FF2B5EF4-FFF2-40B4-BE49-F238E27FC236}">
              <a16:creationId xmlns="" xmlns:a16="http://schemas.microsoft.com/office/drawing/2014/main"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26" name="Text Box 16">
          <a:extLst>
            <a:ext uri="{FF2B5EF4-FFF2-40B4-BE49-F238E27FC236}">
              <a16:creationId xmlns="" xmlns:a16="http://schemas.microsoft.com/office/drawing/2014/main"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27" name="Text Box 17">
          <a:extLst>
            <a:ext uri="{FF2B5EF4-FFF2-40B4-BE49-F238E27FC236}">
              <a16:creationId xmlns="" xmlns:a16="http://schemas.microsoft.com/office/drawing/2014/main"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28" name="Text Box 18">
          <a:extLst>
            <a:ext uri="{FF2B5EF4-FFF2-40B4-BE49-F238E27FC236}">
              <a16:creationId xmlns="" xmlns:a16="http://schemas.microsoft.com/office/drawing/2014/main"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29" name="Text Box 19">
          <a:extLst>
            <a:ext uri="{FF2B5EF4-FFF2-40B4-BE49-F238E27FC236}">
              <a16:creationId xmlns="" xmlns:a16="http://schemas.microsoft.com/office/drawing/2014/main"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90</xdr:row>
      <xdr:rowOff>0</xdr:rowOff>
    </xdr:from>
    <xdr:ext cx="95250" cy="213632"/>
    <xdr:sp macro="" textlink="">
      <xdr:nvSpPr>
        <xdr:cNvPr id="30" name="Text Box 15">
          <a:extLst>
            <a:ext uri="{FF2B5EF4-FFF2-40B4-BE49-F238E27FC236}">
              <a16:creationId xmlns="" xmlns:a16="http://schemas.microsoft.com/office/drawing/2014/main"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31" name="Text Box 16">
          <a:extLst>
            <a:ext uri="{FF2B5EF4-FFF2-40B4-BE49-F238E27FC236}">
              <a16:creationId xmlns="" xmlns:a16="http://schemas.microsoft.com/office/drawing/2014/main"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32" name="Text Box 17">
          <a:extLst>
            <a:ext uri="{FF2B5EF4-FFF2-40B4-BE49-F238E27FC236}">
              <a16:creationId xmlns="" xmlns:a16="http://schemas.microsoft.com/office/drawing/2014/main"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33" name="Text Box 18">
          <a:extLst>
            <a:ext uri="{FF2B5EF4-FFF2-40B4-BE49-F238E27FC236}">
              <a16:creationId xmlns="" xmlns:a16="http://schemas.microsoft.com/office/drawing/2014/main"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34" name="Text Box 19">
          <a:extLst>
            <a:ext uri="{FF2B5EF4-FFF2-40B4-BE49-F238E27FC236}">
              <a16:creationId xmlns="" xmlns:a16="http://schemas.microsoft.com/office/drawing/2014/main"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5" name="Text Box 15">
          <a:extLst>
            <a:ext uri="{FF2B5EF4-FFF2-40B4-BE49-F238E27FC236}">
              <a16:creationId xmlns="" xmlns:a16="http://schemas.microsoft.com/office/drawing/2014/main"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41" name="Text Box 16">
          <a:extLst>
            <a:ext uri="{FF2B5EF4-FFF2-40B4-BE49-F238E27FC236}">
              <a16:creationId xmlns="" xmlns:a16="http://schemas.microsoft.com/office/drawing/2014/main"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42" name="Text Box 17">
          <a:extLst>
            <a:ext uri="{FF2B5EF4-FFF2-40B4-BE49-F238E27FC236}">
              <a16:creationId xmlns="" xmlns:a16="http://schemas.microsoft.com/office/drawing/2014/main"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43" name="Text Box 18">
          <a:extLst>
            <a:ext uri="{FF2B5EF4-FFF2-40B4-BE49-F238E27FC236}">
              <a16:creationId xmlns="" xmlns:a16="http://schemas.microsoft.com/office/drawing/2014/main"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44" name="Text Box 19">
          <a:extLst>
            <a:ext uri="{FF2B5EF4-FFF2-40B4-BE49-F238E27FC236}">
              <a16:creationId xmlns="" xmlns:a16="http://schemas.microsoft.com/office/drawing/2014/main"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504825</xdr:rowOff>
    </xdr:from>
    <xdr:ext cx="95250" cy="442269"/>
    <xdr:sp macro="" textlink="">
      <xdr:nvSpPr>
        <xdr:cNvPr id="45" name="Text Box 15">
          <a:extLst>
            <a:ext uri="{FF2B5EF4-FFF2-40B4-BE49-F238E27FC236}">
              <a16:creationId xmlns="" xmlns:a16="http://schemas.microsoft.com/office/drawing/2014/main"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6" name="Text Box 15">
          <a:extLst>
            <a:ext uri="{FF2B5EF4-FFF2-40B4-BE49-F238E27FC236}">
              <a16:creationId xmlns="" xmlns:a16="http://schemas.microsoft.com/office/drawing/2014/main"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 name="Text Box 15">
          <a:extLst>
            <a:ext uri="{FF2B5EF4-FFF2-40B4-BE49-F238E27FC236}">
              <a16:creationId xmlns="" xmlns:a16="http://schemas.microsoft.com/office/drawing/2014/main"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8" name="Text Box 15">
          <a:extLst>
            <a:ext uri="{FF2B5EF4-FFF2-40B4-BE49-F238E27FC236}">
              <a16:creationId xmlns="" xmlns:a16="http://schemas.microsoft.com/office/drawing/2014/main"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 name="Text Box 15">
          <a:extLst>
            <a:ext uri="{FF2B5EF4-FFF2-40B4-BE49-F238E27FC236}">
              <a16:creationId xmlns="" xmlns:a16="http://schemas.microsoft.com/office/drawing/2014/main"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0" name="Text Box 15">
          <a:extLst>
            <a:ext uri="{FF2B5EF4-FFF2-40B4-BE49-F238E27FC236}">
              <a16:creationId xmlns="" xmlns:a16="http://schemas.microsoft.com/office/drawing/2014/main"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 name="Text Box 15">
          <a:extLst>
            <a:ext uri="{FF2B5EF4-FFF2-40B4-BE49-F238E27FC236}">
              <a16:creationId xmlns="" xmlns:a16="http://schemas.microsoft.com/office/drawing/2014/main"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2" name="Text Box 15">
          <a:extLst>
            <a:ext uri="{FF2B5EF4-FFF2-40B4-BE49-F238E27FC236}">
              <a16:creationId xmlns="" xmlns:a16="http://schemas.microsoft.com/office/drawing/2014/main"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3" name="Text Box 15">
          <a:extLst>
            <a:ext uri="{FF2B5EF4-FFF2-40B4-BE49-F238E27FC236}">
              <a16:creationId xmlns="" xmlns:a16="http://schemas.microsoft.com/office/drawing/2014/main"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 name="Text Box 15">
          <a:extLst>
            <a:ext uri="{FF2B5EF4-FFF2-40B4-BE49-F238E27FC236}">
              <a16:creationId xmlns="" xmlns:a16="http://schemas.microsoft.com/office/drawing/2014/main"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5" name="Text Box 15">
          <a:extLst>
            <a:ext uri="{FF2B5EF4-FFF2-40B4-BE49-F238E27FC236}">
              <a16:creationId xmlns="" xmlns:a16="http://schemas.microsoft.com/office/drawing/2014/main"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 name="Text Box 15">
          <a:extLst>
            <a:ext uri="{FF2B5EF4-FFF2-40B4-BE49-F238E27FC236}">
              <a16:creationId xmlns="" xmlns:a16="http://schemas.microsoft.com/office/drawing/2014/main"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7" name="Text Box 15">
          <a:extLst>
            <a:ext uri="{FF2B5EF4-FFF2-40B4-BE49-F238E27FC236}">
              <a16:creationId xmlns="" xmlns:a16="http://schemas.microsoft.com/office/drawing/2014/main"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 name="Text Box 15">
          <a:extLst>
            <a:ext uri="{FF2B5EF4-FFF2-40B4-BE49-F238E27FC236}">
              <a16:creationId xmlns="" xmlns:a16="http://schemas.microsoft.com/office/drawing/2014/main"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9" name="Text Box 15">
          <a:extLst>
            <a:ext uri="{FF2B5EF4-FFF2-40B4-BE49-F238E27FC236}">
              <a16:creationId xmlns="" xmlns:a16="http://schemas.microsoft.com/office/drawing/2014/main"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0" name="Text Box 16">
          <a:extLst>
            <a:ext uri="{FF2B5EF4-FFF2-40B4-BE49-F238E27FC236}">
              <a16:creationId xmlns="" xmlns:a16="http://schemas.microsoft.com/office/drawing/2014/main"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1" name="Text Box 17">
          <a:extLst>
            <a:ext uri="{FF2B5EF4-FFF2-40B4-BE49-F238E27FC236}">
              <a16:creationId xmlns="" xmlns:a16="http://schemas.microsoft.com/office/drawing/2014/main"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2" name="Text Box 18">
          <a:extLst>
            <a:ext uri="{FF2B5EF4-FFF2-40B4-BE49-F238E27FC236}">
              <a16:creationId xmlns="" xmlns:a16="http://schemas.microsoft.com/office/drawing/2014/main"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3" name="Text Box 19">
          <a:extLst>
            <a:ext uri="{FF2B5EF4-FFF2-40B4-BE49-F238E27FC236}">
              <a16:creationId xmlns="" xmlns:a16="http://schemas.microsoft.com/office/drawing/2014/main"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4" name="Text Box 15">
          <a:extLst>
            <a:ext uri="{FF2B5EF4-FFF2-40B4-BE49-F238E27FC236}">
              <a16:creationId xmlns="" xmlns:a16="http://schemas.microsoft.com/office/drawing/2014/main"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5" name="Text Box 16">
          <a:extLst>
            <a:ext uri="{FF2B5EF4-FFF2-40B4-BE49-F238E27FC236}">
              <a16:creationId xmlns="" xmlns:a16="http://schemas.microsoft.com/office/drawing/2014/main"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6" name="Text Box 17">
          <a:extLst>
            <a:ext uri="{FF2B5EF4-FFF2-40B4-BE49-F238E27FC236}">
              <a16:creationId xmlns="" xmlns:a16="http://schemas.microsoft.com/office/drawing/2014/main"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7" name="Text Box 18">
          <a:extLst>
            <a:ext uri="{FF2B5EF4-FFF2-40B4-BE49-F238E27FC236}">
              <a16:creationId xmlns="" xmlns:a16="http://schemas.microsoft.com/office/drawing/2014/main"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8" name="Text Box 19">
          <a:extLst>
            <a:ext uri="{FF2B5EF4-FFF2-40B4-BE49-F238E27FC236}">
              <a16:creationId xmlns="" xmlns:a16="http://schemas.microsoft.com/office/drawing/2014/main"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 name="Text Box 15">
          <a:extLst>
            <a:ext uri="{FF2B5EF4-FFF2-40B4-BE49-F238E27FC236}">
              <a16:creationId xmlns="" xmlns:a16="http://schemas.microsoft.com/office/drawing/2014/main"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0</xdr:rowOff>
    </xdr:from>
    <xdr:ext cx="95250" cy="171450"/>
    <xdr:sp macro="" textlink="">
      <xdr:nvSpPr>
        <xdr:cNvPr id="70" name="Text Box 16">
          <a:extLst>
            <a:ext uri="{FF2B5EF4-FFF2-40B4-BE49-F238E27FC236}">
              <a16:creationId xmlns="" xmlns:a16="http://schemas.microsoft.com/office/drawing/2014/main"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0</xdr:rowOff>
    </xdr:from>
    <xdr:ext cx="95250" cy="171450"/>
    <xdr:sp macro="" textlink="">
      <xdr:nvSpPr>
        <xdr:cNvPr id="71" name="Text Box 17">
          <a:extLst>
            <a:ext uri="{FF2B5EF4-FFF2-40B4-BE49-F238E27FC236}">
              <a16:creationId xmlns="" xmlns:a16="http://schemas.microsoft.com/office/drawing/2014/main"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0</xdr:rowOff>
    </xdr:from>
    <xdr:ext cx="95250" cy="171450"/>
    <xdr:sp macro="" textlink="">
      <xdr:nvSpPr>
        <xdr:cNvPr id="72" name="Text Box 18">
          <a:extLst>
            <a:ext uri="{FF2B5EF4-FFF2-40B4-BE49-F238E27FC236}">
              <a16:creationId xmlns="" xmlns:a16="http://schemas.microsoft.com/office/drawing/2014/main"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0</xdr:rowOff>
    </xdr:from>
    <xdr:ext cx="95250" cy="171450"/>
    <xdr:sp macro="" textlink="">
      <xdr:nvSpPr>
        <xdr:cNvPr id="73" name="Text Box 19">
          <a:extLst>
            <a:ext uri="{FF2B5EF4-FFF2-40B4-BE49-F238E27FC236}">
              <a16:creationId xmlns="" xmlns:a16="http://schemas.microsoft.com/office/drawing/2014/main"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13</xdr:row>
      <xdr:rowOff>504825</xdr:rowOff>
    </xdr:from>
    <xdr:ext cx="95250" cy="442269"/>
    <xdr:sp macro="" textlink="">
      <xdr:nvSpPr>
        <xdr:cNvPr id="74" name="Text Box 15">
          <a:extLst>
            <a:ext uri="{FF2B5EF4-FFF2-40B4-BE49-F238E27FC236}">
              <a16:creationId xmlns="" xmlns:a16="http://schemas.microsoft.com/office/drawing/2014/main"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75" name="Text Box 15">
          <a:extLst>
            <a:ext uri="{FF2B5EF4-FFF2-40B4-BE49-F238E27FC236}">
              <a16:creationId xmlns="" xmlns:a16="http://schemas.microsoft.com/office/drawing/2014/main"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76" name="Text Box 15">
          <a:extLst>
            <a:ext uri="{FF2B5EF4-FFF2-40B4-BE49-F238E27FC236}">
              <a16:creationId xmlns="" xmlns:a16="http://schemas.microsoft.com/office/drawing/2014/main"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77" name="Text Box 15">
          <a:extLst>
            <a:ext uri="{FF2B5EF4-FFF2-40B4-BE49-F238E27FC236}">
              <a16:creationId xmlns="" xmlns:a16="http://schemas.microsoft.com/office/drawing/2014/main"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78" name="Text Box 15">
          <a:extLst>
            <a:ext uri="{FF2B5EF4-FFF2-40B4-BE49-F238E27FC236}">
              <a16:creationId xmlns="" xmlns:a16="http://schemas.microsoft.com/office/drawing/2014/main"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79" name="Text Box 15">
          <a:extLst>
            <a:ext uri="{FF2B5EF4-FFF2-40B4-BE49-F238E27FC236}">
              <a16:creationId xmlns="" xmlns:a16="http://schemas.microsoft.com/office/drawing/2014/main"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0" name="Text Box 15">
          <a:extLst>
            <a:ext uri="{FF2B5EF4-FFF2-40B4-BE49-F238E27FC236}">
              <a16:creationId xmlns="" xmlns:a16="http://schemas.microsoft.com/office/drawing/2014/main"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1" name="Text Box 15">
          <a:extLst>
            <a:ext uri="{FF2B5EF4-FFF2-40B4-BE49-F238E27FC236}">
              <a16:creationId xmlns="" xmlns:a16="http://schemas.microsoft.com/office/drawing/2014/main"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2" name="Text Box 15">
          <a:extLst>
            <a:ext uri="{FF2B5EF4-FFF2-40B4-BE49-F238E27FC236}">
              <a16:creationId xmlns="" xmlns:a16="http://schemas.microsoft.com/office/drawing/2014/main"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3" name="Text Box 15">
          <a:extLst>
            <a:ext uri="{FF2B5EF4-FFF2-40B4-BE49-F238E27FC236}">
              <a16:creationId xmlns="" xmlns:a16="http://schemas.microsoft.com/office/drawing/2014/main"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4" name="Text Box 15">
          <a:extLst>
            <a:ext uri="{FF2B5EF4-FFF2-40B4-BE49-F238E27FC236}">
              <a16:creationId xmlns="" xmlns:a16="http://schemas.microsoft.com/office/drawing/2014/main"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5" name="Text Box 15">
          <a:extLst>
            <a:ext uri="{FF2B5EF4-FFF2-40B4-BE49-F238E27FC236}">
              <a16:creationId xmlns="" xmlns:a16="http://schemas.microsoft.com/office/drawing/2014/main"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6" name="Text Box 15">
          <a:extLst>
            <a:ext uri="{FF2B5EF4-FFF2-40B4-BE49-F238E27FC236}">
              <a16:creationId xmlns="" xmlns:a16="http://schemas.microsoft.com/office/drawing/2014/main"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7" name="Text Box 15">
          <a:extLst>
            <a:ext uri="{FF2B5EF4-FFF2-40B4-BE49-F238E27FC236}">
              <a16:creationId xmlns="" xmlns:a16="http://schemas.microsoft.com/office/drawing/2014/main"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8" name="Text Box 15">
          <a:extLst>
            <a:ext uri="{FF2B5EF4-FFF2-40B4-BE49-F238E27FC236}">
              <a16:creationId xmlns="" xmlns:a16="http://schemas.microsoft.com/office/drawing/2014/main"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89" name="Text Box 16">
          <a:extLst>
            <a:ext uri="{FF2B5EF4-FFF2-40B4-BE49-F238E27FC236}">
              <a16:creationId xmlns="" xmlns:a16="http://schemas.microsoft.com/office/drawing/2014/main"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0" name="Text Box 17">
          <a:extLst>
            <a:ext uri="{FF2B5EF4-FFF2-40B4-BE49-F238E27FC236}">
              <a16:creationId xmlns="" xmlns:a16="http://schemas.microsoft.com/office/drawing/2014/main"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1" name="Text Box 18">
          <a:extLst>
            <a:ext uri="{FF2B5EF4-FFF2-40B4-BE49-F238E27FC236}">
              <a16:creationId xmlns="" xmlns:a16="http://schemas.microsoft.com/office/drawing/2014/main"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2" name="Text Box 19">
          <a:extLst>
            <a:ext uri="{FF2B5EF4-FFF2-40B4-BE49-F238E27FC236}">
              <a16:creationId xmlns="" xmlns:a16="http://schemas.microsoft.com/office/drawing/2014/main"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93" name="Text Box 15">
          <a:extLst>
            <a:ext uri="{FF2B5EF4-FFF2-40B4-BE49-F238E27FC236}">
              <a16:creationId xmlns="" xmlns:a16="http://schemas.microsoft.com/office/drawing/2014/main"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4" name="Text Box 16">
          <a:extLst>
            <a:ext uri="{FF2B5EF4-FFF2-40B4-BE49-F238E27FC236}">
              <a16:creationId xmlns="" xmlns:a16="http://schemas.microsoft.com/office/drawing/2014/main"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5" name="Text Box 17">
          <a:extLst>
            <a:ext uri="{FF2B5EF4-FFF2-40B4-BE49-F238E27FC236}">
              <a16:creationId xmlns="" xmlns:a16="http://schemas.microsoft.com/office/drawing/2014/main"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6" name="Text Box 18">
          <a:extLst>
            <a:ext uri="{FF2B5EF4-FFF2-40B4-BE49-F238E27FC236}">
              <a16:creationId xmlns="" xmlns:a16="http://schemas.microsoft.com/office/drawing/2014/main"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7" name="Text Box 19">
          <a:extLst>
            <a:ext uri="{FF2B5EF4-FFF2-40B4-BE49-F238E27FC236}">
              <a16:creationId xmlns="" xmlns:a16="http://schemas.microsoft.com/office/drawing/2014/main"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98" name="Text Box 15">
          <a:extLst>
            <a:ext uri="{FF2B5EF4-FFF2-40B4-BE49-F238E27FC236}">
              <a16:creationId xmlns="" xmlns:a16="http://schemas.microsoft.com/office/drawing/2014/main"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99" name="Text Box 15">
          <a:extLst>
            <a:ext uri="{FF2B5EF4-FFF2-40B4-BE49-F238E27FC236}">
              <a16:creationId xmlns="" xmlns:a16="http://schemas.microsoft.com/office/drawing/2014/main"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00" name="Text Box 15">
          <a:extLst>
            <a:ext uri="{FF2B5EF4-FFF2-40B4-BE49-F238E27FC236}">
              <a16:creationId xmlns="" xmlns:a16="http://schemas.microsoft.com/office/drawing/2014/main"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01" name="Text Box 15">
          <a:extLst>
            <a:ext uri="{FF2B5EF4-FFF2-40B4-BE49-F238E27FC236}">
              <a16:creationId xmlns="" xmlns:a16="http://schemas.microsoft.com/office/drawing/2014/main"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02" name="Text Box 15">
          <a:extLst>
            <a:ext uri="{FF2B5EF4-FFF2-40B4-BE49-F238E27FC236}">
              <a16:creationId xmlns="" xmlns:a16="http://schemas.microsoft.com/office/drawing/2014/main"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103" name="Text Box 15">
          <a:extLst>
            <a:ext uri="{FF2B5EF4-FFF2-40B4-BE49-F238E27FC236}">
              <a16:creationId xmlns="" xmlns:a16="http://schemas.microsoft.com/office/drawing/2014/main"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104" name="Text Box 15">
          <a:extLst>
            <a:ext uri="{FF2B5EF4-FFF2-40B4-BE49-F238E27FC236}">
              <a16:creationId xmlns="" xmlns:a16="http://schemas.microsoft.com/office/drawing/2014/main"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05" name="Text Box 15">
          <a:extLst>
            <a:ext uri="{FF2B5EF4-FFF2-40B4-BE49-F238E27FC236}">
              <a16:creationId xmlns="" xmlns:a16="http://schemas.microsoft.com/office/drawing/2014/main"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06" name="Text Box 15">
          <a:extLst>
            <a:ext uri="{FF2B5EF4-FFF2-40B4-BE49-F238E27FC236}">
              <a16:creationId xmlns="" xmlns:a16="http://schemas.microsoft.com/office/drawing/2014/main"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07" name="Text Box 15">
          <a:extLst>
            <a:ext uri="{FF2B5EF4-FFF2-40B4-BE49-F238E27FC236}">
              <a16:creationId xmlns="" xmlns:a16="http://schemas.microsoft.com/office/drawing/2014/main"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08" name="Text Box 15">
          <a:extLst>
            <a:ext uri="{FF2B5EF4-FFF2-40B4-BE49-F238E27FC236}">
              <a16:creationId xmlns="" xmlns:a16="http://schemas.microsoft.com/office/drawing/2014/main"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09" name="Text Box 15">
          <a:extLst>
            <a:ext uri="{FF2B5EF4-FFF2-40B4-BE49-F238E27FC236}">
              <a16:creationId xmlns="" xmlns:a16="http://schemas.microsoft.com/office/drawing/2014/main"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10" name="Text Box 15">
          <a:extLst>
            <a:ext uri="{FF2B5EF4-FFF2-40B4-BE49-F238E27FC236}">
              <a16:creationId xmlns="" xmlns:a16="http://schemas.microsoft.com/office/drawing/2014/main"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11" name="Text Box 15">
          <a:extLst>
            <a:ext uri="{FF2B5EF4-FFF2-40B4-BE49-F238E27FC236}">
              <a16:creationId xmlns="" xmlns:a16="http://schemas.microsoft.com/office/drawing/2014/main"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2" name="Text Box 15">
          <a:extLst>
            <a:ext uri="{FF2B5EF4-FFF2-40B4-BE49-F238E27FC236}">
              <a16:creationId xmlns="" xmlns:a16="http://schemas.microsoft.com/office/drawing/2014/main"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3" name="Text Box 15">
          <a:extLst>
            <a:ext uri="{FF2B5EF4-FFF2-40B4-BE49-F238E27FC236}">
              <a16:creationId xmlns="" xmlns:a16="http://schemas.microsoft.com/office/drawing/2014/main"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4" name="Text Box 15">
          <a:extLst>
            <a:ext uri="{FF2B5EF4-FFF2-40B4-BE49-F238E27FC236}">
              <a16:creationId xmlns="" xmlns:a16="http://schemas.microsoft.com/office/drawing/2014/main"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5" name="Text Box 15">
          <a:extLst>
            <a:ext uri="{FF2B5EF4-FFF2-40B4-BE49-F238E27FC236}">
              <a16:creationId xmlns="" xmlns:a16="http://schemas.microsoft.com/office/drawing/2014/main"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6" name="Text Box 15">
          <a:extLst>
            <a:ext uri="{FF2B5EF4-FFF2-40B4-BE49-F238E27FC236}">
              <a16:creationId xmlns="" xmlns:a16="http://schemas.microsoft.com/office/drawing/2014/main"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7" name="Text Box 15">
          <a:extLst>
            <a:ext uri="{FF2B5EF4-FFF2-40B4-BE49-F238E27FC236}">
              <a16:creationId xmlns="" xmlns:a16="http://schemas.microsoft.com/office/drawing/2014/main"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8" name="Text Box 15">
          <a:extLst>
            <a:ext uri="{FF2B5EF4-FFF2-40B4-BE49-F238E27FC236}">
              <a16:creationId xmlns="" xmlns:a16="http://schemas.microsoft.com/office/drawing/2014/main"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19" name="Text Box 15">
          <a:extLst>
            <a:ext uri="{FF2B5EF4-FFF2-40B4-BE49-F238E27FC236}">
              <a16:creationId xmlns="" xmlns:a16="http://schemas.microsoft.com/office/drawing/2014/main"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0" name="Text Box 15">
          <a:extLst>
            <a:ext uri="{FF2B5EF4-FFF2-40B4-BE49-F238E27FC236}">
              <a16:creationId xmlns="" xmlns:a16="http://schemas.microsoft.com/office/drawing/2014/main"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21" name="Text Box 15">
          <a:extLst>
            <a:ext uri="{FF2B5EF4-FFF2-40B4-BE49-F238E27FC236}">
              <a16:creationId xmlns="" xmlns:a16="http://schemas.microsoft.com/office/drawing/2014/main"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22" name="Text Box 15">
          <a:extLst>
            <a:ext uri="{FF2B5EF4-FFF2-40B4-BE49-F238E27FC236}">
              <a16:creationId xmlns="" xmlns:a16="http://schemas.microsoft.com/office/drawing/2014/main"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3" name="Text Box 15">
          <a:extLst>
            <a:ext uri="{FF2B5EF4-FFF2-40B4-BE49-F238E27FC236}">
              <a16:creationId xmlns="" xmlns:a16="http://schemas.microsoft.com/office/drawing/2014/main"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4" name="Text Box 15">
          <a:extLst>
            <a:ext uri="{FF2B5EF4-FFF2-40B4-BE49-F238E27FC236}">
              <a16:creationId xmlns="" xmlns:a16="http://schemas.microsoft.com/office/drawing/2014/main"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5" name="Text Box 15">
          <a:extLst>
            <a:ext uri="{FF2B5EF4-FFF2-40B4-BE49-F238E27FC236}">
              <a16:creationId xmlns="" xmlns:a16="http://schemas.microsoft.com/office/drawing/2014/main"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6" name="Text Box 15">
          <a:extLst>
            <a:ext uri="{FF2B5EF4-FFF2-40B4-BE49-F238E27FC236}">
              <a16:creationId xmlns="" xmlns:a16="http://schemas.microsoft.com/office/drawing/2014/main"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7" name="Text Box 15">
          <a:extLst>
            <a:ext uri="{FF2B5EF4-FFF2-40B4-BE49-F238E27FC236}">
              <a16:creationId xmlns="" xmlns:a16="http://schemas.microsoft.com/office/drawing/2014/main"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8" name="Text Box 15">
          <a:extLst>
            <a:ext uri="{FF2B5EF4-FFF2-40B4-BE49-F238E27FC236}">
              <a16:creationId xmlns="" xmlns:a16="http://schemas.microsoft.com/office/drawing/2014/main"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9" name="Text Box 15">
          <a:extLst>
            <a:ext uri="{FF2B5EF4-FFF2-40B4-BE49-F238E27FC236}">
              <a16:creationId xmlns="" xmlns:a16="http://schemas.microsoft.com/office/drawing/2014/main"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0" name="Text Box 15">
          <a:extLst>
            <a:ext uri="{FF2B5EF4-FFF2-40B4-BE49-F238E27FC236}">
              <a16:creationId xmlns="" xmlns:a16="http://schemas.microsoft.com/office/drawing/2014/main"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1" name="Text Box 15">
          <a:extLst>
            <a:ext uri="{FF2B5EF4-FFF2-40B4-BE49-F238E27FC236}">
              <a16:creationId xmlns="" xmlns:a16="http://schemas.microsoft.com/office/drawing/2014/main"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2" name="Text Box 15">
          <a:extLst>
            <a:ext uri="{FF2B5EF4-FFF2-40B4-BE49-F238E27FC236}">
              <a16:creationId xmlns="" xmlns:a16="http://schemas.microsoft.com/office/drawing/2014/main"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3" name="Text Box 15">
          <a:extLst>
            <a:ext uri="{FF2B5EF4-FFF2-40B4-BE49-F238E27FC236}">
              <a16:creationId xmlns="" xmlns:a16="http://schemas.microsoft.com/office/drawing/2014/main"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4" name="Text Box 15">
          <a:extLst>
            <a:ext uri="{FF2B5EF4-FFF2-40B4-BE49-F238E27FC236}">
              <a16:creationId xmlns="" xmlns:a16="http://schemas.microsoft.com/office/drawing/2014/main"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5" name="Text Box 15">
          <a:extLst>
            <a:ext uri="{FF2B5EF4-FFF2-40B4-BE49-F238E27FC236}">
              <a16:creationId xmlns="" xmlns:a16="http://schemas.microsoft.com/office/drawing/2014/main"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6" name="Text Box 15">
          <a:extLst>
            <a:ext uri="{FF2B5EF4-FFF2-40B4-BE49-F238E27FC236}">
              <a16:creationId xmlns="" xmlns:a16="http://schemas.microsoft.com/office/drawing/2014/main"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37" name="Text Box 15">
          <a:extLst>
            <a:ext uri="{FF2B5EF4-FFF2-40B4-BE49-F238E27FC236}">
              <a16:creationId xmlns="" xmlns:a16="http://schemas.microsoft.com/office/drawing/2014/main"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38" name="Text Box 15">
          <a:extLst>
            <a:ext uri="{FF2B5EF4-FFF2-40B4-BE49-F238E27FC236}">
              <a16:creationId xmlns="" xmlns:a16="http://schemas.microsoft.com/office/drawing/2014/main"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9" name="Text Box 15">
          <a:extLst>
            <a:ext uri="{FF2B5EF4-FFF2-40B4-BE49-F238E27FC236}">
              <a16:creationId xmlns="" xmlns:a16="http://schemas.microsoft.com/office/drawing/2014/main"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40" name="Text Box 15">
          <a:extLst>
            <a:ext uri="{FF2B5EF4-FFF2-40B4-BE49-F238E27FC236}">
              <a16:creationId xmlns="" xmlns:a16="http://schemas.microsoft.com/office/drawing/2014/main"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1" name="Text Box 15">
          <a:extLst>
            <a:ext uri="{FF2B5EF4-FFF2-40B4-BE49-F238E27FC236}">
              <a16:creationId xmlns="" xmlns:a16="http://schemas.microsoft.com/office/drawing/2014/main"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2" name="Text Box 15">
          <a:extLst>
            <a:ext uri="{FF2B5EF4-FFF2-40B4-BE49-F238E27FC236}">
              <a16:creationId xmlns="" xmlns:a16="http://schemas.microsoft.com/office/drawing/2014/main"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3" name="Text Box 15">
          <a:extLst>
            <a:ext uri="{FF2B5EF4-FFF2-40B4-BE49-F238E27FC236}">
              <a16:creationId xmlns="" xmlns:a16="http://schemas.microsoft.com/office/drawing/2014/main"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4" name="Text Box 15">
          <a:extLst>
            <a:ext uri="{FF2B5EF4-FFF2-40B4-BE49-F238E27FC236}">
              <a16:creationId xmlns="" xmlns:a16="http://schemas.microsoft.com/office/drawing/2014/main"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5" name="Text Box 15">
          <a:extLst>
            <a:ext uri="{FF2B5EF4-FFF2-40B4-BE49-F238E27FC236}">
              <a16:creationId xmlns="" xmlns:a16="http://schemas.microsoft.com/office/drawing/2014/main"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6" name="Text Box 15">
          <a:extLst>
            <a:ext uri="{FF2B5EF4-FFF2-40B4-BE49-F238E27FC236}">
              <a16:creationId xmlns="" xmlns:a16="http://schemas.microsoft.com/office/drawing/2014/main"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7" name="Text Box 15">
          <a:extLst>
            <a:ext uri="{FF2B5EF4-FFF2-40B4-BE49-F238E27FC236}">
              <a16:creationId xmlns="" xmlns:a16="http://schemas.microsoft.com/office/drawing/2014/main"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48" name="Text Box 15">
          <a:extLst>
            <a:ext uri="{FF2B5EF4-FFF2-40B4-BE49-F238E27FC236}">
              <a16:creationId xmlns="" xmlns:a16="http://schemas.microsoft.com/office/drawing/2014/main"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49" name="Text Box 15">
          <a:extLst>
            <a:ext uri="{FF2B5EF4-FFF2-40B4-BE49-F238E27FC236}">
              <a16:creationId xmlns="" xmlns:a16="http://schemas.microsoft.com/office/drawing/2014/main"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0" name="Text Box 15">
          <a:extLst>
            <a:ext uri="{FF2B5EF4-FFF2-40B4-BE49-F238E27FC236}">
              <a16:creationId xmlns="" xmlns:a16="http://schemas.microsoft.com/office/drawing/2014/main"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1" name="Text Box 15">
          <a:extLst>
            <a:ext uri="{FF2B5EF4-FFF2-40B4-BE49-F238E27FC236}">
              <a16:creationId xmlns="" xmlns:a16="http://schemas.microsoft.com/office/drawing/2014/main"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2" name="Text Box 15">
          <a:extLst>
            <a:ext uri="{FF2B5EF4-FFF2-40B4-BE49-F238E27FC236}">
              <a16:creationId xmlns="" xmlns:a16="http://schemas.microsoft.com/office/drawing/2014/main"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3" name="Text Box 15">
          <a:extLst>
            <a:ext uri="{FF2B5EF4-FFF2-40B4-BE49-F238E27FC236}">
              <a16:creationId xmlns="" xmlns:a16="http://schemas.microsoft.com/office/drawing/2014/main"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4" name="Text Box 15">
          <a:extLst>
            <a:ext uri="{FF2B5EF4-FFF2-40B4-BE49-F238E27FC236}">
              <a16:creationId xmlns="" xmlns:a16="http://schemas.microsoft.com/office/drawing/2014/main"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55" name="Text Box 15">
          <a:extLst>
            <a:ext uri="{FF2B5EF4-FFF2-40B4-BE49-F238E27FC236}">
              <a16:creationId xmlns="" xmlns:a16="http://schemas.microsoft.com/office/drawing/2014/main"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56" name="Text Box 15">
          <a:extLst>
            <a:ext uri="{FF2B5EF4-FFF2-40B4-BE49-F238E27FC236}">
              <a16:creationId xmlns="" xmlns:a16="http://schemas.microsoft.com/office/drawing/2014/main"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7" name="Text Box 15">
          <a:extLst>
            <a:ext uri="{FF2B5EF4-FFF2-40B4-BE49-F238E27FC236}">
              <a16:creationId xmlns="" xmlns:a16="http://schemas.microsoft.com/office/drawing/2014/main"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8" name="Text Box 15">
          <a:extLst>
            <a:ext uri="{FF2B5EF4-FFF2-40B4-BE49-F238E27FC236}">
              <a16:creationId xmlns="" xmlns:a16="http://schemas.microsoft.com/office/drawing/2014/main"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59" name="Text Box 15">
          <a:extLst>
            <a:ext uri="{FF2B5EF4-FFF2-40B4-BE49-F238E27FC236}">
              <a16:creationId xmlns="" xmlns:a16="http://schemas.microsoft.com/office/drawing/2014/main"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0" name="Text Box 15">
          <a:extLst>
            <a:ext uri="{FF2B5EF4-FFF2-40B4-BE49-F238E27FC236}">
              <a16:creationId xmlns="" xmlns:a16="http://schemas.microsoft.com/office/drawing/2014/main"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1" name="Text Box 15">
          <a:extLst>
            <a:ext uri="{FF2B5EF4-FFF2-40B4-BE49-F238E27FC236}">
              <a16:creationId xmlns="" xmlns:a16="http://schemas.microsoft.com/office/drawing/2014/main"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2" name="Text Box 15">
          <a:extLst>
            <a:ext uri="{FF2B5EF4-FFF2-40B4-BE49-F238E27FC236}">
              <a16:creationId xmlns="" xmlns:a16="http://schemas.microsoft.com/office/drawing/2014/main"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3" name="Text Box 15">
          <a:extLst>
            <a:ext uri="{FF2B5EF4-FFF2-40B4-BE49-F238E27FC236}">
              <a16:creationId xmlns="" xmlns:a16="http://schemas.microsoft.com/office/drawing/2014/main"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4" name="Text Box 15">
          <a:extLst>
            <a:ext uri="{FF2B5EF4-FFF2-40B4-BE49-F238E27FC236}">
              <a16:creationId xmlns="" xmlns:a16="http://schemas.microsoft.com/office/drawing/2014/main"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5" name="Text Box 15">
          <a:extLst>
            <a:ext uri="{FF2B5EF4-FFF2-40B4-BE49-F238E27FC236}">
              <a16:creationId xmlns="" xmlns:a16="http://schemas.microsoft.com/office/drawing/2014/main"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66" name="Text Box 15">
          <a:extLst>
            <a:ext uri="{FF2B5EF4-FFF2-40B4-BE49-F238E27FC236}">
              <a16:creationId xmlns="" xmlns:a16="http://schemas.microsoft.com/office/drawing/2014/main"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67" name="Text Box 15">
          <a:extLst>
            <a:ext uri="{FF2B5EF4-FFF2-40B4-BE49-F238E27FC236}">
              <a16:creationId xmlns="" xmlns:a16="http://schemas.microsoft.com/office/drawing/2014/main"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68" name="Text Box 15">
          <a:extLst>
            <a:ext uri="{FF2B5EF4-FFF2-40B4-BE49-F238E27FC236}">
              <a16:creationId xmlns="" xmlns:a16="http://schemas.microsoft.com/office/drawing/2014/main"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69" name="Text Box 15">
          <a:extLst>
            <a:ext uri="{FF2B5EF4-FFF2-40B4-BE49-F238E27FC236}">
              <a16:creationId xmlns="" xmlns:a16="http://schemas.microsoft.com/office/drawing/2014/main"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70" name="Text Box 15">
          <a:extLst>
            <a:ext uri="{FF2B5EF4-FFF2-40B4-BE49-F238E27FC236}">
              <a16:creationId xmlns="" xmlns:a16="http://schemas.microsoft.com/office/drawing/2014/main"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71" name="Text Box 15">
          <a:extLst>
            <a:ext uri="{FF2B5EF4-FFF2-40B4-BE49-F238E27FC236}">
              <a16:creationId xmlns="" xmlns:a16="http://schemas.microsoft.com/office/drawing/2014/main"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72" name="Text Box 15">
          <a:extLst>
            <a:ext uri="{FF2B5EF4-FFF2-40B4-BE49-F238E27FC236}">
              <a16:creationId xmlns="" xmlns:a16="http://schemas.microsoft.com/office/drawing/2014/main"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73" name="Text Box 15">
          <a:extLst>
            <a:ext uri="{FF2B5EF4-FFF2-40B4-BE49-F238E27FC236}">
              <a16:creationId xmlns="" xmlns:a16="http://schemas.microsoft.com/office/drawing/2014/main"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74" name="Text Box 15">
          <a:extLst>
            <a:ext uri="{FF2B5EF4-FFF2-40B4-BE49-F238E27FC236}">
              <a16:creationId xmlns="" xmlns:a16="http://schemas.microsoft.com/office/drawing/2014/main"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75" name="Text Box 15">
          <a:extLst>
            <a:ext uri="{FF2B5EF4-FFF2-40B4-BE49-F238E27FC236}">
              <a16:creationId xmlns="" xmlns:a16="http://schemas.microsoft.com/office/drawing/2014/main"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76" name="Text Box 15">
          <a:extLst>
            <a:ext uri="{FF2B5EF4-FFF2-40B4-BE49-F238E27FC236}">
              <a16:creationId xmlns="" xmlns:a16="http://schemas.microsoft.com/office/drawing/2014/main"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77" name="Text Box 15">
          <a:extLst>
            <a:ext uri="{FF2B5EF4-FFF2-40B4-BE49-F238E27FC236}">
              <a16:creationId xmlns="" xmlns:a16="http://schemas.microsoft.com/office/drawing/2014/main"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78" name="Text Box 15">
          <a:extLst>
            <a:ext uri="{FF2B5EF4-FFF2-40B4-BE49-F238E27FC236}">
              <a16:creationId xmlns="" xmlns:a16="http://schemas.microsoft.com/office/drawing/2014/main"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79" name="Text Box 15">
          <a:extLst>
            <a:ext uri="{FF2B5EF4-FFF2-40B4-BE49-F238E27FC236}">
              <a16:creationId xmlns="" xmlns:a16="http://schemas.microsoft.com/office/drawing/2014/main"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80" name="Text Box 15">
          <a:extLst>
            <a:ext uri="{FF2B5EF4-FFF2-40B4-BE49-F238E27FC236}">
              <a16:creationId xmlns="" xmlns:a16="http://schemas.microsoft.com/office/drawing/2014/main"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81" name="Text Box 15">
          <a:extLst>
            <a:ext uri="{FF2B5EF4-FFF2-40B4-BE49-F238E27FC236}">
              <a16:creationId xmlns="" xmlns:a16="http://schemas.microsoft.com/office/drawing/2014/main"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82" name="Text Box 15">
          <a:extLst>
            <a:ext uri="{FF2B5EF4-FFF2-40B4-BE49-F238E27FC236}">
              <a16:creationId xmlns="" xmlns:a16="http://schemas.microsoft.com/office/drawing/2014/main"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83" name="Text Box 15">
          <a:extLst>
            <a:ext uri="{FF2B5EF4-FFF2-40B4-BE49-F238E27FC236}">
              <a16:creationId xmlns="" xmlns:a16="http://schemas.microsoft.com/office/drawing/2014/main"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84" name="Text Box 15">
          <a:extLst>
            <a:ext uri="{FF2B5EF4-FFF2-40B4-BE49-F238E27FC236}">
              <a16:creationId xmlns="" xmlns:a16="http://schemas.microsoft.com/office/drawing/2014/main"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85" name="Text Box 15">
          <a:extLst>
            <a:ext uri="{FF2B5EF4-FFF2-40B4-BE49-F238E27FC236}">
              <a16:creationId xmlns="" xmlns:a16="http://schemas.microsoft.com/office/drawing/2014/main"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86" name="Text Box 15">
          <a:extLst>
            <a:ext uri="{FF2B5EF4-FFF2-40B4-BE49-F238E27FC236}">
              <a16:creationId xmlns="" xmlns:a16="http://schemas.microsoft.com/office/drawing/2014/main"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87" name="Text Box 15">
          <a:extLst>
            <a:ext uri="{FF2B5EF4-FFF2-40B4-BE49-F238E27FC236}">
              <a16:creationId xmlns="" xmlns:a16="http://schemas.microsoft.com/office/drawing/2014/main"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88" name="Text Box 15">
          <a:extLst>
            <a:ext uri="{FF2B5EF4-FFF2-40B4-BE49-F238E27FC236}">
              <a16:creationId xmlns="" xmlns:a16="http://schemas.microsoft.com/office/drawing/2014/main"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89" name="Text Box 15">
          <a:extLst>
            <a:ext uri="{FF2B5EF4-FFF2-40B4-BE49-F238E27FC236}">
              <a16:creationId xmlns="" xmlns:a16="http://schemas.microsoft.com/office/drawing/2014/main"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90" name="Text Box 15">
          <a:extLst>
            <a:ext uri="{FF2B5EF4-FFF2-40B4-BE49-F238E27FC236}">
              <a16:creationId xmlns="" xmlns:a16="http://schemas.microsoft.com/office/drawing/2014/main"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1" name="Text Box 15">
          <a:extLst>
            <a:ext uri="{FF2B5EF4-FFF2-40B4-BE49-F238E27FC236}">
              <a16:creationId xmlns="" xmlns:a16="http://schemas.microsoft.com/office/drawing/2014/main"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2" name="Text Box 15">
          <a:extLst>
            <a:ext uri="{FF2B5EF4-FFF2-40B4-BE49-F238E27FC236}">
              <a16:creationId xmlns="" xmlns:a16="http://schemas.microsoft.com/office/drawing/2014/main"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93" name="Text Box 15">
          <a:extLst>
            <a:ext uri="{FF2B5EF4-FFF2-40B4-BE49-F238E27FC236}">
              <a16:creationId xmlns="" xmlns:a16="http://schemas.microsoft.com/office/drawing/2014/main"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94" name="Text Box 15">
          <a:extLst>
            <a:ext uri="{FF2B5EF4-FFF2-40B4-BE49-F238E27FC236}">
              <a16:creationId xmlns="" xmlns:a16="http://schemas.microsoft.com/office/drawing/2014/main"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5" name="Text Box 15">
          <a:extLst>
            <a:ext uri="{FF2B5EF4-FFF2-40B4-BE49-F238E27FC236}">
              <a16:creationId xmlns="" xmlns:a16="http://schemas.microsoft.com/office/drawing/2014/main"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6" name="Text Box 15">
          <a:extLst>
            <a:ext uri="{FF2B5EF4-FFF2-40B4-BE49-F238E27FC236}">
              <a16:creationId xmlns="" xmlns:a16="http://schemas.microsoft.com/office/drawing/2014/main"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7" name="Text Box 15">
          <a:extLst>
            <a:ext uri="{FF2B5EF4-FFF2-40B4-BE49-F238E27FC236}">
              <a16:creationId xmlns="" xmlns:a16="http://schemas.microsoft.com/office/drawing/2014/main"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8" name="Text Box 15">
          <a:extLst>
            <a:ext uri="{FF2B5EF4-FFF2-40B4-BE49-F238E27FC236}">
              <a16:creationId xmlns="" xmlns:a16="http://schemas.microsoft.com/office/drawing/2014/main"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9" name="Text Box 15">
          <a:extLst>
            <a:ext uri="{FF2B5EF4-FFF2-40B4-BE49-F238E27FC236}">
              <a16:creationId xmlns="" xmlns:a16="http://schemas.microsoft.com/office/drawing/2014/main"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00" name="Text Box 15">
          <a:extLst>
            <a:ext uri="{FF2B5EF4-FFF2-40B4-BE49-F238E27FC236}">
              <a16:creationId xmlns="" xmlns:a16="http://schemas.microsoft.com/office/drawing/2014/main"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01" name="Text Box 15">
          <a:extLst>
            <a:ext uri="{FF2B5EF4-FFF2-40B4-BE49-F238E27FC236}">
              <a16:creationId xmlns="" xmlns:a16="http://schemas.microsoft.com/office/drawing/2014/main"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2" name="Text Box 15">
          <a:extLst>
            <a:ext uri="{FF2B5EF4-FFF2-40B4-BE49-F238E27FC236}">
              <a16:creationId xmlns="" xmlns:a16="http://schemas.microsoft.com/office/drawing/2014/main"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3" name="Text Box 15">
          <a:extLst>
            <a:ext uri="{FF2B5EF4-FFF2-40B4-BE49-F238E27FC236}">
              <a16:creationId xmlns="" xmlns:a16="http://schemas.microsoft.com/office/drawing/2014/main"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4" name="Text Box 15">
          <a:extLst>
            <a:ext uri="{FF2B5EF4-FFF2-40B4-BE49-F238E27FC236}">
              <a16:creationId xmlns="" xmlns:a16="http://schemas.microsoft.com/office/drawing/2014/main"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5" name="Text Box 15">
          <a:extLst>
            <a:ext uri="{FF2B5EF4-FFF2-40B4-BE49-F238E27FC236}">
              <a16:creationId xmlns="" xmlns:a16="http://schemas.microsoft.com/office/drawing/2014/main"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6" name="Text Box 15">
          <a:extLst>
            <a:ext uri="{FF2B5EF4-FFF2-40B4-BE49-F238E27FC236}">
              <a16:creationId xmlns="" xmlns:a16="http://schemas.microsoft.com/office/drawing/2014/main"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7" name="Text Box 15">
          <a:extLst>
            <a:ext uri="{FF2B5EF4-FFF2-40B4-BE49-F238E27FC236}">
              <a16:creationId xmlns="" xmlns:a16="http://schemas.microsoft.com/office/drawing/2014/main"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8" name="Text Box 15">
          <a:extLst>
            <a:ext uri="{FF2B5EF4-FFF2-40B4-BE49-F238E27FC236}">
              <a16:creationId xmlns="" xmlns:a16="http://schemas.microsoft.com/office/drawing/2014/main"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09" name="Text Box 15">
          <a:extLst>
            <a:ext uri="{FF2B5EF4-FFF2-40B4-BE49-F238E27FC236}">
              <a16:creationId xmlns="" xmlns:a16="http://schemas.microsoft.com/office/drawing/2014/main"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0" name="Text Box 15">
          <a:extLst>
            <a:ext uri="{FF2B5EF4-FFF2-40B4-BE49-F238E27FC236}">
              <a16:creationId xmlns="" xmlns:a16="http://schemas.microsoft.com/office/drawing/2014/main"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11" name="Text Box 15">
          <a:extLst>
            <a:ext uri="{FF2B5EF4-FFF2-40B4-BE49-F238E27FC236}">
              <a16:creationId xmlns="" xmlns:a16="http://schemas.microsoft.com/office/drawing/2014/main"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12" name="Text Box 15">
          <a:extLst>
            <a:ext uri="{FF2B5EF4-FFF2-40B4-BE49-F238E27FC236}">
              <a16:creationId xmlns="" xmlns:a16="http://schemas.microsoft.com/office/drawing/2014/main"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3" name="Text Box 15">
          <a:extLst>
            <a:ext uri="{FF2B5EF4-FFF2-40B4-BE49-F238E27FC236}">
              <a16:creationId xmlns="" xmlns:a16="http://schemas.microsoft.com/office/drawing/2014/main"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4" name="Text Box 15">
          <a:extLst>
            <a:ext uri="{FF2B5EF4-FFF2-40B4-BE49-F238E27FC236}">
              <a16:creationId xmlns="" xmlns:a16="http://schemas.microsoft.com/office/drawing/2014/main"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5" name="Text Box 15">
          <a:extLst>
            <a:ext uri="{FF2B5EF4-FFF2-40B4-BE49-F238E27FC236}">
              <a16:creationId xmlns="" xmlns:a16="http://schemas.microsoft.com/office/drawing/2014/main"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6" name="Text Box 15">
          <a:extLst>
            <a:ext uri="{FF2B5EF4-FFF2-40B4-BE49-F238E27FC236}">
              <a16:creationId xmlns="" xmlns:a16="http://schemas.microsoft.com/office/drawing/2014/main"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7" name="Text Box 15">
          <a:extLst>
            <a:ext uri="{FF2B5EF4-FFF2-40B4-BE49-F238E27FC236}">
              <a16:creationId xmlns="" xmlns:a16="http://schemas.microsoft.com/office/drawing/2014/main"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8" name="Text Box 15">
          <a:extLst>
            <a:ext uri="{FF2B5EF4-FFF2-40B4-BE49-F238E27FC236}">
              <a16:creationId xmlns="" xmlns:a16="http://schemas.microsoft.com/office/drawing/2014/main"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9" name="Text Box 15">
          <a:extLst>
            <a:ext uri="{FF2B5EF4-FFF2-40B4-BE49-F238E27FC236}">
              <a16:creationId xmlns="" xmlns:a16="http://schemas.microsoft.com/office/drawing/2014/main"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0" name="Text Box 15">
          <a:extLst>
            <a:ext uri="{FF2B5EF4-FFF2-40B4-BE49-F238E27FC236}">
              <a16:creationId xmlns="" xmlns:a16="http://schemas.microsoft.com/office/drawing/2014/main"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1" name="Text Box 15">
          <a:extLst>
            <a:ext uri="{FF2B5EF4-FFF2-40B4-BE49-F238E27FC236}">
              <a16:creationId xmlns="" xmlns:a16="http://schemas.microsoft.com/office/drawing/2014/main"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2" name="Text Box 15">
          <a:extLst>
            <a:ext uri="{FF2B5EF4-FFF2-40B4-BE49-F238E27FC236}">
              <a16:creationId xmlns="" xmlns:a16="http://schemas.microsoft.com/office/drawing/2014/main"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3" name="Text Box 15">
          <a:extLst>
            <a:ext uri="{FF2B5EF4-FFF2-40B4-BE49-F238E27FC236}">
              <a16:creationId xmlns="" xmlns:a16="http://schemas.microsoft.com/office/drawing/2014/main"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4" name="Text Box 15">
          <a:extLst>
            <a:ext uri="{FF2B5EF4-FFF2-40B4-BE49-F238E27FC236}">
              <a16:creationId xmlns="" xmlns:a16="http://schemas.microsoft.com/office/drawing/2014/main"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5" name="Text Box 15">
          <a:extLst>
            <a:ext uri="{FF2B5EF4-FFF2-40B4-BE49-F238E27FC236}">
              <a16:creationId xmlns="" xmlns:a16="http://schemas.microsoft.com/office/drawing/2014/main"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6" name="Text Box 15">
          <a:extLst>
            <a:ext uri="{FF2B5EF4-FFF2-40B4-BE49-F238E27FC236}">
              <a16:creationId xmlns="" xmlns:a16="http://schemas.microsoft.com/office/drawing/2014/main"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27" name="Text Box 15">
          <a:extLst>
            <a:ext uri="{FF2B5EF4-FFF2-40B4-BE49-F238E27FC236}">
              <a16:creationId xmlns="" xmlns:a16="http://schemas.microsoft.com/office/drawing/2014/main"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28" name="Text Box 15">
          <a:extLst>
            <a:ext uri="{FF2B5EF4-FFF2-40B4-BE49-F238E27FC236}">
              <a16:creationId xmlns="" xmlns:a16="http://schemas.microsoft.com/office/drawing/2014/main"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9" name="Text Box 15">
          <a:extLst>
            <a:ext uri="{FF2B5EF4-FFF2-40B4-BE49-F238E27FC236}">
              <a16:creationId xmlns="" xmlns:a16="http://schemas.microsoft.com/office/drawing/2014/main"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30" name="Text Box 15">
          <a:extLst>
            <a:ext uri="{FF2B5EF4-FFF2-40B4-BE49-F238E27FC236}">
              <a16:creationId xmlns="" xmlns:a16="http://schemas.microsoft.com/office/drawing/2014/main"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1" name="Text Box 15">
          <a:extLst>
            <a:ext uri="{FF2B5EF4-FFF2-40B4-BE49-F238E27FC236}">
              <a16:creationId xmlns="" xmlns:a16="http://schemas.microsoft.com/office/drawing/2014/main"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2" name="Text Box 15">
          <a:extLst>
            <a:ext uri="{FF2B5EF4-FFF2-40B4-BE49-F238E27FC236}">
              <a16:creationId xmlns="" xmlns:a16="http://schemas.microsoft.com/office/drawing/2014/main"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3" name="Text Box 15">
          <a:extLst>
            <a:ext uri="{FF2B5EF4-FFF2-40B4-BE49-F238E27FC236}">
              <a16:creationId xmlns="" xmlns:a16="http://schemas.microsoft.com/office/drawing/2014/main"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4" name="Text Box 15">
          <a:extLst>
            <a:ext uri="{FF2B5EF4-FFF2-40B4-BE49-F238E27FC236}">
              <a16:creationId xmlns="" xmlns:a16="http://schemas.microsoft.com/office/drawing/2014/main"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5" name="Text Box 15">
          <a:extLst>
            <a:ext uri="{FF2B5EF4-FFF2-40B4-BE49-F238E27FC236}">
              <a16:creationId xmlns="" xmlns:a16="http://schemas.microsoft.com/office/drawing/2014/main"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6" name="Text Box 15">
          <a:extLst>
            <a:ext uri="{FF2B5EF4-FFF2-40B4-BE49-F238E27FC236}">
              <a16:creationId xmlns="" xmlns:a16="http://schemas.microsoft.com/office/drawing/2014/main"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7" name="Text Box 15">
          <a:extLst>
            <a:ext uri="{FF2B5EF4-FFF2-40B4-BE49-F238E27FC236}">
              <a16:creationId xmlns="" xmlns:a16="http://schemas.microsoft.com/office/drawing/2014/main"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38" name="Text Box 15">
          <a:extLst>
            <a:ext uri="{FF2B5EF4-FFF2-40B4-BE49-F238E27FC236}">
              <a16:creationId xmlns="" xmlns:a16="http://schemas.microsoft.com/office/drawing/2014/main"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39" name="Text Box 15">
          <a:extLst>
            <a:ext uri="{FF2B5EF4-FFF2-40B4-BE49-F238E27FC236}">
              <a16:creationId xmlns="" xmlns:a16="http://schemas.microsoft.com/office/drawing/2014/main"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0" name="Text Box 15">
          <a:extLst>
            <a:ext uri="{FF2B5EF4-FFF2-40B4-BE49-F238E27FC236}">
              <a16:creationId xmlns="" xmlns:a16="http://schemas.microsoft.com/office/drawing/2014/main"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1" name="Text Box 15">
          <a:extLst>
            <a:ext uri="{FF2B5EF4-FFF2-40B4-BE49-F238E27FC236}">
              <a16:creationId xmlns="" xmlns:a16="http://schemas.microsoft.com/office/drawing/2014/main"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2" name="Text Box 15">
          <a:extLst>
            <a:ext uri="{FF2B5EF4-FFF2-40B4-BE49-F238E27FC236}">
              <a16:creationId xmlns="" xmlns:a16="http://schemas.microsoft.com/office/drawing/2014/main"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3" name="Text Box 15">
          <a:extLst>
            <a:ext uri="{FF2B5EF4-FFF2-40B4-BE49-F238E27FC236}">
              <a16:creationId xmlns="" xmlns:a16="http://schemas.microsoft.com/office/drawing/2014/main"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4" name="Text Box 15">
          <a:extLst>
            <a:ext uri="{FF2B5EF4-FFF2-40B4-BE49-F238E27FC236}">
              <a16:creationId xmlns="" xmlns:a16="http://schemas.microsoft.com/office/drawing/2014/main"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45" name="Text Box 15">
          <a:extLst>
            <a:ext uri="{FF2B5EF4-FFF2-40B4-BE49-F238E27FC236}">
              <a16:creationId xmlns="" xmlns:a16="http://schemas.microsoft.com/office/drawing/2014/main"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46" name="Text Box 15">
          <a:extLst>
            <a:ext uri="{FF2B5EF4-FFF2-40B4-BE49-F238E27FC236}">
              <a16:creationId xmlns="" xmlns:a16="http://schemas.microsoft.com/office/drawing/2014/main"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7" name="Text Box 15">
          <a:extLst>
            <a:ext uri="{FF2B5EF4-FFF2-40B4-BE49-F238E27FC236}">
              <a16:creationId xmlns="" xmlns:a16="http://schemas.microsoft.com/office/drawing/2014/main"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8" name="Text Box 15">
          <a:extLst>
            <a:ext uri="{FF2B5EF4-FFF2-40B4-BE49-F238E27FC236}">
              <a16:creationId xmlns="" xmlns:a16="http://schemas.microsoft.com/office/drawing/2014/main"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49" name="Text Box 15">
          <a:extLst>
            <a:ext uri="{FF2B5EF4-FFF2-40B4-BE49-F238E27FC236}">
              <a16:creationId xmlns="" xmlns:a16="http://schemas.microsoft.com/office/drawing/2014/main"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50" name="Text Box 15">
          <a:extLst>
            <a:ext uri="{FF2B5EF4-FFF2-40B4-BE49-F238E27FC236}">
              <a16:creationId xmlns="" xmlns:a16="http://schemas.microsoft.com/office/drawing/2014/main"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51" name="Text Box 15">
          <a:extLst>
            <a:ext uri="{FF2B5EF4-FFF2-40B4-BE49-F238E27FC236}">
              <a16:creationId xmlns="" xmlns:a16="http://schemas.microsoft.com/office/drawing/2014/main"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52" name="Text Box 15">
          <a:extLst>
            <a:ext uri="{FF2B5EF4-FFF2-40B4-BE49-F238E27FC236}">
              <a16:creationId xmlns="" xmlns:a16="http://schemas.microsoft.com/office/drawing/2014/main"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53" name="Text Box 15">
          <a:extLst>
            <a:ext uri="{FF2B5EF4-FFF2-40B4-BE49-F238E27FC236}">
              <a16:creationId xmlns="" xmlns:a16="http://schemas.microsoft.com/office/drawing/2014/main"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54" name="Text Box 15">
          <a:extLst>
            <a:ext uri="{FF2B5EF4-FFF2-40B4-BE49-F238E27FC236}">
              <a16:creationId xmlns="" xmlns:a16="http://schemas.microsoft.com/office/drawing/2014/main"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55" name="Text Box 15">
          <a:extLst>
            <a:ext uri="{FF2B5EF4-FFF2-40B4-BE49-F238E27FC236}">
              <a16:creationId xmlns="" xmlns:a16="http://schemas.microsoft.com/office/drawing/2014/main"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56" name="Text Box 15">
          <a:extLst>
            <a:ext uri="{FF2B5EF4-FFF2-40B4-BE49-F238E27FC236}">
              <a16:creationId xmlns="" xmlns:a16="http://schemas.microsoft.com/office/drawing/2014/main"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57" name="Text Box 15">
          <a:extLst>
            <a:ext uri="{FF2B5EF4-FFF2-40B4-BE49-F238E27FC236}">
              <a16:creationId xmlns="" xmlns:a16="http://schemas.microsoft.com/office/drawing/2014/main"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58" name="Text Box 15">
          <a:extLst>
            <a:ext uri="{FF2B5EF4-FFF2-40B4-BE49-F238E27FC236}">
              <a16:creationId xmlns="" xmlns:a16="http://schemas.microsoft.com/office/drawing/2014/main"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59" name="Text Box 15">
          <a:extLst>
            <a:ext uri="{FF2B5EF4-FFF2-40B4-BE49-F238E27FC236}">
              <a16:creationId xmlns="" xmlns:a16="http://schemas.microsoft.com/office/drawing/2014/main"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60" name="Text Box 15">
          <a:extLst>
            <a:ext uri="{FF2B5EF4-FFF2-40B4-BE49-F238E27FC236}">
              <a16:creationId xmlns="" xmlns:a16="http://schemas.microsoft.com/office/drawing/2014/main"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61" name="Text Box 15">
          <a:extLst>
            <a:ext uri="{FF2B5EF4-FFF2-40B4-BE49-F238E27FC236}">
              <a16:creationId xmlns="" xmlns:a16="http://schemas.microsoft.com/office/drawing/2014/main"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62" name="Text Box 15">
          <a:extLst>
            <a:ext uri="{FF2B5EF4-FFF2-40B4-BE49-F238E27FC236}">
              <a16:creationId xmlns="" xmlns:a16="http://schemas.microsoft.com/office/drawing/2014/main"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63" name="Text Box 15">
          <a:extLst>
            <a:ext uri="{FF2B5EF4-FFF2-40B4-BE49-F238E27FC236}">
              <a16:creationId xmlns="" xmlns:a16="http://schemas.microsoft.com/office/drawing/2014/main"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64" name="Text Box 15">
          <a:extLst>
            <a:ext uri="{FF2B5EF4-FFF2-40B4-BE49-F238E27FC236}">
              <a16:creationId xmlns="" xmlns:a16="http://schemas.microsoft.com/office/drawing/2014/main"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65" name="Text Box 15">
          <a:extLst>
            <a:ext uri="{FF2B5EF4-FFF2-40B4-BE49-F238E27FC236}">
              <a16:creationId xmlns="" xmlns:a16="http://schemas.microsoft.com/office/drawing/2014/main"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66" name="Text Box 15">
          <a:extLst>
            <a:ext uri="{FF2B5EF4-FFF2-40B4-BE49-F238E27FC236}">
              <a16:creationId xmlns="" xmlns:a16="http://schemas.microsoft.com/office/drawing/2014/main"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67" name="Text Box 15">
          <a:extLst>
            <a:ext uri="{FF2B5EF4-FFF2-40B4-BE49-F238E27FC236}">
              <a16:creationId xmlns="" xmlns:a16="http://schemas.microsoft.com/office/drawing/2014/main"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68" name="Text Box 15">
          <a:extLst>
            <a:ext uri="{FF2B5EF4-FFF2-40B4-BE49-F238E27FC236}">
              <a16:creationId xmlns="" xmlns:a16="http://schemas.microsoft.com/office/drawing/2014/main"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69" name="Text Box 15">
          <a:extLst>
            <a:ext uri="{FF2B5EF4-FFF2-40B4-BE49-F238E27FC236}">
              <a16:creationId xmlns="" xmlns:a16="http://schemas.microsoft.com/office/drawing/2014/main"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70" name="Text Box 15">
          <a:extLst>
            <a:ext uri="{FF2B5EF4-FFF2-40B4-BE49-F238E27FC236}">
              <a16:creationId xmlns="" xmlns:a16="http://schemas.microsoft.com/office/drawing/2014/main"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71" name="Text Box 15">
          <a:extLst>
            <a:ext uri="{FF2B5EF4-FFF2-40B4-BE49-F238E27FC236}">
              <a16:creationId xmlns="" xmlns:a16="http://schemas.microsoft.com/office/drawing/2014/main"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72" name="Text Box 15">
          <a:extLst>
            <a:ext uri="{FF2B5EF4-FFF2-40B4-BE49-F238E27FC236}">
              <a16:creationId xmlns="" xmlns:a16="http://schemas.microsoft.com/office/drawing/2014/main"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73" name="Text Box 15">
          <a:extLst>
            <a:ext uri="{FF2B5EF4-FFF2-40B4-BE49-F238E27FC236}">
              <a16:creationId xmlns="" xmlns:a16="http://schemas.microsoft.com/office/drawing/2014/main"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74" name="Text Box 15">
          <a:extLst>
            <a:ext uri="{FF2B5EF4-FFF2-40B4-BE49-F238E27FC236}">
              <a16:creationId xmlns="" xmlns:a16="http://schemas.microsoft.com/office/drawing/2014/main"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75" name="Text Box 15">
          <a:extLst>
            <a:ext uri="{FF2B5EF4-FFF2-40B4-BE49-F238E27FC236}">
              <a16:creationId xmlns="" xmlns:a16="http://schemas.microsoft.com/office/drawing/2014/main"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76" name="Text Box 15">
          <a:extLst>
            <a:ext uri="{FF2B5EF4-FFF2-40B4-BE49-F238E27FC236}">
              <a16:creationId xmlns="" xmlns:a16="http://schemas.microsoft.com/office/drawing/2014/main"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77" name="Text Box 15">
          <a:extLst>
            <a:ext uri="{FF2B5EF4-FFF2-40B4-BE49-F238E27FC236}">
              <a16:creationId xmlns="" xmlns:a16="http://schemas.microsoft.com/office/drawing/2014/main"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78" name="Text Box 15">
          <a:extLst>
            <a:ext uri="{FF2B5EF4-FFF2-40B4-BE49-F238E27FC236}">
              <a16:creationId xmlns="" xmlns:a16="http://schemas.microsoft.com/office/drawing/2014/main"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79" name="Text Box 15">
          <a:extLst>
            <a:ext uri="{FF2B5EF4-FFF2-40B4-BE49-F238E27FC236}">
              <a16:creationId xmlns="" xmlns:a16="http://schemas.microsoft.com/office/drawing/2014/main"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80" name="Text Box 15">
          <a:extLst>
            <a:ext uri="{FF2B5EF4-FFF2-40B4-BE49-F238E27FC236}">
              <a16:creationId xmlns="" xmlns:a16="http://schemas.microsoft.com/office/drawing/2014/main"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1" name="Text Box 15">
          <a:extLst>
            <a:ext uri="{FF2B5EF4-FFF2-40B4-BE49-F238E27FC236}">
              <a16:creationId xmlns="" xmlns:a16="http://schemas.microsoft.com/office/drawing/2014/main"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2" name="Text Box 15">
          <a:extLst>
            <a:ext uri="{FF2B5EF4-FFF2-40B4-BE49-F238E27FC236}">
              <a16:creationId xmlns="" xmlns:a16="http://schemas.microsoft.com/office/drawing/2014/main"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83" name="Text Box 15">
          <a:extLst>
            <a:ext uri="{FF2B5EF4-FFF2-40B4-BE49-F238E27FC236}">
              <a16:creationId xmlns="" xmlns:a16="http://schemas.microsoft.com/office/drawing/2014/main"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84" name="Text Box 15">
          <a:extLst>
            <a:ext uri="{FF2B5EF4-FFF2-40B4-BE49-F238E27FC236}">
              <a16:creationId xmlns="" xmlns:a16="http://schemas.microsoft.com/office/drawing/2014/main"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5" name="Text Box 15">
          <a:extLst>
            <a:ext uri="{FF2B5EF4-FFF2-40B4-BE49-F238E27FC236}">
              <a16:creationId xmlns="" xmlns:a16="http://schemas.microsoft.com/office/drawing/2014/main"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6" name="Text Box 15">
          <a:extLst>
            <a:ext uri="{FF2B5EF4-FFF2-40B4-BE49-F238E27FC236}">
              <a16:creationId xmlns="" xmlns:a16="http://schemas.microsoft.com/office/drawing/2014/main"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7" name="Text Box 15">
          <a:extLst>
            <a:ext uri="{FF2B5EF4-FFF2-40B4-BE49-F238E27FC236}">
              <a16:creationId xmlns="" xmlns:a16="http://schemas.microsoft.com/office/drawing/2014/main"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8" name="Text Box 15">
          <a:extLst>
            <a:ext uri="{FF2B5EF4-FFF2-40B4-BE49-F238E27FC236}">
              <a16:creationId xmlns="" xmlns:a16="http://schemas.microsoft.com/office/drawing/2014/main"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9" name="Text Box 15">
          <a:extLst>
            <a:ext uri="{FF2B5EF4-FFF2-40B4-BE49-F238E27FC236}">
              <a16:creationId xmlns="" xmlns:a16="http://schemas.microsoft.com/office/drawing/2014/main"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90" name="Text Box 15">
          <a:extLst>
            <a:ext uri="{FF2B5EF4-FFF2-40B4-BE49-F238E27FC236}">
              <a16:creationId xmlns="" xmlns:a16="http://schemas.microsoft.com/office/drawing/2014/main"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91" name="Text Box 15">
          <a:extLst>
            <a:ext uri="{FF2B5EF4-FFF2-40B4-BE49-F238E27FC236}">
              <a16:creationId xmlns="" xmlns:a16="http://schemas.microsoft.com/office/drawing/2014/main"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2" name="Text Box 15">
          <a:extLst>
            <a:ext uri="{FF2B5EF4-FFF2-40B4-BE49-F238E27FC236}">
              <a16:creationId xmlns="" xmlns:a16="http://schemas.microsoft.com/office/drawing/2014/main"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3" name="Text Box 15">
          <a:extLst>
            <a:ext uri="{FF2B5EF4-FFF2-40B4-BE49-F238E27FC236}">
              <a16:creationId xmlns="" xmlns:a16="http://schemas.microsoft.com/office/drawing/2014/main"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4" name="Text Box 15">
          <a:extLst>
            <a:ext uri="{FF2B5EF4-FFF2-40B4-BE49-F238E27FC236}">
              <a16:creationId xmlns="" xmlns:a16="http://schemas.microsoft.com/office/drawing/2014/main"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5" name="Text Box 15">
          <a:extLst>
            <a:ext uri="{FF2B5EF4-FFF2-40B4-BE49-F238E27FC236}">
              <a16:creationId xmlns="" xmlns:a16="http://schemas.microsoft.com/office/drawing/2014/main"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6" name="Text Box 15">
          <a:extLst>
            <a:ext uri="{FF2B5EF4-FFF2-40B4-BE49-F238E27FC236}">
              <a16:creationId xmlns="" xmlns:a16="http://schemas.microsoft.com/office/drawing/2014/main"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7" name="Text Box 15">
          <a:extLst>
            <a:ext uri="{FF2B5EF4-FFF2-40B4-BE49-F238E27FC236}">
              <a16:creationId xmlns="" xmlns:a16="http://schemas.microsoft.com/office/drawing/2014/main"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8" name="Text Box 15">
          <a:extLst>
            <a:ext uri="{FF2B5EF4-FFF2-40B4-BE49-F238E27FC236}">
              <a16:creationId xmlns="" xmlns:a16="http://schemas.microsoft.com/office/drawing/2014/main"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99" name="Text Box 15">
          <a:extLst>
            <a:ext uri="{FF2B5EF4-FFF2-40B4-BE49-F238E27FC236}">
              <a16:creationId xmlns="" xmlns:a16="http://schemas.microsoft.com/office/drawing/2014/main"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0" name="Text Box 15">
          <a:extLst>
            <a:ext uri="{FF2B5EF4-FFF2-40B4-BE49-F238E27FC236}">
              <a16:creationId xmlns="" xmlns:a16="http://schemas.microsoft.com/office/drawing/2014/main"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01" name="Text Box 15">
          <a:extLst>
            <a:ext uri="{FF2B5EF4-FFF2-40B4-BE49-F238E27FC236}">
              <a16:creationId xmlns="" xmlns:a16="http://schemas.microsoft.com/office/drawing/2014/main"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02" name="Text Box 15">
          <a:extLst>
            <a:ext uri="{FF2B5EF4-FFF2-40B4-BE49-F238E27FC236}">
              <a16:creationId xmlns="" xmlns:a16="http://schemas.microsoft.com/office/drawing/2014/main"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3" name="Text Box 15">
          <a:extLst>
            <a:ext uri="{FF2B5EF4-FFF2-40B4-BE49-F238E27FC236}">
              <a16:creationId xmlns="" xmlns:a16="http://schemas.microsoft.com/office/drawing/2014/main"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4" name="Text Box 15">
          <a:extLst>
            <a:ext uri="{FF2B5EF4-FFF2-40B4-BE49-F238E27FC236}">
              <a16:creationId xmlns="" xmlns:a16="http://schemas.microsoft.com/office/drawing/2014/main"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5" name="Text Box 15">
          <a:extLst>
            <a:ext uri="{FF2B5EF4-FFF2-40B4-BE49-F238E27FC236}">
              <a16:creationId xmlns="" xmlns:a16="http://schemas.microsoft.com/office/drawing/2014/main"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6" name="Text Box 15">
          <a:extLst>
            <a:ext uri="{FF2B5EF4-FFF2-40B4-BE49-F238E27FC236}">
              <a16:creationId xmlns="" xmlns:a16="http://schemas.microsoft.com/office/drawing/2014/main"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7" name="Text Box 15">
          <a:extLst>
            <a:ext uri="{FF2B5EF4-FFF2-40B4-BE49-F238E27FC236}">
              <a16:creationId xmlns="" xmlns:a16="http://schemas.microsoft.com/office/drawing/2014/main"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8" name="Text Box 15">
          <a:extLst>
            <a:ext uri="{FF2B5EF4-FFF2-40B4-BE49-F238E27FC236}">
              <a16:creationId xmlns="" xmlns:a16="http://schemas.microsoft.com/office/drawing/2014/main"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9" name="Text Box 15">
          <a:extLst>
            <a:ext uri="{FF2B5EF4-FFF2-40B4-BE49-F238E27FC236}">
              <a16:creationId xmlns="" xmlns:a16="http://schemas.microsoft.com/office/drawing/2014/main"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0" name="Text Box 15">
          <a:extLst>
            <a:ext uri="{FF2B5EF4-FFF2-40B4-BE49-F238E27FC236}">
              <a16:creationId xmlns="" xmlns:a16="http://schemas.microsoft.com/office/drawing/2014/main"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1" name="Text Box 15">
          <a:extLst>
            <a:ext uri="{FF2B5EF4-FFF2-40B4-BE49-F238E27FC236}">
              <a16:creationId xmlns="" xmlns:a16="http://schemas.microsoft.com/office/drawing/2014/main"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2" name="Text Box 15">
          <a:extLst>
            <a:ext uri="{FF2B5EF4-FFF2-40B4-BE49-F238E27FC236}">
              <a16:creationId xmlns="" xmlns:a16="http://schemas.microsoft.com/office/drawing/2014/main"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3" name="Text Box 15">
          <a:extLst>
            <a:ext uri="{FF2B5EF4-FFF2-40B4-BE49-F238E27FC236}">
              <a16:creationId xmlns="" xmlns:a16="http://schemas.microsoft.com/office/drawing/2014/main"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4" name="Text Box 15">
          <a:extLst>
            <a:ext uri="{FF2B5EF4-FFF2-40B4-BE49-F238E27FC236}">
              <a16:creationId xmlns="" xmlns:a16="http://schemas.microsoft.com/office/drawing/2014/main"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5" name="Text Box 15">
          <a:extLst>
            <a:ext uri="{FF2B5EF4-FFF2-40B4-BE49-F238E27FC236}">
              <a16:creationId xmlns="" xmlns:a16="http://schemas.microsoft.com/office/drawing/2014/main"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6" name="Text Box 15">
          <a:extLst>
            <a:ext uri="{FF2B5EF4-FFF2-40B4-BE49-F238E27FC236}">
              <a16:creationId xmlns="" xmlns:a16="http://schemas.microsoft.com/office/drawing/2014/main"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17" name="Text Box 15">
          <a:extLst>
            <a:ext uri="{FF2B5EF4-FFF2-40B4-BE49-F238E27FC236}">
              <a16:creationId xmlns="" xmlns:a16="http://schemas.microsoft.com/office/drawing/2014/main"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18" name="Text Box 15">
          <a:extLst>
            <a:ext uri="{FF2B5EF4-FFF2-40B4-BE49-F238E27FC236}">
              <a16:creationId xmlns="" xmlns:a16="http://schemas.microsoft.com/office/drawing/2014/main"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9" name="Text Box 15">
          <a:extLst>
            <a:ext uri="{FF2B5EF4-FFF2-40B4-BE49-F238E27FC236}">
              <a16:creationId xmlns="" xmlns:a16="http://schemas.microsoft.com/office/drawing/2014/main"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20" name="Text Box 15">
          <a:extLst>
            <a:ext uri="{FF2B5EF4-FFF2-40B4-BE49-F238E27FC236}">
              <a16:creationId xmlns="" xmlns:a16="http://schemas.microsoft.com/office/drawing/2014/main"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1" name="Text Box 15">
          <a:extLst>
            <a:ext uri="{FF2B5EF4-FFF2-40B4-BE49-F238E27FC236}">
              <a16:creationId xmlns="" xmlns:a16="http://schemas.microsoft.com/office/drawing/2014/main"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2" name="Text Box 15">
          <a:extLst>
            <a:ext uri="{FF2B5EF4-FFF2-40B4-BE49-F238E27FC236}">
              <a16:creationId xmlns="" xmlns:a16="http://schemas.microsoft.com/office/drawing/2014/main"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3" name="Text Box 15">
          <a:extLst>
            <a:ext uri="{FF2B5EF4-FFF2-40B4-BE49-F238E27FC236}">
              <a16:creationId xmlns="" xmlns:a16="http://schemas.microsoft.com/office/drawing/2014/main"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4" name="Text Box 15">
          <a:extLst>
            <a:ext uri="{FF2B5EF4-FFF2-40B4-BE49-F238E27FC236}">
              <a16:creationId xmlns="" xmlns:a16="http://schemas.microsoft.com/office/drawing/2014/main"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5" name="Text Box 15">
          <a:extLst>
            <a:ext uri="{FF2B5EF4-FFF2-40B4-BE49-F238E27FC236}">
              <a16:creationId xmlns="" xmlns:a16="http://schemas.microsoft.com/office/drawing/2014/main"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6" name="Text Box 15">
          <a:extLst>
            <a:ext uri="{FF2B5EF4-FFF2-40B4-BE49-F238E27FC236}">
              <a16:creationId xmlns="" xmlns:a16="http://schemas.microsoft.com/office/drawing/2014/main"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7" name="Text Box 15">
          <a:extLst>
            <a:ext uri="{FF2B5EF4-FFF2-40B4-BE49-F238E27FC236}">
              <a16:creationId xmlns="" xmlns:a16="http://schemas.microsoft.com/office/drawing/2014/main"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28" name="Text Box 15">
          <a:extLst>
            <a:ext uri="{FF2B5EF4-FFF2-40B4-BE49-F238E27FC236}">
              <a16:creationId xmlns="" xmlns:a16="http://schemas.microsoft.com/office/drawing/2014/main"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29" name="Text Box 15">
          <a:extLst>
            <a:ext uri="{FF2B5EF4-FFF2-40B4-BE49-F238E27FC236}">
              <a16:creationId xmlns="" xmlns:a16="http://schemas.microsoft.com/office/drawing/2014/main"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0" name="Text Box 15">
          <a:extLst>
            <a:ext uri="{FF2B5EF4-FFF2-40B4-BE49-F238E27FC236}">
              <a16:creationId xmlns="" xmlns:a16="http://schemas.microsoft.com/office/drawing/2014/main"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1" name="Text Box 15">
          <a:extLst>
            <a:ext uri="{FF2B5EF4-FFF2-40B4-BE49-F238E27FC236}">
              <a16:creationId xmlns="" xmlns:a16="http://schemas.microsoft.com/office/drawing/2014/main"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2" name="Text Box 15">
          <a:extLst>
            <a:ext uri="{FF2B5EF4-FFF2-40B4-BE49-F238E27FC236}">
              <a16:creationId xmlns="" xmlns:a16="http://schemas.microsoft.com/office/drawing/2014/main"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3" name="Text Box 15">
          <a:extLst>
            <a:ext uri="{FF2B5EF4-FFF2-40B4-BE49-F238E27FC236}">
              <a16:creationId xmlns="" xmlns:a16="http://schemas.microsoft.com/office/drawing/2014/main"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4" name="Text Box 15">
          <a:extLst>
            <a:ext uri="{FF2B5EF4-FFF2-40B4-BE49-F238E27FC236}">
              <a16:creationId xmlns="" xmlns:a16="http://schemas.microsoft.com/office/drawing/2014/main"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35" name="Text Box 15">
          <a:extLst>
            <a:ext uri="{FF2B5EF4-FFF2-40B4-BE49-F238E27FC236}">
              <a16:creationId xmlns="" xmlns:a16="http://schemas.microsoft.com/office/drawing/2014/main"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36" name="Text Box 15">
          <a:extLst>
            <a:ext uri="{FF2B5EF4-FFF2-40B4-BE49-F238E27FC236}">
              <a16:creationId xmlns="" xmlns:a16="http://schemas.microsoft.com/office/drawing/2014/main"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7" name="Text Box 15">
          <a:extLst>
            <a:ext uri="{FF2B5EF4-FFF2-40B4-BE49-F238E27FC236}">
              <a16:creationId xmlns="" xmlns:a16="http://schemas.microsoft.com/office/drawing/2014/main"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8" name="Text Box 15">
          <a:extLst>
            <a:ext uri="{FF2B5EF4-FFF2-40B4-BE49-F238E27FC236}">
              <a16:creationId xmlns="" xmlns:a16="http://schemas.microsoft.com/office/drawing/2014/main"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39" name="Text Box 15">
          <a:extLst>
            <a:ext uri="{FF2B5EF4-FFF2-40B4-BE49-F238E27FC236}">
              <a16:creationId xmlns="" xmlns:a16="http://schemas.microsoft.com/office/drawing/2014/main"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40" name="Text Box 15">
          <a:extLst>
            <a:ext uri="{FF2B5EF4-FFF2-40B4-BE49-F238E27FC236}">
              <a16:creationId xmlns="" xmlns:a16="http://schemas.microsoft.com/office/drawing/2014/main"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41" name="Text Box 15">
          <a:extLst>
            <a:ext uri="{FF2B5EF4-FFF2-40B4-BE49-F238E27FC236}">
              <a16:creationId xmlns="" xmlns:a16="http://schemas.microsoft.com/office/drawing/2014/main"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42" name="Text Box 15">
          <a:extLst>
            <a:ext uri="{FF2B5EF4-FFF2-40B4-BE49-F238E27FC236}">
              <a16:creationId xmlns="" xmlns:a16="http://schemas.microsoft.com/office/drawing/2014/main"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43" name="Text Box 15">
          <a:extLst>
            <a:ext uri="{FF2B5EF4-FFF2-40B4-BE49-F238E27FC236}">
              <a16:creationId xmlns="" xmlns:a16="http://schemas.microsoft.com/office/drawing/2014/main"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44" name="Text Box 15">
          <a:extLst>
            <a:ext uri="{FF2B5EF4-FFF2-40B4-BE49-F238E27FC236}">
              <a16:creationId xmlns="" xmlns:a16="http://schemas.microsoft.com/office/drawing/2014/main"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45" name="Text Box 15">
          <a:extLst>
            <a:ext uri="{FF2B5EF4-FFF2-40B4-BE49-F238E27FC236}">
              <a16:creationId xmlns="" xmlns:a16="http://schemas.microsoft.com/office/drawing/2014/main"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46" name="Text Box 15">
          <a:extLst>
            <a:ext uri="{FF2B5EF4-FFF2-40B4-BE49-F238E27FC236}">
              <a16:creationId xmlns="" xmlns:a16="http://schemas.microsoft.com/office/drawing/2014/main"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47" name="Text Box 15">
          <a:extLst>
            <a:ext uri="{FF2B5EF4-FFF2-40B4-BE49-F238E27FC236}">
              <a16:creationId xmlns="" xmlns:a16="http://schemas.microsoft.com/office/drawing/2014/main"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48" name="Text Box 15">
          <a:extLst>
            <a:ext uri="{FF2B5EF4-FFF2-40B4-BE49-F238E27FC236}">
              <a16:creationId xmlns="" xmlns:a16="http://schemas.microsoft.com/office/drawing/2014/main"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49" name="Text Box 15">
          <a:extLst>
            <a:ext uri="{FF2B5EF4-FFF2-40B4-BE49-F238E27FC236}">
              <a16:creationId xmlns="" xmlns:a16="http://schemas.microsoft.com/office/drawing/2014/main"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50" name="Text Box 15">
          <a:extLst>
            <a:ext uri="{FF2B5EF4-FFF2-40B4-BE49-F238E27FC236}">
              <a16:creationId xmlns="" xmlns:a16="http://schemas.microsoft.com/office/drawing/2014/main"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51" name="Text Box 15">
          <a:extLst>
            <a:ext uri="{FF2B5EF4-FFF2-40B4-BE49-F238E27FC236}">
              <a16:creationId xmlns="" xmlns:a16="http://schemas.microsoft.com/office/drawing/2014/main"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52" name="Text Box 15">
          <a:extLst>
            <a:ext uri="{FF2B5EF4-FFF2-40B4-BE49-F238E27FC236}">
              <a16:creationId xmlns="" xmlns:a16="http://schemas.microsoft.com/office/drawing/2014/main"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53" name="Text Box 15">
          <a:extLst>
            <a:ext uri="{FF2B5EF4-FFF2-40B4-BE49-F238E27FC236}">
              <a16:creationId xmlns="" xmlns:a16="http://schemas.microsoft.com/office/drawing/2014/main"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54" name="Text Box 15">
          <a:extLst>
            <a:ext uri="{FF2B5EF4-FFF2-40B4-BE49-F238E27FC236}">
              <a16:creationId xmlns="" xmlns:a16="http://schemas.microsoft.com/office/drawing/2014/main"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55" name="Text Box 15">
          <a:extLst>
            <a:ext uri="{FF2B5EF4-FFF2-40B4-BE49-F238E27FC236}">
              <a16:creationId xmlns="" xmlns:a16="http://schemas.microsoft.com/office/drawing/2014/main"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56" name="Text Box 15">
          <a:extLst>
            <a:ext uri="{FF2B5EF4-FFF2-40B4-BE49-F238E27FC236}">
              <a16:creationId xmlns="" xmlns:a16="http://schemas.microsoft.com/office/drawing/2014/main"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57" name="Text Box 15">
          <a:extLst>
            <a:ext uri="{FF2B5EF4-FFF2-40B4-BE49-F238E27FC236}">
              <a16:creationId xmlns="" xmlns:a16="http://schemas.microsoft.com/office/drawing/2014/main"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58" name="Text Box 15">
          <a:extLst>
            <a:ext uri="{FF2B5EF4-FFF2-40B4-BE49-F238E27FC236}">
              <a16:creationId xmlns="" xmlns:a16="http://schemas.microsoft.com/office/drawing/2014/main"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59" name="Text Box 15">
          <a:extLst>
            <a:ext uri="{FF2B5EF4-FFF2-40B4-BE49-F238E27FC236}">
              <a16:creationId xmlns="" xmlns:a16="http://schemas.microsoft.com/office/drawing/2014/main"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60" name="Text Box 15">
          <a:extLst>
            <a:ext uri="{FF2B5EF4-FFF2-40B4-BE49-F238E27FC236}">
              <a16:creationId xmlns="" xmlns:a16="http://schemas.microsoft.com/office/drawing/2014/main"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61" name="Text Box 15">
          <a:extLst>
            <a:ext uri="{FF2B5EF4-FFF2-40B4-BE49-F238E27FC236}">
              <a16:creationId xmlns="" xmlns:a16="http://schemas.microsoft.com/office/drawing/2014/main"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62" name="Text Box 15">
          <a:extLst>
            <a:ext uri="{FF2B5EF4-FFF2-40B4-BE49-F238E27FC236}">
              <a16:creationId xmlns="" xmlns:a16="http://schemas.microsoft.com/office/drawing/2014/main"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63" name="Text Box 15">
          <a:extLst>
            <a:ext uri="{FF2B5EF4-FFF2-40B4-BE49-F238E27FC236}">
              <a16:creationId xmlns="" xmlns:a16="http://schemas.microsoft.com/office/drawing/2014/main"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64" name="Text Box 15">
          <a:extLst>
            <a:ext uri="{FF2B5EF4-FFF2-40B4-BE49-F238E27FC236}">
              <a16:creationId xmlns="" xmlns:a16="http://schemas.microsoft.com/office/drawing/2014/main"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65" name="Text Box 15">
          <a:extLst>
            <a:ext uri="{FF2B5EF4-FFF2-40B4-BE49-F238E27FC236}">
              <a16:creationId xmlns="" xmlns:a16="http://schemas.microsoft.com/office/drawing/2014/main"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66" name="Text Box 15">
          <a:extLst>
            <a:ext uri="{FF2B5EF4-FFF2-40B4-BE49-F238E27FC236}">
              <a16:creationId xmlns="" xmlns:a16="http://schemas.microsoft.com/office/drawing/2014/main"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67" name="Text Box 15">
          <a:extLst>
            <a:ext uri="{FF2B5EF4-FFF2-40B4-BE49-F238E27FC236}">
              <a16:creationId xmlns="" xmlns:a16="http://schemas.microsoft.com/office/drawing/2014/main"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68" name="Text Box 15">
          <a:extLst>
            <a:ext uri="{FF2B5EF4-FFF2-40B4-BE49-F238E27FC236}">
              <a16:creationId xmlns="" xmlns:a16="http://schemas.microsoft.com/office/drawing/2014/main"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69" name="Text Box 15">
          <a:extLst>
            <a:ext uri="{FF2B5EF4-FFF2-40B4-BE49-F238E27FC236}">
              <a16:creationId xmlns="" xmlns:a16="http://schemas.microsoft.com/office/drawing/2014/main"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70" name="Text Box 15">
          <a:extLst>
            <a:ext uri="{FF2B5EF4-FFF2-40B4-BE49-F238E27FC236}">
              <a16:creationId xmlns="" xmlns:a16="http://schemas.microsoft.com/office/drawing/2014/main"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1" name="Text Box 15">
          <a:extLst>
            <a:ext uri="{FF2B5EF4-FFF2-40B4-BE49-F238E27FC236}">
              <a16:creationId xmlns="" xmlns:a16="http://schemas.microsoft.com/office/drawing/2014/main"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2" name="Text Box 15">
          <a:extLst>
            <a:ext uri="{FF2B5EF4-FFF2-40B4-BE49-F238E27FC236}">
              <a16:creationId xmlns="" xmlns:a16="http://schemas.microsoft.com/office/drawing/2014/main"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73" name="Text Box 15">
          <a:extLst>
            <a:ext uri="{FF2B5EF4-FFF2-40B4-BE49-F238E27FC236}">
              <a16:creationId xmlns="" xmlns:a16="http://schemas.microsoft.com/office/drawing/2014/main"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74" name="Text Box 15">
          <a:extLst>
            <a:ext uri="{FF2B5EF4-FFF2-40B4-BE49-F238E27FC236}">
              <a16:creationId xmlns="" xmlns:a16="http://schemas.microsoft.com/office/drawing/2014/main"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5" name="Text Box 15">
          <a:extLst>
            <a:ext uri="{FF2B5EF4-FFF2-40B4-BE49-F238E27FC236}">
              <a16:creationId xmlns="" xmlns:a16="http://schemas.microsoft.com/office/drawing/2014/main"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6" name="Text Box 15">
          <a:extLst>
            <a:ext uri="{FF2B5EF4-FFF2-40B4-BE49-F238E27FC236}">
              <a16:creationId xmlns="" xmlns:a16="http://schemas.microsoft.com/office/drawing/2014/main"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7" name="Text Box 15">
          <a:extLst>
            <a:ext uri="{FF2B5EF4-FFF2-40B4-BE49-F238E27FC236}">
              <a16:creationId xmlns="" xmlns:a16="http://schemas.microsoft.com/office/drawing/2014/main"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8" name="Text Box 15">
          <a:extLst>
            <a:ext uri="{FF2B5EF4-FFF2-40B4-BE49-F238E27FC236}">
              <a16:creationId xmlns="" xmlns:a16="http://schemas.microsoft.com/office/drawing/2014/main"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9" name="Text Box 15">
          <a:extLst>
            <a:ext uri="{FF2B5EF4-FFF2-40B4-BE49-F238E27FC236}">
              <a16:creationId xmlns="" xmlns:a16="http://schemas.microsoft.com/office/drawing/2014/main"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80" name="Text Box 15">
          <a:extLst>
            <a:ext uri="{FF2B5EF4-FFF2-40B4-BE49-F238E27FC236}">
              <a16:creationId xmlns="" xmlns:a16="http://schemas.microsoft.com/office/drawing/2014/main"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81" name="Text Box 15">
          <a:extLst>
            <a:ext uri="{FF2B5EF4-FFF2-40B4-BE49-F238E27FC236}">
              <a16:creationId xmlns="" xmlns:a16="http://schemas.microsoft.com/office/drawing/2014/main"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2" name="Text Box 15">
          <a:extLst>
            <a:ext uri="{FF2B5EF4-FFF2-40B4-BE49-F238E27FC236}">
              <a16:creationId xmlns="" xmlns:a16="http://schemas.microsoft.com/office/drawing/2014/main"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3" name="Text Box 15">
          <a:extLst>
            <a:ext uri="{FF2B5EF4-FFF2-40B4-BE49-F238E27FC236}">
              <a16:creationId xmlns="" xmlns:a16="http://schemas.microsoft.com/office/drawing/2014/main"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4" name="Text Box 15">
          <a:extLst>
            <a:ext uri="{FF2B5EF4-FFF2-40B4-BE49-F238E27FC236}">
              <a16:creationId xmlns="" xmlns:a16="http://schemas.microsoft.com/office/drawing/2014/main"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5" name="Text Box 15">
          <a:extLst>
            <a:ext uri="{FF2B5EF4-FFF2-40B4-BE49-F238E27FC236}">
              <a16:creationId xmlns="" xmlns:a16="http://schemas.microsoft.com/office/drawing/2014/main"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6" name="Text Box 15">
          <a:extLst>
            <a:ext uri="{FF2B5EF4-FFF2-40B4-BE49-F238E27FC236}">
              <a16:creationId xmlns="" xmlns:a16="http://schemas.microsoft.com/office/drawing/2014/main"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7" name="Text Box 15">
          <a:extLst>
            <a:ext uri="{FF2B5EF4-FFF2-40B4-BE49-F238E27FC236}">
              <a16:creationId xmlns="" xmlns:a16="http://schemas.microsoft.com/office/drawing/2014/main"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8" name="Text Box 15">
          <a:extLst>
            <a:ext uri="{FF2B5EF4-FFF2-40B4-BE49-F238E27FC236}">
              <a16:creationId xmlns="" xmlns:a16="http://schemas.microsoft.com/office/drawing/2014/main"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89" name="Text Box 15">
          <a:extLst>
            <a:ext uri="{FF2B5EF4-FFF2-40B4-BE49-F238E27FC236}">
              <a16:creationId xmlns="" xmlns:a16="http://schemas.microsoft.com/office/drawing/2014/main"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0" name="Text Box 15">
          <a:extLst>
            <a:ext uri="{FF2B5EF4-FFF2-40B4-BE49-F238E27FC236}">
              <a16:creationId xmlns="" xmlns:a16="http://schemas.microsoft.com/office/drawing/2014/main"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91" name="Text Box 15">
          <a:extLst>
            <a:ext uri="{FF2B5EF4-FFF2-40B4-BE49-F238E27FC236}">
              <a16:creationId xmlns="" xmlns:a16="http://schemas.microsoft.com/office/drawing/2014/main"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92" name="Text Box 15">
          <a:extLst>
            <a:ext uri="{FF2B5EF4-FFF2-40B4-BE49-F238E27FC236}">
              <a16:creationId xmlns="" xmlns:a16="http://schemas.microsoft.com/office/drawing/2014/main"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3" name="Text Box 15">
          <a:extLst>
            <a:ext uri="{FF2B5EF4-FFF2-40B4-BE49-F238E27FC236}">
              <a16:creationId xmlns="" xmlns:a16="http://schemas.microsoft.com/office/drawing/2014/main"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4" name="Text Box 15">
          <a:extLst>
            <a:ext uri="{FF2B5EF4-FFF2-40B4-BE49-F238E27FC236}">
              <a16:creationId xmlns="" xmlns:a16="http://schemas.microsoft.com/office/drawing/2014/main"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5" name="Text Box 15">
          <a:extLst>
            <a:ext uri="{FF2B5EF4-FFF2-40B4-BE49-F238E27FC236}">
              <a16:creationId xmlns="" xmlns:a16="http://schemas.microsoft.com/office/drawing/2014/main"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6" name="Text Box 15">
          <a:extLst>
            <a:ext uri="{FF2B5EF4-FFF2-40B4-BE49-F238E27FC236}">
              <a16:creationId xmlns="" xmlns:a16="http://schemas.microsoft.com/office/drawing/2014/main"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7" name="Text Box 15">
          <a:extLst>
            <a:ext uri="{FF2B5EF4-FFF2-40B4-BE49-F238E27FC236}">
              <a16:creationId xmlns="" xmlns:a16="http://schemas.microsoft.com/office/drawing/2014/main"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8" name="Text Box 15">
          <a:extLst>
            <a:ext uri="{FF2B5EF4-FFF2-40B4-BE49-F238E27FC236}">
              <a16:creationId xmlns="" xmlns:a16="http://schemas.microsoft.com/office/drawing/2014/main"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9" name="Text Box 15">
          <a:extLst>
            <a:ext uri="{FF2B5EF4-FFF2-40B4-BE49-F238E27FC236}">
              <a16:creationId xmlns="" xmlns:a16="http://schemas.microsoft.com/office/drawing/2014/main"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0" name="Text Box 15">
          <a:extLst>
            <a:ext uri="{FF2B5EF4-FFF2-40B4-BE49-F238E27FC236}">
              <a16:creationId xmlns="" xmlns:a16="http://schemas.microsoft.com/office/drawing/2014/main"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1" name="Text Box 15">
          <a:extLst>
            <a:ext uri="{FF2B5EF4-FFF2-40B4-BE49-F238E27FC236}">
              <a16:creationId xmlns="" xmlns:a16="http://schemas.microsoft.com/office/drawing/2014/main"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2" name="Text Box 15">
          <a:extLst>
            <a:ext uri="{FF2B5EF4-FFF2-40B4-BE49-F238E27FC236}">
              <a16:creationId xmlns="" xmlns:a16="http://schemas.microsoft.com/office/drawing/2014/main"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3" name="Text Box 15">
          <a:extLst>
            <a:ext uri="{FF2B5EF4-FFF2-40B4-BE49-F238E27FC236}">
              <a16:creationId xmlns="" xmlns:a16="http://schemas.microsoft.com/office/drawing/2014/main"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4" name="Text Box 15">
          <a:extLst>
            <a:ext uri="{FF2B5EF4-FFF2-40B4-BE49-F238E27FC236}">
              <a16:creationId xmlns="" xmlns:a16="http://schemas.microsoft.com/office/drawing/2014/main"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5" name="Text Box 15">
          <a:extLst>
            <a:ext uri="{FF2B5EF4-FFF2-40B4-BE49-F238E27FC236}">
              <a16:creationId xmlns="" xmlns:a16="http://schemas.microsoft.com/office/drawing/2014/main"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6" name="Text Box 15">
          <a:extLst>
            <a:ext uri="{FF2B5EF4-FFF2-40B4-BE49-F238E27FC236}">
              <a16:creationId xmlns="" xmlns:a16="http://schemas.microsoft.com/office/drawing/2014/main"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07" name="Text Box 15">
          <a:extLst>
            <a:ext uri="{FF2B5EF4-FFF2-40B4-BE49-F238E27FC236}">
              <a16:creationId xmlns="" xmlns:a16="http://schemas.microsoft.com/office/drawing/2014/main"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08" name="Text Box 15">
          <a:extLst>
            <a:ext uri="{FF2B5EF4-FFF2-40B4-BE49-F238E27FC236}">
              <a16:creationId xmlns="" xmlns:a16="http://schemas.microsoft.com/office/drawing/2014/main"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9" name="Text Box 15">
          <a:extLst>
            <a:ext uri="{FF2B5EF4-FFF2-40B4-BE49-F238E27FC236}">
              <a16:creationId xmlns="" xmlns:a16="http://schemas.microsoft.com/office/drawing/2014/main"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10" name="Text Box 15">
          <a:extLst>
            <a:ext uri="{FF2B5EF4-FFF2-40B4-BE49-F238E27FC236}">
              <a16:creationId xmlns="" xmlns:a16="http://schemas.microsoft.com/office/drawing/2014/main"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1" name="Text Box 15">
          <a:extLst>
            <a:ext uri="{FF2B5EF4-FFF2-40B4-BE49-F238E27FC236}">
              <a16:creationId xmlns="" xmlns:a16="http://schemas.microsoft.com/office/drawing/2014/main"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2" name="Text Box 15">
          <a:extLst>
            <a:ext uri="{FF2B5EF4-FFF2-40B4-BE49-F238E27FC236}">
              <a16:creationId xmlns="" xmlns:a16="http://schemas.microsoft.com/office/drawing/2014/main"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3" name="Text Box 15">
          <a:extLst>
            <a:ext uri="{FF2B5EF4-FFF2-40B4-BE49-F238E27FC236}">
              <a16:creationId xmlns="" xmlns:a16="http://schemas.microsoft.com/office/drawing/2014/main"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4" name="Text Box 15">
          <a:extLst>
            <a:ext uri="{FF2B5EF4-FFF2-40B4-BE49-F238E27FC236}">
              <a16:creationId xmlns="" xmlns:a16="http://schemas.microsoft.com/office/drawing/2014/main"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5" name="Text Box 15">
          <a:extLst>
            <a:ext uri="{FF2B5EF4-FFF2-40B4-BE49-F238E27FC236}">
              <a16:creationId xmlns="" xmlns:a16="http://schemas.microsoft.com/office/drawing/2014/main"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6" name="Text Box 15">
          <a:extLst>
            <a:ext uri="{FF2B5EF4-FFF2-40B4-BE49-F238E27FC236}">
              <a16:creationId xmlns="" xmlns:a16="http://schemas.microsoft.com/office/drawing/2014/main"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7" name="Text Box 15">
          <a:extLst>
            <a:ext uri="{FF2B5EF4-FFF2-40B4-BE49-F238E27FC236}">
              <a16:creationId xmlns="" xmlns:a16="http://schemas.microsoft.com/office/drawing/2014/main"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18" name="Text Box 15">
          <a:extLst>
            <a:ext uri="{FF2B5EF4-FFF2-40B4-BE49-F238E27FC236}">
              <a16:creationId xmlns="" xmlns:a16="http://schemas.microsoft.com/office/drawing/2014/main"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19" name="Text Box 15">
          <a:extLst>
            <a:ext uri="{FF2B5EF4-FFF2-40B4-BE49-F238E27FC236}">
              <a16:creationId xmlns="" xmlns:a16="http://schemas.microsoft.com/office/drawing/2014/main"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0" name="Text Box 15">
          <a:extLst>
            <a:ext uri="{FF2B5EF4-FFF2-40B4-BE49-F238E27FC236}">
              <a16:creationId xmlns="" xmlns:a16="http://schemas.microsoft.com/office/drawing/2014/main"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1" name="Text Box 15">
          <a:extLst>
            <a:ext uri="{FF2B5EF4-FFF2-40B4-BE49-F238E27FC236}">
              <a16:creationId xmlns="" xmlns:a16="http://schemas.microsoft.com/office/drawing/2014/main"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2" name="Text Box 15">
          <a:extLst>
            <a:ext uri="{FF2B5EF4-FFF2-40B4-BE49-F238E27FC236}">
              <a16:creationId xmlns="" xmlns:a16="http://schemas.microsoft.com/office/drawing/2014/main"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3" name="Text Box 15">
          <a:extLst>
            <a:ext uri="{FF2B5EF4-FFF2-40B4-BE49-F238E27FC236}">
              <a16:creationId xmlns="" xmlns:a16="http://schemas.microsoft.com/office/drawing/2014/main"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4" name="Text Box 15">
          <a:extLst>
            <a:ext uri="{FF2B5EF4-FFF2-40B4-BE49-F238E27FC236}">
              <a16:creationId xmlns="" xmlns:a16="http://schemas.microsoft.com/office/drawing/2014/main"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25" name="Text Box 15">
          <a:extLst>
            <a:ext uri="{FF2B5EF4-FFF2-40B4-BE49-F238E27FC236}">
              <a16:creationId xmlns="" xmlns:a16="http://schemas.microsoft.com/office/drawing/2014/main"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26" name="Text Box 15">
          <a:extLst>
            <a:ext uri="{FF2B5EF4-FFF2-40B4-BE49-F238E27FC236}">
              <a16:creationId xmlns="" xmlns:a16="http://schemas.microsoft.com/office/drawing/2014/main"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7" name="Text Box 15">
          <a:extLst>
            <a:ext uri="{FF2B5EF4-FFF2-40B4-BE49-F238E27FC236}">
              <a16:creationId xmlns="" xmlns:a16="http://schemas.microsoft.com/office/drawing/2014/main"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8" name="Text Box 15">
          <a:extLst>
            <a:ext uri="{FF2B5EF4-FFF2-40B4-BE49-F238E27FC236}">
              <a16:creationId xmlns="" xmlns:a16="http://schemas.microsoft.com/office/drawing/2014/main"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29" name="Text Box 15">
          <a:extLst>
            <a:ext uri="{FF2B5EF4-FFF2-40B4-BE49-F238E27FC236}">
              <a16:creationId xmlns="" xmlns:a16="http://schemas.microsoft.com/office/drawing/2014/main"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30" name="Text Box 15">
          <a:extLst>
            <a:ext uri="{FF2B5EF4-FFF2-40B4-BE49-F238E27FC236}">
              <a16:creationId xmlns="" xmlns:a16="http://schemas.microsoft.com/office/drawing/2014/main"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31" name="Text Box 15">
          <a:extLst>
            <a:ext uri="{FF2B5EF4-FFF2-40B4-BE49-F238E27FC236}">
              <a16:creationId xmlns="" xmlns:a16="http://schemas.microsoft.com/office/drawing/2014/main"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32" name="Text Box 15">
          <a:extLst>
            <a:ext uri="{FF2B5EF4-FFF2-40B4-BE49-F238E27FC236}">
              <a16:creationId xmlns="" xmlns:a16="http://schemas.microsoft.com/office/drawing/2014/main"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33" name="Text Box 15">
          <a:extLst>
            <a:ext uri="{FF2B5EF4-FFF2-40B4-BE49-F238E27FC236}">
              <a16:creationId xmlns="" xmlns:a16="http://schemas.microsoft.com/office/drawing/2014/main"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34" name="Text Box 15">
          <a:extLst>
            <a:ext uri="{FF2B5EF4-FFF2-40B4-BE49-F238E27FC236}">
              <a16:creationId xmlns="" xmlns:a16="http://schemas.microsoft.com/office/drawing/2014/main"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35" name="Text Box 15">
          <a:extLst>
            <a:ext uri="{FF2B5EF4-FFF2-40B4-BE49-F238E27FC236}">
              <a16:creationId xmlns="" xmlns:a16="http://schemas.microsoft.com/office/drawing/2014/main"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36" name="Text Box 15">
          <a:extLst>
            <a:ext uri="{FF2B5EF4-FFF2-40B4-BE49-F238E27FC236}">
              <a16:creationId xmlns="" xmlns:a16="http://schemas.microsoft.com/office/drawing/2014/main"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37" name="Text Box 15">
          <a:extLst>
            <a:ext uri="{FF2B5EF4-FFF2-40B4-BE49-F238E27FC236}">
              <a16:creationId xmlns="" xmlns:a16="http://schemas.microsoft.com/office/drawing/2014/main"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38" name="Text Box 15">
          <a:extLst>
            <a:ext uri="{FF2B5EF4-FFF2-40B4-BE49-F238E27FC236}">
              <a16:creationId xmlns="" xmlns:a16="http://schemas.microsoft.com/office/drawing/2014/main"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39" name="Text Box 15">
          <a:extLst>
            <a:ext uri="{FF2B5EF4-FFF2-40B4-BE49-F238E27FC236}">
              <a16:creationId xmlns="" xmlns:a16="http://schemas.microsoft.com/office/drawing/2014/main"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40" name="Text Box 15">
          <a:extLst>
            <a:ext uri="{FF2B5EF4-FFF2-40B4-BE49-F238E27FC236}">
              <a16:creationId xmlns="" xmlns:a16="http://schemas.microsoft.com/office/drawing/2014/main"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41" name="Text Box 15">
          <a:extLst>
            <a:ext uri="{FF2B5EF4-FFF2-40B4-BE49-F238E27FC236}">
              <a16:creationId xmlns="" xmlns:a16="http://schemas.microsoft.com/office/drawing/2014/main"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42" name="Text Box 15">
          <a:extLst>
            <a:ext uri="{FF2B5EF4-FFF2-40B4-BE49-F238E27FC236}">
              <a16:creationId xmlns="" xmlns:a16="http://schemas.microsoft.com/office/drawing/2014/main"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43" name="Text Box 15">
          <a:extLst>
            <a:ext uri="{FF2B5EF4-FFF2-40B4-BE49-F238E27FC236}">
              <a16:creationId xmlns="" xmlns:a16="http://schemas.microsoft.com/office/drawing/2014/main"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44" name="Text Box 15">
          <a:extLst>
            <a:ext uri="{FF2B5EF4-FFF2-40B4-BE49-F238E27FC236}">
              <a16:creationId xmlns="" xmlns:a16="http://schemas.microsoft.com/office/drawing/2014/main"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45" name="Text Box 15">
          <a:extLst>
            <a:ext uri="{FF2B5EF4-FFF2-40B4-BE49-F238E27FC236}">
              <a16:creationId xmlns="" xmlns:a16="http://schemas.microsoft.com/office/drawing/2014/main"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46" name="Text Box 15">
          <a:extLst>
            <a:ext uri="{FF2B5EF4-FFF2-40B4-BE49-F238E27FC236}">
              <a16:creationId xmlns="" xmlns:a16="http://schemas.microsoft.com/office/drawing/2014/main"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47" name="Text Box 15">
          <a:extLst>
            <a:ext uri="{FF2B5EF4-FFF2-40B4-BE49-F238E27FC236}">
              <a16:creationId xmlns="" xmlns:a16="http://schemas.microsoft.com/office/drawing/2014/main"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48" name="Text Box 15">
          <a:extLst>
            <a:ext uri="{FF2B5EF4-FFF2-40B4-BE49-F238E27FC236}">
              <a16:creationId xmlns="" xmlns:a16="http://schemas.microsoft.com/office/drawing/2014/main"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49" name="Text Box 15">
          <a:extLst>
            <a:ext uri="{FF2B5EF4-FFF2-40B4-BE49-F238E27FC236}">
              <a16:creationId xmlns="" xmlns:a16="http://schemas.microsoft.com/office/drawing/2014/main"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50" name="Text Box 15">
          <a:extLst>
            <a:ext uri="{FF2B5EF4-FFF2-40B4-BE49-F238E27FC236}">
              <a16:creationId xmlns="" xmlns:a16="http://schemas.microsoft.com/office/drawing/2014/main"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51" name="Text Box 15">
          <a:extLst>
            <a:ext uri="{FF2B5EF4-FFF2-40B4-BE49-F238E27FC236}">
              <a16:creationId xmlns="" xmlns:a16="http://schemas.microsoft.com/office/drawing/2014/main"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52" name="Text Box 15">
          <a:extLst>
            <a:ext uri="{FF2B5EF4-FFF2-40B4-BE49-F238E27FC236}">
              <a16:creationId xmlns="" xmlns:a16="http://schemas.microsoft.com/office/drawing/2014/main"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53" name="Text Box 15">
          <a:extLst>
            <a:ext uri="{FF2B5EF4-FFF2-40B4-BE49-F238E27FC236}">
              <a16:creationId xmlns="" xmlns:a16="http://schemas.microsoft.com/office/drawing/2014/main"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54" name="Text Box 15">
          <a:extLst>
            <a:ext uri="{FF2B5EF4-FFF2-40B4-BE49-F238E27FC236}">
              <a16:creationId xmlns="" xmlns:a16="http://schemas.microsoft.com/office/drawing/2014/main"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55" name="Text Box 15">
          <a:extLst>
            <a:ext uri="{FF2B5EF4-FFF2-40B4-BE49-F238E27FC236}">
              <a16:creationId xmlns="" xmlns:a16="http://schemas.microsoft.com/office/drawing/2014/main"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56" name="Text Box 15">
          <a:extLst>
            <a:ext uri="{FF2B5EF4-FFF2-40B4-BE49-F238E27FC236}">
              <a16:creationId xmlns="" xmlns:a16="http://schemas.microsoft.com/office/drawing/2014/main"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57" name="Text Box 15">
          <a:extLst>
            <a:ext uri="{FF2B5EF4-FFF2-40B4-BE49-F238E27FC236}">
              <a16:creationId xmlns="" xmlns:a16="http://schemas.microsoft.com/office/drawing/2014/main"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58" name="Text Box 15">
          <a:extLst>
            <a:ext uri="{FF2B5EF4-FFF2-40B4-BE49-F238E27FC236}">
              <a16:creationId xmlns="" xmlns:a16="http://schemas.microsoft.com/office/drawing/2014/main"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59" name="Text Box 15">
          <a:extLst>
            <a:ext uri="{FF2B5EF4-FFF2-40B4-BE49-F238E27FC236}">
              <a16:creationId xmlns="" xmlns:a16="http://schemas.microsoft.com/office/drawing/2014/main"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60" name="Text Box 15">
          <a:extLst>
            <a:ext uri="{FF2B5EF4-FFF2-40B4-BE49-F238E27FC236}">
              <a16:creationId xmlns="" xmlns:a16="http://schemas.microsoft.com/office/drawing/2014/main"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1" name="Text Box 15">
          <a:extLst>
            <a:ext uri="{FF2B5EF4-FFF2-40B4-BE49-F238E27FC236}">
              <a16:creationId xmlns="" xmlns:a16="http://schemas.microsoft.com/office/drawing/2014/main"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2" name="Text Box 15">
          <a:extLst>
            <a:ext uri="{FF2B5EF4-FFF2-40B4-BE49-F238E27FC236}">
              <a16:creationId xmlns="" xmlns:a16="http://schemas.microsoft.com/office/drawing/2014/main"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63" name="Text Box 15">
          <a:extLst>
            <a:ext uri="{FF2B5EF4-FFF2-40B4-BE49-F238E27FC236}">
              <a16:creationId xmlns="" xmlns:a16="http://schemas.microsoft.com/office/drawing/2014/main"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64" name="Text Box 15">
          <a:extLst>
            <a:ext uri="{FF2B5EF4-FFF2-40B4-BE49-F238E27FC236}">
              <a16:creationId xmlns="" xmlns:a16="http://schemas.microsoft.com/office/drawing/2014/main"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5" name="Text Box 15">
          <a:extLst>
            <a:ext uri="{FF2B5EF4-FFF2-40B4-BE49-F238E27FC236}">
              <a16:creationId xmlns="" xmlns:a16="http://schemas.microsoft.com/office/drawing/2014/main"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6" name="Text Box 15">
          <a:extLst>
            <a:ext uri="{FF2B5EF4-FFF2-40B4-BE49-F238E27FC236}">
              <a16:creationId xmlns="" xmlns:a16="http://schemas.microsoft.com/office/drawing/2014/main"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7" name="Text Box 15">
          <a:extLst>
            <a:ext uri="{FF2B5EF4-FFF2-40B4-BE49-F238E27FC236}">
              <a16:creationId xmlns="" xmlns:a16="http://schemas.microsoft.com/office/drawing/2014/main"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8" name="Text Box 15">
          <a:extLst>
            <a:ext uri="{FF2B5EF4-FFF2-40B4-BE49-F238E27FC236}">
              <a16:creationId xmlns="" xmlns:a16="http://schemas.microsoft.com/office/drawing/2014/main"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9" name="Text Box 15">
          <a:extLst>
            <a:ext uri="{FF2B5EF4-FFF2-40B4-BE49-F238E27FC236}">
              <a16:creationId xmlns="" xmlns:a16="http://schemas.microsoft.com/office/drawing/2014/main"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70" name="Text Box 15">
          <a:extLst>
            <a:ext uri="{FF2B5EF4-FFF2-40B4-BE49-F238E27FC236}">
              <a16:creationId xmlns="" xmlns:a16="http://schemas.microsoft.com/office/drawing/2014/main"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71" name="Text Box 15">
          <a:extLst>
            <a:ext uri="{FF2B5EF4-FFF2-40B4-BE49-F238E27FC236}">
              <a16:creationId xmlns="" xmlns:a16="http://schemas.microsoft.com/office/drawing/2014/main"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2" name="Text Box 15">
          <a:extLst>
            <a:ext uri="{FF2B5EF4-FFF2-40B4-BE49-F238E27FC236}">
              <a16:creationId xmlns="" xmlns:a16="http://schemas.microsoft.com/office/drawing/2014/main"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3" name="Text Box 15">
          <a:extLst>
            <a:ext uri="{FF2B5EF4-FFF2-40B4-BE49-F238E27FC236}">
              <a16:creationId xmlns="" xmlns:a16="http://schemas.microsoft.com/office/drawing/2014/main"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4" name="Text Box 15">
          <a:extLst>
            <a:ext uri="{FF2B5EF4-FFF2-40B4-BE49-F238E27FC236}">
              <a16:creationId xmlns="" xmlns:a16="http://schemas.microsoft.com/office/drawing/2014/main"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5" name="Text Box 15">
          <a:extLst>
            <a:ext uri="{FF2B5EF4-FFF2-40B4-BE49-F238E27FC236}">
              <a16:creationId xmlns="" xmlns:a16="http://schemas.microsoft.com/office/drawing/2014/main"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6" name="Text Box 15">
          <a:extLst>
            <a:ext uri="{FF2B5EF4-FFF2-40B4-BE49-F238E27FC236}">
              <a16:creationId xmlns="" xmlns:a16="http://schemas.microsoft.com/office/drawing/2014/main"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7" name="Text Box 15">
          <a:extLst>
            <a:ext uri="{FF2B5EF4-FFF2-40B4-BE49-F238E27FC236}">
              <a16:creationId xmlns="" xmlns:a16="http://schemas.microsoft.com/office/drawing/2014/main"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8" name="Text Box 15">
          <a:extLst>
            <a:ext uri="{FF2B5EF4-FFF2-40B4-BE49-F238E27FC236}">
              <a16:creationId xmlns="" xmlns:a16="http://schemas.microsoft.com/office/drawing/2014/main"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79" name="Text Box 15">
          <a:extLst>
            <a:ext uri="{FF2B5EF4-FFF2-40B4-BE49-F238E27FC236}">
              <a16:creationId xmlns="" xmlns:a16="http://schemas.microsoft.com/office/drawing/2014/main"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0" name="Text Box 15">
          <a:extLst>
            <a:ext uri="{FF2B5EF4-FFF2-40B4-BE49-F238E27FC236}">
              <a16:creationId xmlns="" xmlns:a16="http://schemas.microsoft.com/office/drawing/2014/main"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81" name="Text Box 15">
          <a:extLst>
            <a:ext uri="{FF2B5EF4-FFF2-40B4-BE49-F238E27FC236}">
              <a16:creationId xmlns="" xmlns:a16="http://schemas.microsoft.com/office/drawing/2014/main"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82" name="Text Box 15">
          <a:extLst>
            <a:ext uri="{FF2B5EF4-FFF2-40B4-BE49-F238E27FC236}">
              <a16:creationId xmlns="" xmlns:a16="http://schemas.microsoft.com/office/drawing/2014/main"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3" name="Text Box 15">
          <a:extLst>
            <a:ext uri="{FF2B5EF4-FFF2-40B4-BE49-F238E27FC236}">
              <a16:creationId xmlns="" xmlns:a16="http://schemas.microsoft.com/office/drawing/2014/main"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4" name="Text Box 15">
          <a:extLst>
            <a:ext uri="{FF2B5EF4-FFF2-40B4-BE49-F238E27FC236}">
              <a16:creationId xmlns="" xmlns:a16="http://schemas.microsoft.com/office/drawing/2014/main"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5" name="Text Box 15">
          <a:extLst>
            <a:ext uri="{FF2B5EF4-FFF2-40B4-BE49-F238E27FC236}">
              <a16:creationId xmlns="" xmlns:a16="http://schemas.microsoft.com/office/drawing/2014/main"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6" name="Text Box 15">
          <a:extLst>
            <a:ext uri="{FF2B5EF4-FFF2-40B4-BE49-F238E27FC236}">
              <a16:creationId xmlns="" xmlns:a16="http://schemas.microsoft.com/office/drawing/2014/main"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7" name="Text Box 15">
          <a:extLst>
            <a:ext uri="{FF2B5EF4-FFF2-40B4-BE49-F238E27FC236}">
              <a16:creationId xmlns="" xmlns:a16="http://schemas.microsoft.com/office/drawing/2014/main"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8" name="Text Box 15">
          <a:extLst>
            <a:ext uri="{FF2B5EF4-FFF2-40B4-BE49-F238E27FC236}">
              <a16:creationId xmlns="" xmlns:a16="http://schemas.microsoft.com/office/drawing/2014/main"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9" name="Text Box 15">
          <a:extLst>
            <a:ext uri="{FF2B5EF4-FFF2-40B4-BE49-F238E27FC236}">
              <a16:creationId xmlns="" xmlns:a16="http://schemas.microsoft.com/office/drawing/2014/main"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0" name="Text Box 15">
          <a:extLst>
            <a:ext uri="{FF2B5EF4-FFF2-40B4-BE49-F238E27FC236}">
              <a16:creationId xmlns="" xmlns:a16="http://schemas.microsoft.com/office/drawing/2014/main"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1" name="Text Box 15">
          <a:extLst>
            <a:ext uri="{FF2B5EF4-FFF2-40B4-BE49-F238E27FC236}">
              <a16:creationId xmlns="" xmlns:a16="http://schemas.microsoft.com/office/drawing/2014/main"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2" name="Text Box 15">
          <a:extLst>
            <a:ext uri="{FF2B5EF4-FFF2-40B4-BE49-F238E27FC236}">
              <a16:creationId xmlns="" xmlns:a16="http://schemas.microsoft.com/office/drawing/2014/main"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3" name="Text Box 15">
          <a:extLst>
            <a:ext uri="{FF2B5EF4-FFF2-40B4-BE49-F238E27FC236}">
              <a16:creationId xmlns="" xmlns:a16="http://schemas.microsoft.com/office/drawing/2014/main"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4" name="Text Box 15">
          <a:extLst>
            <a:ext uri="{FF2B5EF4-FFF2-40B4-BE49-F238E27FC236}">
              <a16:creationId xmlns="" xmlns:a16="http://schemas.microsoft.com/office/drawing/2014/main"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5" name="Text Box 15">
          <a:extLst>
            <a:ext uri="{FF2B5EF4-FFF2-40B4-BE49-F238E27FC236}">
              <a16:creationId xmlns="" xmlns:a16="http://schemas.microsoft.com/office/drawing/2014/main"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6" name="Text Box 15">
          <a:extLst>
            <a:ext uri="{FF2B5EF4-FFF2-40B4-BE49-F238E27FC236}">
              <a16:creationId xmlns="" xmlns:a16="http://schemas.microsoft.com/office/drawing/2014/main"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97" name="Text Box 15">
          <a:extLst>
            <a:ext uri="{FF2B5EF4-FFF2-40B4-BE49-F238E27FC236}">
              <a16:creationId xmlns="" xmlns:a16="http://schemas.microsoft.com/office/drawing/2014/main"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98" name="Text Box 15">
          <a:extLst>
            <a:ext uri="{FF2B5EF4-FFF2-40B4-BE49-F238E27FC236}">
              <a16:creationId xmlns="" xmlns:a16="http://schemas.microsoft.com/office/drawing/2014/main"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9" name="Text Box 15">
          <a:extLst>
            <a:ext uri="{FF2B5EF4-FFF2-40B4-BE49-F238E27FC236}">
              <a16:creationId xmlns="" xmlns:a16="http://schemas.microsoft.com/office/drawing/2014/main"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00" name="Text Box 15">
          <a:extLst>
            <a:ext uri="{FF2B5EF4-FFF2-40B4-BE49-F238E27FC236}">
              <a16:creationId xmlns="" xmlns:a16="http://schemas.microsoft.com/office/drawing/2014/main"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1" name="Text Box 15">
          <a:extLst>
            <a:ext uri="{FF2B5EF4-FFF2-40B4-BE49-F238E27FC236}">
              <a16:creationId xmlns="" xmlns:a16="http://schemas.microsoft.com/office/drawing/2014/main"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2" name="Text Box 15">
          <a:extLst>
            <a:ext uri="{FF2B5EF4-FFF2-40B4-BE49-F238E27FC236}">
              <a16:creationId xmlns="" xmlns:a16="http://schemas.microsoft.com/office/drawing/2014/main"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3" name="Text Box 15">
          <a:extLst>
            <a:ext uri="{FF2B5EF4-FFF2-40B4-BE49-F238E27FC236}">
              <a16:creationId xmlns="" xmlns:a16="http://schemas.microsoft.com/office/drawing/2014/main"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4" name="Text Box 15">
          <a:extLst>
            <a:ext uri="{FF2B5EF4-FFF2-40B4-BE49-F238E27FC236}">
              <a16:creationId xmlns="" xmlns:a16="http://schemas.microsoft.com/office/drawing/2014/main"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5" name="Text Box 15">
          <a:extLst>
            <a:ext uri="{FF2B5EF4-FFF2-40B4-BE49-F238E27FC236}">
              <a16:creationId xmlns="" xmlns:a16="http://schemas.microsoft.com/office/drawing/2014/main"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6" name="Text Box 15">
          <a:extLst>
            <a:ext uri="{FF2B5EF4-FFF2-40B4-BE49-F238E27FC236}">
              <a16:creationId xmlns="" xmlns:a16="http://schemas.microsoft.com/office/drawing/2014/main"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7" name="Text Box 15">
          <a:extLst>
            <a:ext uri="{FF2B5EF4-FFF2-40B4-BE49-F238E27FC236}">
              <a16:creationId xmlns="" xmlns:a16="http://schemas.microsoft.com/office/drawing/2014/main"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08" name="Text Box 15">
          <a:extLst>
            <a:ext uri="{FF2B5EF4-FFF2-40B4-BE49-F238E27FC236}">
              <a16:creationId xmlns="" xmlns:a16="http://schemas.microsoft.com/office/drawing/2014/main"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09" name="Text Box 15">
          <a:extLst>
            <a:ext uri="{FF2B5EF4-FFF2-40B4-BE49-F238E27FC236}">
              <a16:creationId xmlns="" xmlns:a16="http://schemas.microsoft.com/office/drawing/2014/main"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0" name="Text Box 15">
          <a:extLst>
            <a:ext uri="{FF2B5EF4-FFF2-40B4-BE49-F238E27FC236}">
              <a16:creationId xmlns="" xmlns:a16="http://schemas.microsoft.com/office/drawing/2014/main"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1" name="Text Box 15">
          <a:extLst>
            <a:ext uri="{FF2B5EF4-FFF2-40B4-BE49-F238E27FC236}">
              <a16:creationId xmlns="" xmlns:a16="http://schemas.microsoft.com/office/drawing/2014/main"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2" name="Text Box 15">
          <a:extLst>
            <a:ext uri="{FF2B5EF4-FFF2-40B4-BE49-F238E27FC236}">
              <a16:creationId xmlns="" xmlns:a16="http://schemas.microsoft.com/office/drawing/2014/main"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3" name="Text Box 15">
          <a:extLst>
            <a:ext uri="{FF2B5EF4-FFF2-40B4-BE49-F238E27FC236}">
              <a16:creationId xmlns="" xmlns:a16="http://schemas.microsoft.com/office/drawing/2014/main"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4" name="Text Box 15">
          <a:extLst>
            <a:ext uri="{FF2B5EF4-FFF2-40B4-BE49-F238E27FC236}">
              <a16:creationId xmlns="" xmlns:a16="http://schemas.microsoft.com/office/drawing/2014/main"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15" name="Text Box 15">
          <a:extLst>
            <a:ext uri="{FF2B5EF4-FFF2-40B4-BE49-F238E27FC236}">
              <a16:creationId xmlns="" xmlns:a16="http://schemas.microsoft.com/office/drawing/2014/main"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16" name="Text Box 15">
          <a:extLst>
            <a:ext uri="{FF2B5EF4-FFF2-40B4-BE49-F238E27FC236}">
              <a16:creationId xmlns="" xmlns:a16="http://schemas.microsoft.com/office/drawing/2014/main"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7" name="Text Box 15">
          <a:extLst>
            <a:ext uri="{FF2B5EF4-FFF2-40B4-BE49-F238E27FC236}">
              <a16:creationId xmlns="" xmlns:a16="http://schemas.microsoft.com/office/drawing/2014/main"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8" name="Text Box 15">
          <a:extLst>
            <a:ext uri="{FF2B5EF4-FFF2-40B4-BE49-F238E27FC236}">
              <a16:creationId xmlns="" xmlns:a16="http://schemas.microsoft.com/office/drawing/2014/main"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19" name="Text Box 15">
          <a:extLst>
            <a:ext uri="{FF2B5EF4-FFF2-40B4-BE49-F238E27FC236}">
              <a16:creationId xmlns="" xmlns:a16="http://schemas.microsoft.com/office/drawing/2014/main"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20" name="Text Box 15">
          <a:extLst>
            <a:ext uri="{FF2B5EF4-FFF2-40B4-BE49-F238E27FC236}">
              <a16:creationId xmlns="" xmlns:a16="http://schemas.microsoft.com/office/drawing/2014/main"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21" name="Text Box 15">
          <a:extLst>
            <a:ext uri="{FF2B5EF4-FFF2-40B4-BE49-F238E27FC236}">
              <a16:creationId xmlns="" xmlns:a16="http://schemas.microsoft.com/office/drawing/2014/main"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22" name="Text Box 15">
          <a:extLst>
            <a:ext uri="{FF2B5EF4-FFF2-40B4-BE49-F238E27FC236}">
              <a16:creationId xmlns="" xmlns:a16="http://schemas.microsoft.com/office/drawing/2014/main"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23" name="Text Box 15">
          <a:extLst>
            <a:ext uri="{FF2B5EF4-FFF2-40B4-BE49-F238E27FC236}">
              <a16:creationId xmlns="" xmlns:a16="http://schemas.microsoft.com/office/drawing/2014/main"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24" name="Text Box 15">
          <a:extLst>
            <a:ext uri="{FF2B5EF4-FFF2-40B4-BE49-F238E27FC236}">
              <a16:creationId xmlns="" xmlns:a16="http://schemas.microsoft.com/office/drawing/2014/main"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25" name="Text Box 15">
          <a:extLst>
            <a:ext uri="{FF2B5EF4-FFF2-40B4-BE49-F238E27FC236}">
              <a16:creationId xmlns="" xmlns:a16="http://schemas.microsoft.com/office/drawing/2014/main"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26" name="Text Box 15">
          <a:extLst>
            <a:ext uri="{FF2B5EF4-FFF2-40B4-BE49-F238E27FC236}">
              <a16:creationId xmlns="" xmlns:a16="http://schemas.microsoft.com/office/drawing/2014/main"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27" name="Text Box 15">
          <a:extLst>
            <a:ext uri="{FF2B5EF4-FFF2-40B4-BE49-F238E27FC236}">
              <a16:creationId xmlns="" xmlns:a16="http://schemas.microsoft.com/office/drawing/2014/main"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28" name="Text Box 15">
          <a:extLst>
            <a:ext uri="{FF2B5EF4-FFF2-40B4-BE49-F238E27FC236}">
              <a16:creationId xmlns="" xmlns:a16="http://schemas.microsoft.com/office/drawing/2014/main"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29" name="Text Box 15">
          <a:extLst>
            <a:ext uri="{FF2B5EF4-FFF2-40B4-BE49-F238E27FC236}">
              <a16:creationId xmlns="" xmlns:a16="http://schemas.microsoft.com/office/drawing/2014/main"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30" name="Text Box 15">
          <a:extLst>
            <a:ext uri="{FF2B5EF4-FFF2-40B4-BE49-F238E27FC236}">
              <a16:creationId xmlns="" xmlns:a16="http://schemas.microsoft.com/office/drawing/2014/main"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31" name="Text Box 15">
          <a:extLst>
            <a:ext uri="{FF2B5EF4-FFF2-40B4-BE49-F238E27FC236}">
              <a16:creationId xmlns="" xmlns:a16="http://schemas.microsoft.com/office/drawing/2014/main"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32" name="Text Box 15">
          <a:extLst>
            <a:ext uri="{FF2B5EF4-FFF2-40B4-BE49-F238E27FC236}">
              <a16:creationId xmlns="" xmlns:a16="http://schemas.microsoft.com/office/drawing/2014/main"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33" name="Text Box 15">
          <a:extLst>
            <a:ext uri="{FF2B5EF4-FFF2-40B4-BE49-F238E27FC236}">
              <a16:creationId xmlns="" xmlns:a16="http://schemas.microsoft.com/office/drawing/2014/main"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34" name="Text Box 15">
          <a:extLst>
            <a:ext uri="{FF2B5EF4-FFF2-40B4-BE49-F238E27FC236}">
              <a16:creationId xmlns="" xmlns:a16="http://schemas.microsoft.com/office/drawing/2014/main"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35" name="Text Box 15">
          <a:extLst>
            <a:ext uri="{FF2B5EF4-FFF2-40B4-BE49-F238E27FC236}">
              <a16:creationId xmlns="" xmlns:a16="http://schemas.microsoft.com/office/drawing/2014/main"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36" name="Text Box 15">
          <a:extLst>
            <a:ext uri="{FF2B5EF4-FFF2-40B4-BE49-F238E27FC236}">
              <a16:creationId xmlns="" xmlns:a16="http://schemas.microsoft.com/office/drawing/2014/main"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37" name="Text Box 15">
          <a:extLst>
            <a:ext uri="{FF2B5EF4-FFF2-40B4-BE49-F238E27FC236}">
              <a16:creationId xmlns="" xmlns:a16="http://schemas.microsoft.com/office/drawing/2014/main"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38" name="Text Box 15">
          <a:extLst>
            <a:ext uri="{FF2B5EF4-FFF2-40B4-BE49-F238E27FC236}">
              <a16:creationId xmlns="" xmlns:a16="http://schemas.microsoft.com/office/drawing/2014/main"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39" name="Text Box 15">
          <a:extLst>
            <a:ext uri="{FF2B5EF4-FFF2-40B4-BE49-F238E27FC236}">
              <a16:creationId xmlns="" xmlns:a16="http://schemas.microsoft.com/office/drawing/2014/main"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40" name="Text Box 15">
          <a:extLst>
            <a:ext uri="{FF2B5EF4-FFF2-40B4-BE49-F238E27FC236}">
              <a16:creationId xmlns="" xmlns:a16="http://schemas.microsoft.com/office/drawing/2014/main"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41" name="Text Box 15">
          <a:extLst>
            <a:ext uri="{FF2B5EF4-FFF2-40B4-BE49-F238E27FC236}">
              <a16:creationId xmlns="" xmlns:a16="http://schemas.microsoft.com/office/drawing/2014/main"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42" name="Text Box 15">
          <a:extLst>
            <a:ext uri="{FF2B5EF4-FFF2-40B4-BE49-F238E27FC236}">
              <a16:creationId xmlns="" xmlns:a16="http://schemas.microsoft.com/office/drawing/2014/main"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43" name="Text Box 15">
          <a:extLst>
            <a:ext uri="{FF2B5EF4-FFF2-40B4-BE49-F238E27FC236}">
              <a16:creationId xmlns="" xmlns:a16="http://schemas.microsoft.com/office/drawing/2014/main"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4" name="Text Box 15">
          <a:extLst>
            <a:ext uri="{FF2B5EF4-FFF2-40B4-BE49-F238E27FC236}">
              <a16:creationId xmlns="" xmlns:a16="http://schemas.microsoft.com/office/drawing/2014/main"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5" name="Text Box 15">
          <a:extLst>
            <a:ext uri="{FF2B5EF4-FFF2-40B4-BE49-F238E27FC236}">
              <a16:creationId xmlns="" xmlns:a16="http://schemas.microsoft.com/office/drawing/2014/main"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6" name="Text Box 15">
          <a:extLst>
            <a:ext uri="{FF2B5EF4-FFF2-40B4-BE49-F238E27FC236}">
              <a16:creationId xmlns="" xmlns:a16="http://schemas.microsoft.com/office/drawing/2014/main"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7" name="Text Box 15">
          <a:extLst>
            <a:ext uri="{FF2B5EF4-FFF2-40B4-BE49-F238E27FC236}">
              <a16:creationId xmlns="" xmlns:a16="http://schemas.microsoft.com/office/drawing/2014/main"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8" name="Text Box 15">
          <a:extLst>
            <a:ext uri="{FF2B5EF4-FFF2-40B4-BE49-F238E27FC236}">
              <a16:creationId xmlns="" xmlns:a16="http://schemas.microsoft.com/office/drawing/2014/main"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9" name="Text Box 15">
          <a:extLst>
            <a:ext uri="{FF2B5EF4-FFF2-40B4-BE49-F238E27FC236}">
              <a16:creationId xmlns="" xmlns:a16="http://schemas.microsoft.com/office/drawing/2014/main"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50" name="Text Box 15">
          <a:extLst>
            <a:ext uri="{FF2B5EF4-FFF2-40B4-BE49-F238E27FC236}">
              <a16:creationId xmlns="" xmlns:a16="http://schemas.microsoft.com/office/drawing/2014/main"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1" name="Text Box 15">
          <a:extLst>
            <a:ext uri="{FF2B5EF4-FFF2-40B4-BE49-F238E27FC236}">
              <a16:creationId xmlns="" xmlns:a16="http://schemas.microsoft.com/office/drawing/2014/main"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2" name="Text Box 15">
          <a:extLst>
            <a:ext uri="{FF2B5EF4-FFF2-40B4-BE49-F238E27FC236}">
              <a16:creationId xmlns="" xmlns:a16="http://schemas.microsoft.com/office/drawing/2014/main"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53" name="Text Box 15">
          <a:extLst>
            <a:ext uri="{FF2B5EF4-FFF2-40B4-BE49-F238E27FC236}">
              <a16:creationId xmlns="" xmlns:a16="http://schemas.microsoft.com/office/drawing/2014/main"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54" name="Text Box 15">
          <a:extLst>
            <a:ext uri="{FF2B5EF4-FFF2-40B4-BE49-F238E27FC236}">
              <a16:creationId xmlns="" xmlns:a16="http://schemas.microsoft.com/office/drawing/2014/main"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5" name="Text Box 15">
          <a:extLst>
            <a:ext uri="{FF2B5EF4-FFF2-40B4-BE49-F238E27FC236}">
              <a16:creationId xmlns="" xmlns:a16="http://schemas.microsoft.com/office/drawing/2014/main"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6" name="Text Box 15">
          <a:extLst>
            <a:ext uri="{FF2B5EF4-FFF2-40B4-BE49-F238E27FC236}">
              <a16:creationId xmlns="" xmlns:a16="http://schemas.microsoft.com/office/drawing/2014/main"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7" name="Text Box 15">
          <a:extLst>
            <a:ext uri="{FF2B5EF4-FFF2-40B4-BE49-F238E27FC236}">
              <a16:creationId xmlns="" xmlns:a16="http://schemas.microsoft.com/office/drawing/2014/main"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8" name="Text Box 15">
          <a:extLst>
            <a:ext uri="{FF2B5EF4-FFF2-40B4-BE49-F238E27FC236}">
              <a16:creationId xmlns="" xmlns:a16="http://schemas.microsoft.com/office/drawing/2014/main"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9" name="Text Box 15">
          <a:extLst>
            <a:ext uri="{FF2B5EF4-FFF2-40B4-BE49-F238E27FC236}">
              <a16:creationId xmlns="" xmlns:a16="http://schemas.microsoft.com/office/drawing/2014/main"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60" name="Text Box 15">
          <a:extLst>
            <a:ext uri="{FF2B5EF4-FFF2-40B4-BE49-F238E27FC236}">
              <a16:creationId xmlns="" xmlns:a16="http://schemas.microsoft.com/office/drawing/2014/main"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61" name="Text Box 15">
          <a:extLst>
            <a:ext uri="{FF2B5EF4-FFF2-40B4-BE49-F238E27FC236}">
              <a16:creationId xmlns="" xmlns:a16="http://schemas.microsoft.com/office/drawing/2014/main"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2" name="Text Box 15">
          <a:extLst>
            <a:ext uri="{FF2B5EF4-FFF2-40B4-BE49-F238E27FC236}">
              <a16:creationId xmlns="" xmlns:a16="http://schemas.microsoft.com/office/drawing/2014/main"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3" name="Text Box 15">
          <a:extLst>
            <a:ext uri="{FF2B5EF4-FFF2-40B4-BE49-F238E27FC236}">
              <a16:creationId xmlns="" xmlns:a16="http://schemas.microsoft.com/office/drawing/2014/main"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4" name="Text Box 15">
          <a:extLst>
            <a:ext uri="{FF2B5EF4-FFF2-40B4-BE49-F238E27FC236}">
              <a16:creationId xmlns="" xmlns:a16="http://schemas.microsoft.com/office/drawing/2014/main"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5" name="Text Box 15">
          <a:extLst>
            <a:ext uri="{FF2B5EF4-FFF2-40B4-BE49-F238E27FC236}">
              <a16:creationId xmlns="" xmlns:a16="http://schemas.microsoft.com/office/drawing/2014/main"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6" name="Text Box 15">
          <a:extLst>
            <a:ext uri="{FF2B5EF4-FFF2-40B4-BE49-F238E27FC236}">
              <a16:creationId xmlns="" xmlns:a16="http://schemas.microsoft.com/office/drawing/2014/main"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7" name="Text Box 15">
          <a:extLst>
            <a:ext uri="{FF2B5EF4-FFF2-40B4-BE49-F238E27FC236}">
              <a16:creationId xmlns="" xmlns:a16="http://schemas.microsoft.com/office/drawing/2014/main"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8" name="Text Box 15">
          <a:extLst>
            <a:ext uri="{FF2B5EF4-FFF2-40B4-BE49-F238E27FC236}">
              <a16:creationId xmlns="" xmlns:a16="http://schemas.microsoft.com/office/drawing/2014/main"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69" name="Text Box 15">
          <a:extLst>
            <a:ext uri="{FF2B5EF4-FFF2-40B4-BE49-F238E27FC236}">
              <a16:creationId xmlns="" xmlns:a16="http://schemas.microsoft.com/office/drawing/2014/main"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0" name="Text Box 15">
          <a:extLst>
            <a:ext uri="{FF2B5EF4-FFF2-40B4-BE49-F238E27FC236}">
              <a16:creationId xmlns="" xmlns:a16="http://schemas.microsoft.com/office/drawing/2014/main"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71" name="Text Box 15">
          <a:extLst>
            <a:ext uri="{FF2B5EF4-FFF2-40B4-BE49-F238E27FC236}">
              <a16:creationId xmlns="" xmlns:a16="http://schemas.microsoft.com/office/drawing/2014/main"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72" name="Text Box 15">
          <a:extLst>
            <a:ext uri="{FF2B5EF4-FFF2-40B4-BE49-F238E27FC236}">
              <a16:creationId xmlns="" xmlns:a16="http://schemas.microsoft.com/office/drawing/2014/main"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3" name="Text Box 15">
          <a:extLst>
            <a:ext uri="{FF2B5EF4-FFF2-40B4-BE49-F238E27FC236}">
              <a16:creationId xmlns="" xmlns:a16="http://schemas.microsoft.com/office/drawing/2014/main"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4" name="Text Box 15">
          <a:extLst>
            <a:ext uri="{FF2B5EF4-FFF2-40B4-BE49-F238E27FC236}">
              <a16:creationId xmlns="" xmlns:a16="http://schemas.microsoft.com/office/drawing/2014/main"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5" name="Text Box 15">
          <a:extLst>
            <a:ext uri="{FF2B5EF4-FFF2-40B4-BE49-F238E27FC236}">
              <a16:creationId xmlns="" xmlns:a16="http://schemas.microsoft.com/office/drawing/2014/main"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6" name="Text Box 15">
          <a:extLst>
            <a:ext uri="{FF2B5EF4-FFF2-40B4-BE49-F238E27FC236}">
              <a16:creationId xmlns="" xmlns:a16="http://schemas.microsoft.com/office/drawing/2014/main"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7" name="Text Box 15">
          <a:extLst>
            <a:ext uri="{FF2B5EF4-FFF2-40B4-BE49-F238E27FC236}">
              <a16:creationId xmlns="" xmlns:a16="http://schemas.microsoft.com/office/drawing/2014/main"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8" name="Text Box 15">
          <a:extLst>
            <a:ext uri="{FF2B5EF4-FFF2-40B4-BE49-F238E27FC236}">
              <a16:creationId xmlns="" xmlns:a16="http://schemas.microsoft.com/office/drawing/2014/main"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9" name="Text Box 15">
          <a:extLst>
            <a:ext uri="{FF2B5EF4-FFF2-40B4-BE49-F238E27FC236}">
              <a16:creationId xmlns="" xmlns:a16="http://schemas.microsoft.com/office/drawing/2014/main"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0" name="Text Box 15">
          <a:extLst>
            <a:ext uri="{FF2B5EF4-FFF2-40B4-BE49-F238E27FC236}">
              <a16:creationId xmlns="" xmlns:a16="http://schemas.microsoft.com/office/drawing/2014/main"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1" name="Text Box 15">
          <a:extLst>
            <a:ext uri="{FF2B5EF4-FFF2-40B4-BE49-F238E27FC236}">
              <a16:creationId xmlns="" xmlns:a16="http://schemas.microsoft.com/office/drawing/2014/main"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2" name="Text Box 15">
          <a:extLst>
            <a:ext uri="{FF2B5EF4-FFF2-40B4-BE49-F238E27FC236}">
              <a16:creationId xmlns="" xmlns:a16="http://schemas.microsoft.com/office/drawing/2014/main"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3" name="Text Box 15">
          <a:extLst>
            <a:ext uri="{FF2B5EF4-FFF2-40B4-BE49-F238E27FC236}">
              <a16:creationId xmlns="" xmlns:a16="http://schemas.microsoft.com/office/drawing/2014/main"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4" name="Text Box 15">
          <a:extLst>
            <a:ext uri="{FF2B5EF4-FFF2-40B4-BE49-F238E27FC236}">
              <a16:creationId xmlns="" xmlns:a16="http://schemas.microsoft.com/office/drawing/2014/main"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5" name="Text Box 15">
          <a:extLst>
            <a:ext uri="{FF2B5EF4-FFF2-40B4-BE49-F238E27FC236}">
              <a16:creationId xmlns="" xmlns:a16="http://schemas.microsoft.com/office/drawing/2014/main"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6" name="Text Box 15">
          <a:extLst>
            <a:ext uri="{FF2B5EF4-FFF2-40B4-BE49-F238E27FC236}">
              <a16:creationId xmlns="" xmlns:a16="http://schemas.microsoft.com/office/drawing/2014/main"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87" name="Text Box 15">
          <a:extLst>
            <a:ext uri="{FF2B5EF4-FFF2-40B4-BE49-F238E27FC236}">
              <a16:creationId xmlns="" xmlns:a16="http://schemas.microsoft.com/office/drawing/2014/main"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88" name="Text Box 15">
          <a:extLst>
            <a:ext uri="{FF2B5EF4-FFF2-40B4-BE49-F238E27FC236}">
              <a16:creationId xmlns="" xmlns:a16="http://schemas.microsoft.com/office/drawing/2014/main"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9" name="Text Box 15">
          <a:extLst>
            <a:ext uri="{FF2B5EF4-FFF2-40B4-BE49-F238E27FC236}">
              <a16:creationId xmlns="" xmlns:a16="http://schemas.microsoft.com/office/drawing/2014/main"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90" name="Text Box 15">
          <a:extLst>
            <a:ext uri="{FF2B5EF4-FFF2-40B4-BE49-F238E27FC236}">
              <a16:creationId xmlns="" xmlns:a16="http://schemas.microsoft.com/office/drawing/2014/main"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1" name="Text Box 15">
          <a:extLst>
            <a:ext uri="{FF2B5EF4-FFF2-40B4-BE49-F238E27FC236}">
              <a16:creationId xmlns="" xmlns:a16="http://schemas.microsoft.com/office/drawing/2014/main"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2" name="Text Box 15">
          <a:extLst>
            <a:ext uri="{FF2B5EF4-FFF2-40B4-BE49-F238E27FC236}">
              <a16:creationId xmlns="" xmlns:a16="http://schemas.microsoft.com/office/drawing/2014/main"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3" name="Text Box 15">
          <a:extLst>
            <a:ext uri="{FF2B5EF4-FFF2-40B4-BE49-F238E27FC236}">
              <a16:creationId xmlns="" xmlns:a16="http://schemas.microsoft.com/office/drawing/2014/main"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4" name="Text Box 15">
          <a:extLst>
            <a:ext uri="{FF2B5EF4-FFF2-40B4-BE49-F238E27FC236}">
              <a16:creationId xmlns="" xmlns:a16="http://schemas.microsoft.com/office/drawing/2014/main"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5" name="Text Box 15">
          <a:extLst>
            <a:ext uri="{FF2B5EF4-FFF2-40B4-BE49-F238E27FC236}">
              <a16:creationId xmlns="" xmlns:a16="http://schemas.microsoft.com/office/drawing/2014/main"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6" name="Text Box 15">
          <a:extLst>
            <a:ext uri="{FF2B5EF4-FFF2-40B4-BE49-F238E27FC236}">
              <a16:creationId xmlns="" xmlns:a16="http://schemas.microsoft.com/office/drawing/2014/main"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7" name="Text Box 15">
          <a:extLst>
            <a:ext uri="{FF2B5EF4-FFF2-40B4-BE49-F238E27FC236}">
              <a16:creationId xmlns="" xmlns:a16="http://schemas.microsoft.com/office/drawing/2014/main"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98" name="Text Box 15">
          <a:extLst>
            <a:ext uri="{FF2B5EF4-FFF2-40B4-BE49-F238E27FC236}">
              <a16:creationId xmlns="" xmlns:a16="http://schemas.microsoft.com/office/drawing/2014/main"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99" name="Text Box 15">
          <a:extLst>
            <a:ext uri="{FF2B5EF4-FFF2-40B4-BE49-F238E27FC236}">
              <a16:creationId xmlns="" xmlns:a16="http://schemas.microsoft.com/office/drawing/2014/main"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0" name="Text Box 15">
          <a:extLst>
            <a:ext uri="{FF2B5EF4-FFF2-40B4-BE49-F238E27FC236}">
              <a16:creationId xmlns="" xmlns:a16="http://schemas.microsoft.com/office/drawing/2014/main"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1" name="Text Box 15">
          <a:extLst>
            <a:ext uri="{FF2B5EF4-FFF2-40B4-BE49-F238E27FC236}">
              <a16:creationId xmlns="" xmlns:a16="http://schemas.microsoft.com/office/drawing/2014/main"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2" name="Text Box 15">
          <a:extLst>
            <a:ext uri="{FF2B5EF4-FFF2-40B4-BE49-F238E27FC236}">
              <a16:creationId xmlns="" xmlns:a16="http://schemas.microsoft.com/office/drawing/2014/main"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3" name="Text Box 15">
          <a:extLst>
            <a:ext uri="{FF2B5EF4-FFF2-40B4-BE49-F238E27FC236}">
              <a16:creationId xmlns="" xmlns:a16="http://schemas.microsoft.com/office/drawing/2014/main"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4" name="Text Box 15">
          <a:extLst>
            <a:ext uri="{FF2B5EF4-FFF2-40B4-BE49-F238E27FC236}">
              <a16:creationId xmlns="" xmlns:a16="http://schemas.microsoft.com/office/drawing/2014/main"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05" name="Text Box 15">
          <a:extLst>
            <a:ext uri="{FF2B5EF4-FFF2-40B4-BE49-F238E27FC236}">
              <a16:creationId xmlns="" xmlns:a16="http://schemas.microsoft.com/office/drawing/2014/main"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06" name="Text Box 15">
          <a:extLst>
            <a:ext uri="{FF2B5EF4-FFF2-40B4-BE49-F238E27FC236}">
              <a16:creationId xmlns="" xmlns:a16="http://schemas.microsoft.com/office/drawing/2014/main"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7" name="Text Box 15">
          <a:extLst>
            <a:ext uri="{FF2B5EF4-FFF2-40B4-BE49-F238E27FC236}">
              <a16:creationId xmlns="" xmlns:a16="http://schemas.microsoft.com/office/drawing/2014/main"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8" name="Text Box 15">
          <a:extLst>
            <a:ext uri="{FF2B5EF4-FFF2-40B4-BE49-F238E27FC236}">
              <a16:creationId xmlns="" xmlns:a16="http://schemas.microsoft.com/office/drawing/2014/main"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09" name="Text Box 15">
          <a:extLst>
            <a:ext uri="{FF2B5EF4-FFF2-40B4-BE49-F238E27FC236}">
              <a16:creationId xmlns="" xmlns:a16="http://schemas.microsoft.com/office/drawing/2014/main"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10" name="Text Box 15">
          <a:extLst>
            <a:ext uri="{FF2B5EF4-FFF2-40B4-BE49-F238E27FC236}">
              <a16:creationId xmlns="" xmlns:a16="http://schemas.microsoft.com/office/drawing/2014/main"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11" name="Text Box 15">
          <a:extLst>
            <a:ext uri="{FF2B5EF4-FFF2-40B4-BE49-F238E27FC236}">
              <a16:creationId xmlns="" xmlns:a16="http://schemas.microsoft.com/office/drawing/2014/main"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12" name="Text Box 15">
          <a:extLst>
            <a:ext uri="{FF2B5EF4-FFF2-40B4-BE49-F238E27FC236}">
              <a16:creationId xmlns="" xmlns:a16="http://schemas.microsoft.com/office/drawing/2014/main"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13" name="Text Box 15">
          <a:extLst>
            <a:ext uri="{FF2B5EF4-FFF2-40B4-BE49-F238E27FC236}">
              <a16:creationId xmlns="" xmlns:a16="http://schemas.microsoft.com/office/drawing/2014/main"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14" name="Text Box 15">
          <a:extLst>
            <a:ext uri="{FF2B5EF4-FFF2-40B4-BE49-F238E27FC236}">
              <a16:creationId xmlns="" xmlns:a16="http://schemas.microsoft.com/office/drawing/2014/main"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15" name="Text Box 15">
          <a:extLst>
            <a:ext uri="{FF2B5EF4-FFF2-40B4-BE49-F238E27FC236}">
              <a16:creationId xmlns="" xmlns:a16="http://schemas.microsoft.com/office/drawing/2014/main"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16" name="Text Box 15">
          <a:extLst>
            <a:ext uri="{FF2B5EF4-FFF2-40B4-BE49-F238E27FC236}">
              <a16:creationId xmlns="" xmlns:a16="http://schemas.microsoft.com/office/drawing/2014/main"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17" name="Text Box 15">
          <a:extLst>
            <a:ext uri="{FF2B5EF4-FFF2-40B4-BE49-F238E27FC236}">
              <a16:creationId xmlns="" xmlns:a16="http://schemas.microsoft.com/office/drawing/2014/main"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18" name="Text Box 15">
          <a:extLst>
            <a:ext uri="{FF2B5EF4-FFF2-40B4-BE49-F238E27FC236}">
              <a16:creationId xmlns="" xmlns:a16="http://schemas.microsoft.com/office/drawing/2014/main"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19" name="Text Box 15">
          <a:extLst>
            <a:ext uri="{FF2B5EF4-FFF2-40B4-BE49-F238E27FC236}">
              <a16:creationId xmlns="" xmlns:a16="http://schemas.microsoft.com/office/drawing/2014/main"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20" name="Text Box 15">
          <a:extLst>
            <a:ext uri="{FF2B5EF4-FFF2-40B4-BE49-F238E27FC236}">
              <a16:creationId xmlns="" xmlns:a16="http://schemas.microsoft.com/office/drawing/2014/main"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21" name="Text Box 15">
          <a:extLst>
            <a:ext uri="{FF2B5EF4-FFF2-40B4-BE49-F238E27FC236}">
              <a16:creationId xmlns="" xmlns:a16="http://schemas.microsoft.com/office/drawing/2014/main"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22" name="Text Box 15">
          <a:extLst>
            <a:ext uri="{FF2B5EF4-FFF2-40B4-BE49-F238E27FC236}">
              <a16:creationId xmlns="" xmlns:a16="http://schemas.microsoft.com/office/drawing/2014/main"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23" name="Text Box 15">
          <a:extLst>
            <a:ext uri="{FF2B5EF4-FFF2-40B4-BE49-F238E27FC236}">
              <a16:creationId xmlns="" xmlns:a16="http://schemas.microsoft.com/office/drawing/2014/main"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24" name="Text Box 15">
          <a:extLst>
            <a:ext uri="{FF2B5EF4-FFF2-40B4-BE49-F238E27FC236}">
              <a16:creationId xmlns="" xmlns:a16="http://schemas.microsoft.com/office/drawing/2014/main"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25" name="Text Box 15">
          <a:extLst>
            <a:ext uri="{FF2B5EF4-FFF2-40B4-BE49-F238E27FC236}">
              <a16:creationId xmlns="" xmlns:a16="http://schemas.microsoft.com/office/drawing/2014/main"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26" name="Text Box 15">
          <a:extLst>
            <a:ext uri="{FF2B5EF4-FFF2-40B4-BE49-F238E27FC236}">
              <a16:creationId xmlns="" xmlns:a16="http://schemas.microsoft.com/office/drawing/2014/main"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27" name="Text Box 15">
          <a:extLst>
            <a:ext uri="{FF2B5EF4-FFF2-40B4-BE49-F238E27FC236}">
              <a16:creationId xmlns="" xmlns:a16="http://schemas.microsoft.com/office/drawing/2014/main"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28" name="Text Box 15">
          <a:extLst>
            <a:ext uri="{FF2B5EF4-FFF2-40B4-BE49-F238E27FC236}">
              <a16:creationId xmlns="" xmlns:a16="http://schemas.microsoft.com/office/drawing/2014/main"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29" name="Text Box 15">
          <a:extLst>
            <a:ext uri="{FF2B5EF4-FFF2-40B4-BE49-F238E27FC236}">
              <a16:creationId xmlns="" xmlns:a16="http://schemas.microsoft.com/office/drawing/2014/main"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30" name="Text Box 15">
          <a:extLst>
            <a:ext uri="{FF2B5EF4-FFF2-40B4-BE49-F238E27FC236}">
              <a16:creationId xmlns="" xmlns:a16="http://schemas.microsoft.com/office/drawing/2014/main"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31" name="Text Box 15">
          <a:extLst>
            <a:ext uri="{FF2B5EF4-FFF2-40B4-BE49-F238E27FC236}">
              <a16:creationId xmlns="" xmlns:a16="http://schemas.microsoft.com/office/drawing/2014/main"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32" name="Text Box 15">
          <a:extLst>
            <a:ext uri="{FF2B5EF4-FFF2-40B4-BE49-F238E27FC236}">
              <a16:creationId xmlns="" xmlns:a16="http://schemas.microsoft.com/office/drawing/2014/main"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33" name="Text Box 15">
          <a:extLst>
            <a:ext uri="{FF2B5EF4-FFF2-40B4-BE49-F238E27FC236}">
              <a16:creationId xmlns="" xmlns:a16="http://schemas.microsoft.com/office/drawing/2014/main"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34" name="Text Box 15">
          <a:extLst>
            <a:ext uri="{FF2B5EF4-FFF2-40B4-BE49-F238E27FC236}">
              <a16:creationId xmlns="" xmlns:a16="http://schemas.microsoft.com/office/drawing/2014/main"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35" name="Text Box 15">
          <a:extLst>
            <a:ext uri="{FF2B5EF4-FFF2-40B4-BE49-F238E27FC236}">
              <a16:creationId xmlns="" xmlns:a16="http://schemas.microsoft.com/office/drawing/2014/main"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36" name="Text Box 15">
          <a:extLst>
            <a:ext uri="{FF2B5EF4-FFF2-40B4-BE49-F238E27FC236}">
              <a16:creationId xmlns="" xmlns:a16="http://schemas.microsoft.com/office/drawing/2014/main"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37" name="Text Box 15">
          <a:extLst>
            <a:ext uri="{FF2B5EF4-FFF2-40B4-BE49-F238E27FC236}">
              <a16:creationId xmlns="" xmlns:a16="http://schemas.microsoft.com/office/drawing/2014/main"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38" name="Text Box 15">
          <a:extLst>
            <a:ext uri="{FF2B5EF4-FFF2-40B4-BE49-F238E27FC236}">
              <a16:creationId xmlns="" xmlns:a16="http://schemas.microsoft.com/office/drawing/2014/main"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39" name="Text Box 15">
          <a:extLst>
            <a:ext uri="{FF2B5EF4-FFF2-40B4-BE49-F238E27FC236}">
              <a16:creationId xmlns="" xmlns:a16="http://schemas.microsoft.com/office/drawing/2014/main"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40" name="Text Box 15">
          <a:extLst>
            <a:ext uri="{FF2B5EF4-FFF2-40B4-BE49-F238E27FC236}">
              <a16:creationId xmlns="" xmlns:a16="http://schemas.microsoft.com/office/drawing/2014/main"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1" name="Text Box 15">
          <a:extLst>
            <a:ext uri="{FF2B5EF4-FFF2-40B4-BE49-F238E27FC236}">
              <a16:creationId xmlns="" xmlns:a16="http://schemas.microsoft.com/office/drawing/2014/main"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2" name="Text Box 15">
          <a:extLst>
            <a:ext uri="{FF2B5EF4-FFF2-40B4-BE49-F238E27FC236}">
              <a16:creationId xmlns="" xmlns:a16="http://schemas.microsoft.com/office/drawing/2014/main"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43" name="Text Box 15">
          <a:extLst>
            <a:ext uri="{FF2B5EF4-FFF2-40B4-BE49-F238E27FC236}">
              <a16:creationId xmlns="" xmlns:a16="http://schemas.microsoft.com/office/drawing/2014/main"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44" name="Text Box 15">
          <a:extLst>
            <a:ext uri="{FF2B5EF4-FFF2-40B4-BE49-F238E27FC236}">
              <a16:creationId xmlns="" xmlns:a16="http://schemas.microsoft.com/office/drawing/2014/main"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5" name="Text Box 15">
          <a:extLst>
            <a:ext uri="{FF2B5EF4-FFF2-40B4-BE49-F238E27FC236}">
              <a16:creationId xmlns="" xmlns:a16="http://schemas.microsoft.com/office/drawing/2014/main"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6" name="Text Box 15">
          <a:extLst>
            <a:ext uri="{FF2B5EF4-FFF2-40B4-BE49-F238E27FC236}">
              <a16:creationId xmlns="" xmlns:a16="http://schemas.microsoft.com/office/drawing/2014/main"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7" name="Text Box 15">
          <a:extLst>
            <a:ext uri="{FF2B5EF4-FFF2-40B4-BE49-F238E27FC236}">
              <a16:creationId xmlns="" xmlns:a16="http://schemas.microsoft.com/office/drawing/2014/main"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8" name="Text Box 15">
          <a:extLst>
            <a:ext uri="{FF2B5EF4-FFF2-40B4-BE49-F238E27FC236}">
              <a16:creationId xmlns="" xmlns:a16="http://schemas.microsoft.com/office/drawing/2014/main"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9" name="Text Box 15">
          <a:extLst>
            <a:ext uri="{FF2B5EF4-FFF2-40B4-BE49-F238E27FC236}">
              <a16:creationId xmlns="" xmlns:a16="http://schemas.microsoft.com/office/drawing/2014/main"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50" name="Text Box 15">
          <a:extLst>
            <a:ext uri="{FF2B5EF4-FFF2-40B4-BE49-F238E27FC236}">
              <a16:creationId xmlns="" xmlns:a16="http://schemas.microsoft.com/office/drawing/2014/main"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51" name="Text Box 15">
          <a:extLst>
            <a:ext uri="{FF2B5EF4-FFF2-40B4-BE49-F238E27FC236}">
              <a16:creationId xmlns="" xmlns:a16="http://schemas.microsoft.com/office/drawing/2014/main"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2" name="Text Box 15">
          <a:extLst>
            <a:ext uri="{FF2B5EF4-FFF2-40B4-BE49-F238E27FC236}">
              <a16:creationId xmlns="" xmlns:a16="http://schemas.microsoft.com/office/drawing/2014/main"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3" name="Text Box 15">
          <a:extLst>
            <a:ext uri="{FF2B5EF4-FFF2-40B4-BE49-F238E27FC236}">
              <a16:creationId xmlns="" xmlns:a16="http://schemas.microsoft.com/office/drawing/2014/main"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4" name="Text Box 15">
          <a:extLst>
            <a:ext uri="{FF2B5EF4-FFF2-40B4-BE49-F238E27FC236}">
              <a16:creationId xmlns="" xmlns:a16="http://schemas.microsoft.com/office/drawing/2014/main"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5" name="Text Box 15">
          <a:extLst>
            <a:ext uri="{FF2B5EF4-FFF2-40B4-BE49-F238E27FC236}">
              <a16:creationId xmlns="" xmlns:a16="http://schemas.microsoft.com/office/drawing/2014/main"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6" name="Text Box 15">
          <a:extLst>
            <a:ext uri="{FF2B5EF4-FFF2-40B4-BE49-F238E27FC236}">
              <a16:creationId xmlns="" xmlns:a16="http://schemas.microsoft.com/office/drawing/2014/main"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7" name="Text Box 15">
          <a:extLst>
            <a:ext uri="{FF2B5EF4-FFF2-40B4-BE49-F238E27FC236}">
              <a16:creationId xmlns="" xmlns:a16="http://schemas.microsoft.com/office/drawing/2014/main"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8" name="Text Box 15">
          <a:extLst>
            <a:ext uri="{FF2B5EF4-FFF2-40B4-BE49-F238E27FC236}">
              <a16:creationId xmlns="" xmlns:a16="http://schemas.microsoft.com/office/drawing/2014/main"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59" name="Text Box 15">
          <a:extLst>
            <a:ext uri="{FF2B5EF4-FFF2-40B4-BE49-F238E27FC236}">
              <a16:creationId xmlns="" xmlns:a16="http://schemas.microsoft.com/office/drawing/2014/main"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0" name="Text Box 15">
          <a:extLst>
            <a:ext uri="{FF2B5EF4-FFF2-40B4-BE49-F238E27FC236}">
              <a16:creationId xmlns="" xmlns:a16="http://schemas.microsoft.com/office/drawing/2014/main"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61" name="Text Box 15">
          <a:extLst>
            <a:ext uri="{FF2B5EF4-FFF2-40B4-BE49-F238E27FC236}">
              <a16:creationId xmlns="" xmlns:a16="http://schemas.microsoft.com/office/drawing/2014/main"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62" name="Text Box 15">
          <a:extLst>
            <a:ext uri="{FF2B5EF4-FFF2-40B4-BE49-F238E27FC236}">
              <a16:creationId xmlns="" xmlns:a16="http://schemas.microsoft.com/office/drawing/2014/main"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3" name="Text Box 15">
          <a:extLst>
            <a:ext uri="{FF2B5EF4-FFF2-40B4-BE49-F238E27FC236}">
              <a16:creationId xmlns="" xmlns:a16="http://schemas.microsoft.com/office/drawing/2014/main"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4" name="Text Box 15">
          <a:extLst>
            <a:ext uri="{FF2B5EF4-FFF2-40B4-BE49-F238E27FC236}">
              <a16:creationId xmlns="" xmlns:a16="http://schemas.microsoft.com/office/drawing/2014/main"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5" name="Text Box 15">
          <a:extLst>
            <a:ext uri="{FF2B5EF4-FFF2-40B4-BE49-F238E27FC236}">
              <a16:creationId xmlns="" xmlns:a16="http://schemas.microsoft.com/office/drawing/2014/main"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6" name="Text Box 15">
          <a:extLst>
            <a:ext uri="{FF2B5EF4-FFF2-40B4-BE49-F238E27FC236}">
              <a16:creationId xmlns="" xmlns:a16="http://schemas.microsoft.com/office/drawing/2014/main"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7" name="Text Box 15">
          <a:extLst>
            <a:ext uri="{FF2B5EF4-FFF2-40B4-BE49-F238E27FC236}">
              <a16:creationId xmlns="" xmlns:a16="http://schemas.microsoft.com/office/drawing/2014/main"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8" name="Text Box 15">
          <a:extLst>
            <a:ext uri="{FF2B5EF4-FFF2-40B4-BE49-F238E27FC236}">
              <a16:creationId xmlns="" xmlns:a16="http://schemas.microsoft.com/office/drawing/2014/main"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9" name="Text Box 15">
          <a:extLst>
            <a:ext uri="{FF2B5EF4-FFF2-40B4-BE49-F238E27FC236}">
              <a16:creationId xmlns="" xmlns:a16="http://schemas.microsoft.com/office/drawing/2014/main"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0" name="Text Box 15">
          <a:extLst>
            <a:ext uri="{FF2B5EF4-FFF2-40B4-BE49-F238E27FC236}">
              <a16:creationId xmlns="" xmlns:a16="http://schemas.microsoft.com/office/drawing/2014/main"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1" name="Text Box 15">
          <a:extLst>
            <a:ext uri="{FF2B5EF4-FFF2-40B4-BE49-F238E27FC236}">
              <a16:creationId xmlns="" xmlns:a16="http://schemas.microsoft.com/office/drawing/2014/main"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2" name="Text Box 15">
          <a:extLst>
            <a:ext uri="{FF2B5EF4-FFF2-40B4-BE49-F238E27FC236}">
              <a16:creationId xmlns="" xmlns:a16="http://schemas.microsoft.com/office/drawing/2014/main"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3" name="Text Box 15">
          <a:extLst>
            <a:ext uri="{FF2B5EF4-FFF2-40B4-BE49-F238E27FC236}">
              <a16:creationId xmlns="" xmlns:a16="http://schemas.microsoft.com/office/drawing/2014/main"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4" name="Text Box 15">
          <a:extLst>
            <a:ext uri="{FF2B5EF4-FFF2-40B4-BE49-F238E27FC236}">
              <a16:creationId xmlns="" xmlns:a16="http://schemas.microsoft.com/office/drawing/2014/main"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5" name="Text Box 15">
          <a:extLst>
            <a:ext uri="{FF2B5EF4-FFF2-40B4-BE49-F238E27FC236}">
              <a16:creationId xmlns="" xmlns:a16="http://schemas.microsoft.com/office/drawing/2014/main"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6" name="Text Box 15">
          <a:extLst>
            <a:ext uri="{FF2B5EF4-FFF2-40B4-BE49-F238E27FC236}">
              <a16:creationId xmlns="" xmlns:a16="http://schemas.microsoft.com/office/drawing/2014/main"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77" name="Text Box 15">
          <a:extLst>
            <a:ext uri="{FF2B5EF4-FFF2-40B4-BE49-F238E27FC236}">
              <a16:creationId xmlns="" xmlns:a16="http://schemas.microsoft.com/office/drawing/2014/main"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78" name="Text Box 15">
          <a:extLst>
            <a:ext uri="{FF2B5EF4-FFF2-40B4-BE49-F238E27FC236}">
              <a16:creationId xmlns="" xmlns:a16="http://schemas.microsoft.com/office/drawing/2014/main"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9" name="Text Box 15">
          <a:extLst>
            <a:ext uri="{FF2B5EF4-FFF2-40B4-BE49-F238E27FC236}">
              <a16:creationId xmlns="" xmlns:a16="http://schemas.microsoft.com/office/drawing/2014/main"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80" name="Text Box 15">
          <a:extLst>
            <a:ext uri="{FF2B5EF4-FFF2-40B4-BE49-F238E27FC236}">
              <a16:creationId xmlns="" xmlns:a16="http://schemas.microsoft.com/office/drawing/2014/main"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1" name="Text Box 15">
          <a:extLst>
            <a:ext uri="{FF2B5EF4-FFF2-40B4-BE49-F238E27FC236}">
              <a16:creationId xmlns="" xmlns:a16="http://schemas.microsoft.com/office/drawing/2014/main"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2" name="Text Box 15">
          <a:extLst>
            <a:ext uri="{FF2B5EF4-FFF2-40B4-BE49-F238E27FC236}">
              <a16:creationId xmlns="" xmlns:a16="http://schemas.microsoft.com/office/drawing/2014/main"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3" name="Text Box 15">
          <a:extLst>
            <a:ext uri="{FF2B5EF4-FFF2-40B4-BE49-F238E27FC236}">
              <a16:creationId xmlns="" xmlns:a16="http://schemas.microsoft.com/office/drawing/2014/main"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4" name="Text Box 15">
          <a:extLst>
            <a:ext uri="{FF2B5EF4-FFF2-40B4-BE49-F238E27FC236}">
              <a16:creationId xmlns="" xmlns:a16="http://schemas.microsoft.com/office/drawing/2014/main"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5" name="Text Box 15">
          <a:extLst>
            <a:ext uri="{FF2B5EF4-FFF2-40B4-BE49-F238E27FC236}">
              <a16:creationId xmlns="" xmlns:a16="http://schemas.microsoft.com/office/drawing/2014/main"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6" name="Text Box 15">
          <a:extLst>
            <a:ext uri="{FF2B5EF4-FFF2-40B4-BE49-F238E27FC236}">
              <a16:creationId xmlns="" xmlns:a16="http://schemas.microsoft.com/office/drawing/2014/main"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7" name="Text Box 15">
          <a:extLst>
            <a:ext uri="{FF2B5EF4-FFF2-40B4-BE49-F238E27FC236}">
              <a16:creationId xmlns="" xmlns:a16="http://schemas.microsoft.com/office/drawing/2014/main"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88" name="Text Box 15">
          <a:extLst>
            <a:ext uri="{FF2B5EF4-FFF2-40B4-BE49-F238E27FC236}">
              <a16:creationId xmlns="" xmlns:a16="http://schemas.microsoft.com/office/drawing/2014/main"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89" name="Text Box 15">
          <a:extLst>
            <a:ext uri="{FF2B5EF4-FFF2-40B4-BE49-F238E27FC236}">
              <a16:creationId xmlns="" xmlns:a16="http://schemas.microsoft.com/office/drawing/2014/main"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0" name="Text Box 15">
          <a:extLst>
            <a:ext uri="{FF2B5EF4-FFF2-40B4-BE49-F238E27FC236}">
              <a16:creationId xmlns="" xmlns:a16="http://schemas.microsoft.com/office/drawing/2014/main"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1" name="Text Box 15">
          <a:extLst>
            <a:ext uri="{FF2B5EF4-FFF2-40B4-BE49-F238E27FC236}">
              <a16:creationId xmlns="" xmlns:a16="http://schemas.microsoft.com/office/drawing/2014/main"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2" name="Text Box 15">
          <a:extLst>
            <a:ext uri="{FF2B5EF4-FFF2-40B4-BE49-F238E27FC236}">
              <a16:creationId xmlns="" xmlns:a16="http://schemas.microsoft.com/office/drawing/2014/main"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3" name="Text Box 15">
          <a:extLst>
            <a:ext uri="{FF2B5EF4-FFF2-40B4-BE49-F238E27FC236}">
              <a16:creationId xmlns="" xmlns:a16="http://schemas.microsoft.com/office/drawing/2014/main"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4" name="Text Box 15">
          <a:extLst>
            <a:ext uri="{FF2B5EF4-FFF2-40B4-BE49-F238E27FC236}">
              <a16:creationId xmlns="" xmlns:a16="http://schemas.microsoft.com/office/drawing/2014/main"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95" name="Text Box 15">
          <a:extLst>
            <a:ext uri="{FF2B5EF4-FFF2-40B4-BE49-F238E27FC236}">
              <a16:creationId xmlns="" xmlns:a16="http://schemas.microsoft.com/office/drawing/2014/main"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7" name="Text Box 15">
          <a:extLst>
            <a:ext uri="{FF2B5EF4-FFF2-40B4-BE49-F238E27FC236}">
              <a16:creationId xmlns="" xmlns:a16="http://schemas.microsoft.com/office/drawing/2014/main"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8" name="Text Box 15">
          <a:extLst>
            <a:ext uri="{FF2B5EF4-FFF2-40B4-BE49-F238E27FC236}">
              <a16:creationId xmlns="" xmlns:a16="http://schemas.microsoft.com/office/drawing/2014/main"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331"/>
    <xdr:sp macro="" textlink="">
      <xdr:nvSpPr>
        <xdr:cNvPr id="696" name="Text Box 15">
          <a:extLst>
            <a:ext uri="{FF2B5EF4-FFF2-40B4-BE49-F238E27FC236}">
              <a16:creationId xmlns="" xmlns:a16="http://schemas.microsoft.com/office/drawing/2014/main"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699" name="Text Box 16">
          <a:extLst>
            <a:ext uri="{FF2B5EF4-FFF2-40B4-BE49-F238E27FC236}">
              <a16:creationId xmlns="" xmlns:a16="http://schemas.microsoft.com/office/drawing/2014/main"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00" name="Text Box 17">
          <a:extLst>
            <a:ext uri="{FF2B5EF4-FFF2-40B4-BE49-F238E27FC236}">
              <a16:creationId xmlns="" xmlns:a16="http://schemas.microsoft.com/office/drawing/2014/main"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01" name="Text Box 18">
          <a:extLst>
            <a:ext uri="{FF2B5EF4-FFF2-40B4-BE49-F238E27FC236}">
              <a16:creationId xmlns="" xmlns:a16="http://schemas.microsoft.com/office/drawing/2014/main"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02" name="Text Box 19">
          <a:extLst>
            <a:ext uri="{FF2B5EF4-FFF2-40B4-BE49-F238E27FC236}">
              <a16:creationId xmlns="" xmlns:a16="http://schemas.microsoft.com/office/drawing/2014/main"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3" name="Text Box 15">
          <a:extLst>
            <a:ext uri="{FF2B5EF4-FFF2-40B4-BE49-F238E27FC236}">
              <a16:creationId xmlns="" xmlns:a16="http://schemas.microsoft.com/office/drawing/2014/main"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4" name="Text Box 15">
          <a:extLst>
            <a:ext uri="{FF2B5EF4-FFF2-40B4-BE49-F238E27FC236}">
              <a16:creationId xmlns="" xmlns:a16="http://schemas.microsoft.com/office/drawing/2014/main"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5" name="Text Box 15">
          <a:extLst>
            <a:ext uri="{FF2B5EF4-FFF2-40B4-BE49-F238E27FC236}">
              <a16:creationId xmlns="" xmlns:a16="http://schemas.microsoft.com/office/drawing/2014/main"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6" name="Text Box 15">
          <a:extLst>
            <a:ext uri="{FF2B5EF4-FFF2-40B4-BE49-F238E27FC236}">
              <a16:creationId xmlns="" xmlns:a16="http://schemas.microsoft.com/office/drawing/2014/main"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7" name="Text Box 15">
          <a:extLst>
            <a:ext uri="{FF2B5EF4-FFF2-40B4-BE49-F238E27FC236}">
              <a16:creationId xmlns="" xmlns:a16="http://schemas.microsoft.com/office/drawing/2014/main"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8" name="Text Box 15">
          <a:extLst>
            <a:ext uri="{FF2B5EF4-FFF2-40B4-BE49-F238E27FC236}">
              <a16:creationId xmlns="" xmlns:a16="http://schemas.microsoft.com/office/drawing/2014/main"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9" name="Text Box 15">
          <a:extLst>
            <a:ext uri="{FF2B5EF4-FFF2-40B4-BE49-F238E27FC236}">
              <a16:creationId xmlns="" xmlns:a16="http://schemas.microsoft.com/office/drawing/2014/main"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0" name="Text Box 15">
          <a:extLst>
            <a:ext uri="{FF2B5EF4-FFF2-40B4-BE49-F238E27FC236}">
              <a16:creationId xmlns="" xmlns:a16="http://schemas.microsoft.com/office/drawing/2014/main"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1" name="Text Box 15">
          <a:extLst>
            <a:ext uri="{FF2B5EF4-FFF2-40B4-BE49-F238E27FC236}">
              <a16:creationId xmlns="" xmlns:a16="http://schemas.microsoft.com/office/drawing/2014/main"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2" name="Text Box 15">
          <a:extLst>
            <a:ext uri="{FF2B5EF4-FFF2-40B4-BE49-F238E27FC236}">
              <a16:creationId xmlns="" xmlns:a16="http://schemas.microsoft.com/office/drawing/2014/main"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3" name="Text Box 15">
          <a:extLst>
            <a:ext uri="{FF2B5EF4-FFF2-40B4-BE49-F238E27FC236}">
              <a16:creationId xmlns="" xmlns:a16="http://schemas.microsoft.com/office/drawing/2014/main"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4" name="Text Box 15">
          <a:extLst>
            <a:ext uri="{FF2B5EF4-FFF2-40B4-BE49-F238E27FC236}">
              <a16:creationId xmlns="" xmlns:a16="http://schemas.microsoft.com/office/drawing/2014/main"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5" name="Text Box 15">
          <a:extLst>
            <a:ext uri="{FF2B5EF4-FFF2-40B4-BE49-F238E27FC236}">
              <a16:creationId xmlns="" xmlns:a16="http://schemas.microsoft.com/office/drawing/2014/main"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6" name="Text Box 15">
          <a:extLst>
            <a:ext uri="{FF2B5EF4-FFF2-40B4-BE49-F238E27FC236}">
              <a16:creationId xmlns="" xmlns:a16="http://schemas.microsoft.com/office/drawing/2014/main"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11</xdr:row>
      <xdr:rowOff>504825</xdr:rowOff>
    </xdr:from>
    <xdr:ext cx="95250" cy="444014"/>
    <xdr:sp macro="" textlink="">
      <xdr:nvSpPr>
        <xdr:cNvPr id="717" name="Text Box 15">
          <a:extLst>
            <a:ext uri="{FF2B5EF4-FFF2-40B4-BE49-F238E27FC236}">
              <a16:creationId xmlns="" xmlns:a16="http://schemas.microsoft.com/office/drawing/2014/main"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8" name="Text Box 15">
          <a:extLst>
            <a:ext uri="{FF2B5EF4-FFF2-40B4-BE49-F238E27FC236}">
              <a16:creationId xmlns="" xmlns:a16="http://schemas.microsoft.com/office/drawing/2014/main"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9" name="Text Box 15">
          <a:extLst>
            <a:ext uri="{FF2B5EF4-FFF2-40B4-BE49-F238E27FC236}">
              <a16:creationId xmlns="" xmlns:a16="http://schemas.microsoft.com/office/drawing/2014/main"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0" name="Text Box 15">
          <a:extLst>
            <a:ext uri="{FF2B5EF4-FFF2-40B4-BE49-F238E27FC236}">
              <a16:creationId xmlns="" xmlns:a16="http://schemas.microsoft.com/office/drawing/2014/main"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1" name="Text Box 15">
          <a:extLst>
            <a:ext uri="{FF2B5EF4-FFF2-40B4-BE49-F238E27FC236}">
              <a16:creationId xmlns="" xmlns:a16="http://schemas.microsoft.com/office/drawing/2014/main"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2" name="Text Box 15">
          <a:extLst>
            <a:ext uri="{FF2B5EF4-FFF2-40B4-BE49-F238E27FC236}">
              <a16:creationId xmlns="" xmlns:a16="http://schemas.microsoft.com/office/drawing/2014/main"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3" name="Text Box 15">
          <a:extLst>
            <a:ext uri="{FF2B5EF4-FFF2-40B4-BE49-F238E27FC236}">
              <a16:creationId xmlns="" xmlns:a16="http://schemas.microsoft.com/office/drawing/2014/main"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4" name="Text Box 15">
          <a:extLst>
            <a:ext uri="{FF2B5EF4-FFF2-40B4-BE49-F238E27FC236}">
              <a16:creationId xmlns="" xmlns:a16="http://schemas.microsoft.com/office/drawing/2014/main"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5" name="Text Box 15">
          <a:extLst>
            <a:ext uri="{FF2B5EF4-FFF2-40B4-BE49-F238E27FC236}">
              <a16:creationId xmlns="" xmlns:a16="http://schemas.microsoft.com/office/drawing/2014/main"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6" name="Text Box 15">
          <a:extLst>
            <a:ext uri="{FF2B5EF4-FFF2-40B4-BE49-F238E27FC236}">
              <a16:creationId xmlns="" xmlns:a16="http://schemas.microsoft.com/office/drawing/2014/main"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7" name="Text Box 15">
          <a:extLst>
            <a:ext uri="{FF2B5EF4-FFF2-40B4-BE49-F238E27FC236}">
              <a16:creationId xmlns="" xmlns:a16="http://schemas.microsoft.com/office/drawing/2014/main"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8" name="Text Box 15">
          <a:extLst>
            <a:ext uri="{FF2B5EF4-FFF2-40B4-BE49-F238E27FC236}">
              <a16:creationId xmlns="" xmlns:a16="http://schemas.microsoft.com/office/drawing/2014/main"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9" name="Text Box 15">
          <a:extLst>
            <a:ext uri="{FF2B5EF4-FFF2-40B4-BE49-F238E27FC236}">
              <a16:creationId xmlns="" xmlns:a16="http://schemas.microsoft.com/office/drawing/2014/main"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30" name="Text Box 15">
          <a:extLst>
            <a:ext uri="{FF2B5EF4-FFF2-40B4-BE49-F238E27FC236}">
              <a16:creationId xmlns="" xmlns:a16="http://schemas.microsoft.com/office/drawing/2014/main"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31" name="Text Box 15">
          <a:extLst>
            <a:ext uri="{FF2B5EF4-FFF2-40B4-BE49-F238E27FC236}">
              <a16:creationId xmlns="" xmlns:a16="http://schemas.microsoft.com/office/drawing/2014/main"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0</xdr:rowOff>
    </xdr:from>
    <xdr:ext cx="95250" cy="171450"/>
    <xdr:sp macro="" textlink="">
      <xdr:nvSpPr>
        <xdr:cNvPr id="732" name="Text Box 16">
          <a:extLst>
            <a:ext uri="{FF2B5EF4-FFF2-40B4-BE49-F238E27FC236}">
              <a16:creationId xmlns="" xmlns:a16="http://schemas.microsoft.com/office/drawing/2014/main"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0</xdr:rowOff>
    </xdr:from>
    <xdr:ext cx="95250" cy="171450"/>
    <xdr:sp macro="" textlink="">
      <xdr:nvSpPr>
        <xdr:cNvPr id="733" name="Text Box 17">
          <a:extLst>
            <a:ext uri="{FF2B5EF4-FFF2-40B4-BE49-F238E27FC236}">
              <a16:creationId xmlns="" xmlns:a16="http://schemas.microsoft.com/office/drawing/2014/main"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0</xdr:rowOff>
    </xdr:from>
    <xdr:ext cx="95250" cy="171450"/>
    <xdr:sp macro="" textlink="">
      <xdr:nvSpPr>
        <xdr:cNvPr id="734" name="Text Box 18">
          <a:extLst>
            <a:ext uri="{FF2B5EF4-FFF2-40B4-BE49-F238E27FC236}">
              <a16:creationId xmlns="" xmlns:a16="http://schemas.microsoft.com/office/drawing/2014/main"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0</xdr:rowOff>
    </xdr:from>
    <xdr:ext cx="95250" cy="171450"/>
    <xdr:sp macro="" textlink="">
      <xdr:nvSpPr>
        <xdr:cNvPr id="735" name="Text Box 19">
          <a:extLst>
            <a:ext uri="{FF2B5EF4-FFF2-40B4-BE49-F238E27FC236}">
              <a16:creationId xmlns="" xmlns:a16="http://schemas.microsoft.com/office/drawing/2014/main"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504825</xdr:rowOff>
    </xdr:from>
    <xdr:ext cx="95250" cy="213632"/>
    <xdr:sp macro="" textlink="">
      <xdr:nvSpPr>
        <xdr:cNvPr id="736" name="Text Box 15">
          <a:extLst>
            <a:ext uri="{FF2B5EF4-FFF2-40B4-BE49-F238E27FC236}">
              <a16:creationId xmlns="" xmlns:a16="http://schemas.microsoft.com/office/drawing/2014/main"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37" name="Text Box 16">
          <a:extLst>
            <a:ext uri="{FF2B5EF4-FFF2-40B4-BE49-F238E27FC236}">
              <a16:creationId xmlns="" xmlns:a16="http://schemas.microsoft.com/office/drawing/2014/main"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38" name="Text Box 17">
          <a:extLst>
            <a:ext uri="{FF2B5EF4-FFF2-40B4-BE49-F238E27FC236}">
              <a16:creationId xmlns="" xmlns:a16="http://schemas.microsoft.com/office/drawing/2014/main"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39" name="Text Box 18">
          <a:extLst>
            <a:ext uri="{FF2B5EF4-FFF2-40B4-BE49-F238E27FC236}">
              <a16:creationId xmlns="" xmlns:a16="http://schemas.microsoft.com/office/drawing/2014/main"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40" name="Text Box 19">
          <a:extLst>
            <a:ext uri="{FF2B5EF4-FFF2-40B4-BE49-F238E27FC236}">
              <a16:creationId xmlns="" xmlns:a16="http://schemas.microsoft.com/office/drawing/2014/main"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41" name="Text Box 15">
          <a:extLst>
            <a:ext uri="{FF2B5EF4-FFF2-40B4-BE49-F238E27FC236}">
              <a16:creationId xmlns="" xmlns:a16="http://schemas.microsoft.com/office/drawing/2014/main"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42" name="Text Box 15">
          <a:extLst>
            <a:ext uri="{FF2B5EF4-FFF2-40B4-BE49-F238E27FC236}">
              <a16:creationId xmlns="" xmlns:a16="http://schemas.microsoft.com/office/drawing/2014/main"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43" name="Text Box 15">
          <a:extLst>
            <a:ext uri="{FF2B5EF4-FFF2-40B4-BE49-F238E27FC236}">
              <a16:creationId xmlns="" xmlns:a16="http://schemas.microsoft.com/office/drawing/2014/main"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504825</xdr:rowOff>
    </xdr:from>
    <xdr:ext cx="95250" cy="444331"/>
    <xdr:sp macro="" textlink="">
      <xdr:nvSpPr>
        <xdr:cNvPr id="744" name="Text Box 15">
          <a:extLst>
            <a:ext uri="{FF2B5EF4-FFF2-40B4-BE49-F238E27FC236}">
              <a16:creationId xmlns="" xmlns:a16="http://schemas.microsoft.com/office/drawing/2014/main"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45" name="Text Box 16">
          <a:extLst>
            <a:ext uri="{FF2B5EF4-FFF2-40B4-BE49-F238E27FC236}">
              <a16:creationId xmlns="" xmlns:a16="http://schemas.microsoft.com/office/drawing/2014/main"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46" name="Text Box 17">
          <a:extLst>
            <a:ext uri="{FF2B5EF4-FFF2-40B4-BE49-F238E27FC236}">
              <a16:creationId xmlns="" xmlns:a16="http://schemas.microsoft.com/office/drawing/2014/main"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47" name="Text Box 18">
          <a:extLst>
            <a:ext uri="{FF2B5EF4-FFF2-40B4-BE49-F238E27FC236}">
              <a16:creationId xmlns="" xmlns:a16="http://schemas.microsoft.com/office/drawing/2014/main"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48" name="Text Box 19">
          <a:extLst>
            <a:ext uri="{FF2B5EF4-FFF2-40B4-BE49-F238E27FC236}">
              <a16:creationId xmlns="" xmlns:a16="http://schemas.microsoft.com/office/drawing/2014/main"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49" name="Text Box 15">
          <a:extLst>
            <a:ext uri="{FF2B5EF4-FFF2-40B4-BE49-F238E27FC236}">
              <a16:creationId xmlns="" xmlns:a16="http://schemas.microsoft.com/office/drawing/2014/main"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0" name="Text Box 15">
          <a:extLst>
            <a:ext uri="{FF2B5EF4-FFF2-40B4-BE49-F238E27FC236}">
              <a16:creationId xmlns="" xmlns:a16="http://schemas.microsoft.com/office/drawing/2014/main"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1" name="Text Box 15">
          <a:extLst>
            <a:ext uri="{FF2B5EF4-FFF2-40B4-BE49-F238E27FC236}">
              <a16:creationId xmlns="" xmlns:a16="http://schemas.microsoft.com/office/drawing/2014/main"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2" name="Text Box 15">
          <a:extLst>
            <a:ext uri="{FF2B5EF4-FFF2-40B4-BE49-F238E27FC236}">
              <a16:creationId xmlns="" xmlns:a16="http://schemas.microsoft.com/office/drawing/2014/main"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3" name="Text Box 15">
          <a:extLst>
            <a:ext uri="{FF2B5EF4-FFF2-40B4-BE49-F238E27FC236}">
              <a16:creationId xmlns="" xmlns:a16="http://schemas.microsoft.com/office/drawing/2014/main"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4" name="Text Box 15">
          <a:extLst>
            <a:ext uri="{FF2B5EF4-FFF2-40B4-BE49-F238E27FC236}">
              <a16:creationId xmlns="" xmlns:a16="http://schemas.microsoft.com/office/drawing/2014/main"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5" name="Text Box 15">
          <a:extLst>
            <a:ext uri="{FF2B5EF4-FFF2-40B4-BE49-F238E27FC236}">
              <a16:creationId xmlns="" xmlns:a16="http://schemas.microsoft.com/office/drawing/2014/main"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6" name="Text Box 15">
          <a:extLst>
            <a:ext uri="{FF2B5EF4-FFF2-40B4-BE49-F238E27FC236}">
              <a16:creationId xmlns="" xmlns:a16="http://schemas.microsoft.com/office/drawing/2014/main"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7" name="Text Box 15">
          <a:extLst>
            <a:ext uri="{FF2B5EF4-FFF2-40B4-BE49-F238E27FC236}">
              <a16:creationId xmlns="" xmlns:a16="http://schemas.microsoft.com/office/drawing/2014/main"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8" name="Text Box 15">
          <a:extLst>
            <a:ext uri="{FF2B5EF4-FFF2-40B4-BE49-F238E27FC236}">
              <a16:creationId xmlns="" xmlns:a16="http://schemas.microsoft.com/office/drawing/2014/main"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9" name="Text Box 15">
          <a:extLst>
            <a:ext uri="{FF2B5EF4-FFF2-40B4-BE49-F238E27FC236}">
              <a16:creationId xmlns="" xmlns:a16="http://schemas.microsoft.com/office/drawing/2014/main"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60" name="Text Box 15">
          <a:extLst>
            <a:ext uri="{FF2B5EF4-FFF2-40B4-BE49-F238E27FC236}">
              <a16:creationId xmlns="" xmlns:a16="http://schemas.microsoft.com/office/drawing/2014/main"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61" name="Text Box 15">
          <a:extLst>
            <a:ext uri="{FF2B5EF4-FFF2-40B4-BE49-F238E27FC236}">
              <a16:creationId xmlns="" xmlns:a16="http://schemas.microsoft.com/office/drawing/2014/main"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62" name="Text Box 15">
          <a:extLst>
            <a:ext uri="{FF2B5EF4-FFF2-40B4-BE49-F238E27FC236}">
              <a16:creationId xmlns="" xmlns:a16="http://schemas.microsoft.com/office/drawing/2014/main"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64" name="Text Box 15">
          <a:extLst>
            <a:ext uri="{FF2B5EF4-FFF2-40B4-BE49-F238E27FC236}">
              <a16:creationId xmlns="" xmlns:a16="http://schemas.microsoft.com/office/drawing/2014/main"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65" name="Text Box 15">
          <a:extLst>
            <a:ext uri="{FF2B5EF4-FFF2-40B4-BE49-F238E27FC236}">
              <a16:creationId xmlns="" xmlns:a16="http://schemas.microsoft.com/office/drawing/2014/main"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66" name="Text Box 15">
          <a:extLst>
            <a:ext uri="{FF2B5EF4-FFF2-40B4-BE49-F238E27FC236}">
              <a16:creationId xmlns="" xmlns:a16="http://schemas.microsoft.com/office/drawing/2014/main"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67" name="Text Box 15">
          <a:extLst>
            <a:ext uri="{FF2B5EF4-FFF2-40B4-BE49-F238E27FC236}">
              <a16:creationId xmlns="" xmlns:a16="http://schemas.microsoft.com/office/drawing/2014/main"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68" name="Text Box 15">
          <a:extLst>
            <a:ext uri="{FF2B5EF4-FFF2-40B4-BE49-F238E27FC236}">
              <a16:creationId xmlns="" xmlns:a16="http://schemas.microsoft.com/office/drawing/2014/main"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69" name="Text Box 15">
          <a:extLst>
            <a:ext uri="{FF2B5EF4-FFF2-40B4-BE49-F238E27FC236}">
              <a16:creationId xmlns="" xmlns:a16="http://schemas.microsoft.com/office/drawing/2014/main"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0" name="Text Box 15">
          <a:extLst>
            <a:ext uri="{FF2B5EF4-FFF2-40B4-BE49-F238E27FC236}">
              <a16:creationId xmlns="" xmlns:a16="http://schemas.microsoft.com/office/drawing/2014/main"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1" name="Text Box 15">
          <a:extLst>
            <a:ext uri="{FF2B5EF4-FFF2-40B4-BE49-F238E27FC236}">
              <a16:creationId xmlns="" xmlns:a16="http://schemas.microsoft.com/office/drawing/2014/main"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2" name="Text Box 15">
          <a:extLst>
            <a:ext uri="{FF2B5EF4-FFF2-40B4-BE49-F238E27FC236}">
              <a16:creationId xmlns="" xmlns:a16="http://schemas.microsoft.com/office/drawing/2014/main"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3" name="Text Box 15">
          <a:extLst>
            <a:ext uri="{FF2B5EF4-FFF2-40B4-BE49-F238E27FC236}">
              <a16:creationId xmlns="" xmlns:a16="http://schemas.microsoft.com/office/drawing/2014/main"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4" name="Text Box 15">
          <a:extLst>
            <a:ext uri="{FF2B5EF4-FFF2-40B4-BE49-F238E27FC236}">
              <a16:creationId xmlns="" xmlns:a16="http://schemas.microsoft.com/office/drawing/2014/main"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5" name="Text Box 15">
          <a:extLst>
            <a:ext uri="{FF2B5EF4-FFF2-40B4-BE49-F238E27FC236}">
              <a16:creationId xmlns="" xmlns:a16="http://schemas.microsoft.com/office/drawing/2014/main"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6" name="Text Box 15">
          <a:extLst>
            <a:ext uri="{FF2B5EF4-FFF2-40B4-BE49-F238E27FC236}">
              <a16:creationId xmlns="" xmlns:a16="http://schemas.microsoft.com/office/drawing/2014/main"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7" name="Text Box 15">
          <a:extLst>
            <a:ext uri="{FF2B5EF4-FFF2-40B4-BE49-F238E27FC236}">
              <a16:creationId xmlns="" xmlns:a16="http://schemas.microsoft.com/office/drawing/2014/main"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778" name="Text Box 16">
          <a:extLst>
            <a:ext uri="{FF2B5EF4-FFF2-40B4-BE49-F238E27FC236}">
              <a16:creationId xmlns="" xmlns:a16="http://schemas.microsoft.com/office/drawing/2014/main"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779" name="Text Box 17">
          <a:extLst>
            <a:ext uri="{FF2B5EF4-FFF2-40B4-BE49-F238E27FC236}">
              <a16:creationId xmlns="" xmlns:a16="http://schemas.microsoft.com/office/drawing/2014/main"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13</xdr:row>
      <xdr:rowOff>15875</xdr:rowOff>
    </xdr:from>
    <xdr:ext cx="95250" cy="171450"/>
    <xdr:sp macro="" textlink="">
      <xdr:nvSpPr>
        <xdr:cNvPr id="780" name="Text Box 18">
          <a:extLst>
            <a:ext uri="{FF2B5EF4-FFF2-40B4-BE49-F238E27FC236}">
              <a16:creationId xmlns="" xmlns:a16="http://schemas.microsoft.com/office/drawing/2014/main"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504825</xdr:rowOff>
    </xdr:from>
    <xdr:ext cx="95250" cy="213632"/>
    <xdr:sp macro="" textlink="">
      <xdr:nvSpPr>
        <xdr:cNvPr id="782" name="Text Box 15">
          <a:extLst>
            <a:ext uri="{FF2B5EF4-FFF2-40B4-BE49-F238E27FC236}">
              <a16:creationId xmlns="" xmlns:a16="http://schemas.microsoft.com/office/drawing/2014/main"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783" name="Text Box 16">
          <a:extLst>
            <a:ext uri="{FF2B5EF4-FFF2-40B4-BE49-F238E27FC236}">
              <a16:creationId xmlns="" xmlns:a16="http://schemas.microsoft.com/office/drawing/2014/main"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784" name="Text Box 17">
          <a:extLst>
            <a:ext uri="{FF2B5EF4-FFF2-40B4-BE49-F238E27FC236}">
              <a16:creationId xmlns="" xmlns:a16="http://schemas.microsoft.com/office/drawing/2014/main"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785" name="Text Box 18">
          <a:extLst>
            <a:ext uri="{FF2B5EF4-FFF2-40B4-BE49-F238E27FC236}">
              <a16:creationId xmlns="" xmlns:a16="http://schemas.microsoft.com/office/drawing/2014/main"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786" name="Text Box 19">
          <a:extLst>
            <a:ext uri="{FF2B5EF4-FFF2-40B4-BE49-F238E27FC236}">
              <a16:creationId xmlns="" xmlns:a16="http://schemas.microsoft.com/office/drawing/2014/main"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87" name="Text Box 15">
          <a:extLst>
            <a:ext uri="{FF2B5EF4-FFF2-40B4-BE49-F238E27FC236}">
              <a16:creationId xmlns="" xmlns:a16="http://schemas.microsoft.com/office/drawing/2014/main"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88" name="Text Box 15">
          <a:extLst>
            <a:ext uri="{FF2B5EF4-FFF2-40B4-BE49-F238E27FC236}">
              <a16:creationId xmlns="" xmlns:a16="http://schemas.microsoft.com/office/drawing/2014/main"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89" name="Text Box 15">
          <a:extLst>
            <a:ext uri="{FF2B5EF4-FFF2-40B4-BE49-F238E27FC236}">
              <a16:creationId xmlns="" xmlns:a16="http://schemas.microsoft.com/office/drawing/2014/main"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2" name="Text Box 15">
          <a:extLst>
            <a:ext uri="{FF2B5EF4-FFF2-40B4-BE49-F238E27FC236}">
              <a16:creationId xmlns="" xmlns:a16="http://schemas.microsoft.com/office/drawing/2014/main"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3" name="Text Box 15">
          <a:extLst>
            <a:ext uri="{FF2B5EF4-FFF2-40B4-BE49-F238E27FC236}">
              <a16:creationId xmlns="" xmlns:a16="http://schemas.microsoft.com/office/drawing/2014/main"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4" name="Text Box 15">
          <a:extLst>
            <a:ext uri="{FF2B5EF4-FFF2-40B4-BE49-F238E27FC236}">
              <a16:creationId xmlns="" xmlns:a16="http://schemas.microsoft.com/office/drawing/2014/main"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5" name="Text Box 15">
          <a:extLst>
            <a:ext uri="{FF2B5EF4-FFF2-40B4-BE49-F238E27FC236}">
              <a16:creationId xmlns="" xmlns:a16="http://schemas.microsoft.com/office/drawing/2014/main"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6" name="Text Box 15">
          <a:extLst>
            <a:ext uri="{FF2B5EF4-FFF2-40B4-BE49-F238E27FC236}">
              <a16:creationId xmlns="" xmlns:a16="http://schemas.microsoft.com/office/drawing/2014/main"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7" name="Text Box 15">
          <a:extLst>
            <a:ext uri="{FF2B5EF4-FFF2-40B4-BE49-F238E27FC236}">
              <a16:creationId xmlns="" xmlns:a16="http://schemas.microsoft.com/office/drawing/2014/main"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8" name="Text Box 15">
          <a:extLst>
            <a:ext uri="{FF2B5EF4-FFF2-40B4-BE49-F238E27FC236}">
              <a16:creationId xmlns="" xmlns:a16="http://schemas.microsoft.com/office/drawing/2014/main"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9" name="Text Box 15">
          <a:extLst>
            <a:ext uri="{FF2B5EF4-FFF2-40B4-BE49-F238E27FC236}">
              <a16:creationId xmlns="" xmlns:a16="http://schemas.microsoft.com/office/drawing/2014/main"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0" name="Text Box 15">
          <a:extLst>
            <a:ext uri="{FF2B5EF4-FFF2-40B4-BE49-F238E27FC236}">
              <a16:creationId xmlns="" xmlns:a16="http://schemas.microsoft.com/office/drawing/2014/main"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1" name="Text Box 15">
          <a:extLst>
            <a:ext uri="{FF2B5EF4-FFF2-40B4-BE49-F238E27FC236}">
              <a16:creationId xmlns="" xmlns:a16="http://schemas.microsoft.com/office/drawing/2014/main"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2" name="Text Box 15">
          <a:extLst>
            <a:ext uri="{FF2B5EF4-FFF2-40B4-BE49-F238E27FC236}">
              <a16:creationId xmlns="" xmlns:a16="http://schemas.microsoft.com/office/drawing/2014/main"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3" name="Text Box 15">
          <a:extLst>
            <a:ext uri="{FF2B5EF4-FFF2-40B4-BE49-F238E27FC236}">
              <a16:creationId xmlns="" xmlns:a16="http://schemas.microsoft.com/office/drawing/2014/main"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4" name="Text Box 15">
          <a:extLst>
            <a:ext uri="{FF2B5EF4-FFF2-40B4-BE49-F238E27FC236}">
              <a16:creationId xmlns="" xmlns:a16="http://schemas.microsoft.com/office/drawing/2014/main"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5" name="Text Box 15">
          <a:extLst>
            <a:ext uri="{FF2B5EF4-FFF2-40B4-BE49-F238E27FC236}">
              <a16:creationId xmlns="" xmlns:a16="http://schemas.microsoft.com/office/drawing/2014/main"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6" name="Text Box 15">
          <a:extLst>
            <a:ext uri="{FF2B5EF4-FFF2-40B4-BE49-F238E27FC236}">
              <a16:creationId xmlns="" xmlns:a16="http://schemas.microsoft.com/office/drawing/2014/main"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7" name="Text Box 15">
          <a:extLst>
            <a:ext uri="{FF2B5EF4-FFF2-40B4-BE49-F238E27FC236}">
              <a16:creationId xmlns="" xmlns:a16="http://schemas.microsoft.com/office/drawing/2014/main"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8" name="Text Box 15">
          <a:extLst>
            <a:ext uri="{FF2B5EF4-FFF2-40B4-BE49-F238E27FC236}">
              <a16:creationId xmlns="" xmlns:a16="http://schemas.microsoft.com/office/drawing/2014/main"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9" name="Text Box 15">
          <a:extLst>
            <a:ext uri="{FF2B5EF4-FFF2-40B4-BE49-F238E27FC236}">
              <a16:creationId xmlns="" xmlns:a16="http://schemas.microsoft.com/office/drawing/2014/main"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0" name="Text Box 15">
          <a:extLst>
            <a:ext uri="{FF2B5EF4-FFF2-40B4-BE49-F238E27FC236}">
              <a16:creationId xmlns="" xmlns:a16="http://schemas.microsoft.com/office/drawing/2014/main"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1" name="Text Box 15">
          <a:extLst>
            <a:ext uri="{FF2B5EF4-FFF2-40B4-BE49-F238E27FC236}">
              <a16:creationId xmlns="" xmlns:a16="http://schemas.microsoft.com/office/drawing/2014/main"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2" name="Text Box 15">
          <a:extLst>
            <a:ext uri="{FF2B5EF4-FFF2-40B4-BE49-F238E27FC236}">
              <a16:creationId xmlns="" xmlns:a16="http://schemas.microsoft.com/office/drawing/2014/main"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3" name="Text Box 15">
          <a:extLst>
            <a:ext uri="{FF2B5EF4-FFF2-40B4-BE49-F238E27FC236}">
              <a16:creationId xmlns="" xmlns:a16="http://schemas.microsoft.com/office/drawing/2014/main"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4" name="Text Box 15">
          <a:extLst>
            <a:ext uri="{FF2B5EF4-FFF2-40B4-BE49-F238E27FC236}">
              <a16:creationId xmlns="" xmlns:a16="http://schemas.microsoft.com/office/drawing/2014/main"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5" name="Text Box 15">
          <a:extLst>
            <a:ext uri="{FF2B5EF4-FFF2-40B4-BE49-F238E27FC236}">
              <a16:creationId xmlns="" xmlns:a16="http://schemas.microsoft.com/office/drawing/2014/main"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6" name="Text Box 15">
          <a:extLst>
            <a:ext uri="{FF2B5EF4-FFF2-40B4-BE49-F238E27FC236}">
              <a16:creationId xmlns="" xmlns:a16="http://schemas.microsoft.com/office/drawing/2014/main"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7" name="Text Box 15">
          <a:extLst>
            <a:ext uri="{FF2B5EF4-FFF2-40B4-BE49-F238E27FC236}">
              <a16:creationId xmlns="" xmlns:a16="http://schemas.microsoft.com/office/drawing/2014/main"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8" name="Text Box 15">
          <a:extLst>
            <a:ext uri="{FF2B5EF4-FFF2-40B4-BE49-F238E27FC236}">
              <a16:creationId xmlns="" xmlns:a16="http://schemas.microsoft.com/office/drawing/2014/main"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9" name="Text Box 15">
          <a:extLst>
            <a:ext uri="{FF2B5EF4-FFF2-40B4-BE49-F238E27FC236}">
              <a16:creationId xmlns="" xmlns:a16="http://schemas.microsoft.com/office/drawing/2014/main"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0" name="Text Box 15">
          <a:extLst>
            <a:ext uri="{FF2B5EF4-FFF2-40B4-BE49-F238E27FC236}">
              <a16:creationId xmlns="" xmlns:a16="http://schemas.microsoft.com/office/drawing/2014/main"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1" name="Text Box 15">
          <a:extLst>
            <a:ext uri="{FF2B5EF4-FFF2-40B4-BE49-F238E27FC236}">
              <a16:creationId xmlns="" xmlns:a16="http://schemas.microsoft.com/office/drawing/2014/main"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2" name="Text Box 15">
          <a:extLst>
            <a:ext uri="{FF2B5EF4-FFF2-40B4-BE49-F238E27FC236}">
              <a16:creationId xmlns="" xmlns:a16="http://schemas.microsoft.com/office/drawing/2014/main"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3" name="Text Box 15">
          <a:extLst>
            <a:ext uri="{FF2B5EF4-FFF2-40B4-BE49-F238E27FC236}">
              <a16:creationId xmlns="" xmlns:a16="http://schemas.microsoft.com/office/drawing/2014/main"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4" name="Text Box 15">
          <a:extLst>
            <a:ext uri="{FF2B5EF4-FFF2-40B4-BE49-F238E27FC236}">
              <a16:creationId xmlns="" xmlns:a16="http://schemas.microsoft.com/office/drawing/2014/main"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5" name="Text Box 15">
          <a:extLst>
            <a:ext uri="{FF2B5EF4-FFF2-40B4-BE49-F238E27FC236}">
              <a16:creationId xmlns="" xmlns:a16="http://schemas.microsoft.com/office/drawing/2014/main"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6" name="Text Box 15">
          <a:extLst>
            <a:ext uri="{FF2B5EF4-FFF2-40B4-BE49-F238E27FC236}">
              <a16:creationId xmlns="" xmlns:a16="http://schemas.microsoft.com/office/drawing/2014/main"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7" name="Text Box 15">
          <a:extLst>
            <a:ext uri="{FF2B5EF4-FFF2-40B4-BE49-F238E27FC236}">
              <a16:creationId xmlns="" xmlns:a16="http://schemas.microsoft.com/office/drawing/2014/main"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8" name="Text Box 15">
          <a:extLst>
            <a:ext uri="{FF2B5EF4-FFF2-40B4-BE49-F238E27FC236}">
              <a16:creationId xmlns="" xmlns:a16="http://schemas.microsoft.com/office/drawing/2014/main"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9" name="Text Box 15">
          <a:extLst>
            <a:ext uri="{FF2B5EF4-FFF2-40B4-BE49-F238E27FC236}">
              <a16:creationId xmlns="" xmlns:a16="http://schemas.microsoft.com/office/drawing/2014/main"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30" name="Text Box 15">
          <a:extLst>
            <a:ext uri="{FF2B5EF4-FFF2-40B4-BE49-F238E27FC236}">
              <a16:creationId xmlns="" xmlns:a16="http://schemas.microsoft.com/office/drawing/2014/main"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31" name="Text Box 15">
          <a:extLst>
            <a:ext uri="{FF2B5EF4-FFF2-40B4-BE49-F238E27FC236}">
              <a16:creationId xmlns="" xmlns:a16="http://schemas.microsoft.com/office/drawing/2014/main"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32" name="Text Box 15">
          <a:extLst>
            <a:ext uri="{FF2B5EF4-FFF2-40B4-BE49-F238E27FC236}">
              <a16:creationId xmlns="" xmlns:a16="http://schemas.microsoft.com/office/drawing/2014/main"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33" name="Text Box 15">
          <a:extLst>
            <a:ext uri="{FF2B5EF4-FFF2-40B4-BE49-F238E27FC236}">
              <a16:creationId xmlns="" xmlns:a16="http://schemas.microsoft.com/office/drawing/2014/main"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34" name="Text Box 15">
          <a:extLst>
            <a:ext uri="{FF2B5EF4-FFF2-40B4-BE49-F238E27FC236}">
              <a16:creationId xmlns="" xmlns:a16="http://schemas.microsoft.com/office/drawing/2014/main"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836" name="Text Box 16">
          <a:extLst>
            <a:ext uri="{FF2B5EF4-FFF2-40B4-BE49-F238E27FC236}">
              <a16:creationId xmlns="" xmlns:a16="http://schemas.microsoft.com/office/drawing/2014/main"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837" name="Text Box 17">
          <a:extLst>
            <a:ext uri="{FF2B5EF4-FFF2-40B4-BE49-F238E27FC236}">
              <a16:creationId xmlns="" xmlns:a16="http://schemas.microsoft.com/office/drawing/2014/main"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838" name="Text Box 18">
          <a:extLst>
            <a:ext uri="{FF2B5EF4-FFF2-40B4-BE49-F238E27FC236}">
              <a16:creationId xmlns="" xmlns:a16="http://schemas.microsoft.com/office/drawing/2014/main"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839" name="Text Box 19">
          <a:extLst>
            <a:ext uri="{FF2B5EF4-FFF2-40B4-BE49-F238E27FC236}">
              <a16:creationId xmlns="" xmlns:a16="http://schemas.microsoft.com/office/drawing/2014/main"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1" name="Text Box 15">
          <a:extLst>
            <a:ext uri="{FF2B5EF4-FFF2-40B4-BE49-F238E27FC236}">
              <a16:creationId xmlns="" xmlns:a16="http://schemas.microsoft.com/office/drawing/2014/main"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2" name="Text Box 15">
          <a:extLst>
            <a:ext uri="{FF2B5EF4-FFF2-40B4-BE49-F238E27FC236}">
              <a16:creationId xmlns="" xmlns:a16="http://schemas.microsoft.com/office/drawing/2014/main"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3" name="Text Box 15">
          <a:extLst>
            <a:ext uri="{FF2B5EF4-FFF2-40B4-BE49-F238E27FC236}">
              <a16:creationId xmlns="" xmlns:a16="http://schemas.microsoft.com/office/drawing/2014/main"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4" name="Text Box 15">
          <a:extLst>
            <a:ext uri="{FF2B5EF4-FFF2-40B4-BE49-F238E27FC236}">
              <a16:creationId xmlns="" xmlns:a16="http://schemas.microsoft.com/office/drawing/2014/main"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5" name="Text Box 15">
          <a:extLst>
            <a:ext uri="{FF2B5EF4-FFF2-40B4-BE49-F238E27FC236}">
              <a16:creationId xmlns="" xmlns:a16="http://schemas.microsoft.com/office/drawing/2014/main"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6" name="Text Box 15">
          <a:extLst>
            <a:ext uri="{FF2B5EF4-FFF2-40B4-BE49-F238E27FC236}">
              <a16:creationId xmlns="" xmlns:a16="http://schemas.microsoft.com/office/drawing/2014/main"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7" name="Text Box 15">
          <a:extLst>
            <a:ext uri="{FF2B5EF4-FFF2-40B4-BE49-F238E27FC236}">
              <a16:creationId xmlns="" xmlns:a16="http://schemas.microsoft.com/office/drawing/2014/main"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8" name="Text Box 15">
          <a:extLst>
            <a:ext uri="{FF2B5EF4-FFF2-40B4-BE49-F238E27FC236}">
              <a16:creationId xmlns="" xmlns:a16="http://schemas.microsoft.com/office/drawing/2014/main"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9" name="Text Box 15">
          <a:extLst>
            <a:ext uri="{FF2B5EF4-FFF2-40B4-BE49-F238E27FC236}">
              <a16:creationId xmlns="" xmlns:a16="http://schemas.microsoft.com/office/drawing/2014/main"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50" name="Text Box 15">
          <a:extLst>
            <a:ext uri="{FF2B5EF4-FFF2-40B4-BE49-F238E27FC236}">
              <a16:creationId xmlns="" xmlns:a16="http://schemas.microsoft.com/office/drawing/2014/main"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51" name="Text Box 15">
          <a:extLst>
            <a:ext uri="{FF2B5EF4-FFF2-40B4-BE49-F238E27FC236}">
              <a16:creationId xmlns="" xmlns:a16="http://schemas.microsoft.com/office/drawing/2014/main"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52" name="Text Box 15">
          <a:extLst>
            <a:ext uri="{FF2B5EF4-FFF2-40B4-BE49-F238E27FC236}">
              <a16:creationId xmlns="" xmlns:a16="http://schemas.microsoft.com/office/drawing/2014/main"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53" name="Text Box 15">
          <a:extLst>
            <a:ext uri="{FF2B5EF4-FFF2-40B4-BE49-F238E27FC236}">
              <a16:creationId xmlns="" xmlns:a16="http://schemas.microsoft.com/office/drawing/2014/main"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54" name="Text Box 15">
          <a:extLst>
            <a:ext uri="{FF2B5EF4-FFF2-40B4-BE49-F238E27FC236}">
              <a16:creationId xmlns="" xmlns:a16="http://schemas.microsoft.com/office/drawing/2014/main"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55" name="Text Box 16">
          <a:extLst>
            <a:ext uri="{FF2B5EF4-FFF2-40B4-BE49-F238E27FC236}">
              <a16:creationId xmlns="" xmlns:a16="http://schemas.microsoft.com/office/drawing/2014/main"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56" name="Text Box 17">
          <a:extLst>
            <a:ext uri="{FF2B5EF4-FFF2-40B4-BE49-F238E27FC236}">
              <a16:creationId xmlns="" xmlns:a16="http://schemas.microsoft.com/office/drawing/2014/main"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57" name="Text Box 18">
          <a:extLst>
            <a:ext uri="{FF2B5EF4-FFF2-40B4-BE49-F238E27FC236}">
              <a16:creationId xmlns="" xmlns:a16="http://schemas.microsoft.com/office/drawing/2014/main"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58" name="Text Box 19">
          <a:extLst>
            <a:ext uri="{FF2B5EF4-FFF2-40B4-BE49-F238E27FC236}">
              <a16:creationId xmlns="" xmlns:a16="http://schemas.microsoft.com/office/drawing/2014/main"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59" name="Text Box 15">
          <a:extLst>
            <a:ext uri="{FF2B5EF4-FFF2-40B4-BE49-F238E27FC236}">
              <a16:creationId xmlns="" xmlns:a16="http://schemas.microsoft.com/office/drawing/2014/main"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60" name="Text Box 16">
          <a:extLst>
            <a:ext uri="{FF2B5EF4-FFF2-40B4-BE49-F238E27FC236}">
              <a16:creationId xmlns="" xmlns:a16="http://schemas.microsoft.com/office/drawing/2014/main"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61" name="Text Box 17">
          <a:extLst>
            <a:ext uri="{FF2B5EF4-FFF2-40B4-BE49-F238E27FC236}">
              <a16:creationId xmlns="" xmlns:a16="http://schemas.microsoft.com/office/drawing/2014/main"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62" name="Text Box 18">
          <a:extLst>
            <a:ext uri="{FF2B5EF4-FFF2-40B4-BE49-F238E27FC236}">
              <a16:creationId xmlns="" xmlns:a16="http://schemas.microsoft.com/office/drawing/2014/main"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63" name="Text Box 19">
          <a:extLst>
            <a:ext uri="{FF2B5EF4-FFF2-40B4-BE49-F238E27FC236}">
              <a16:creationId xmlns="" xmlns:a16="http://schemas.microsoft.com/office/drawing/2014/main"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64" name="Text Box 15">
          <a:extLst>
            <a:ext uri="{FF2B5EF4-FFF2-40B4-BE49-F238E27FC236}">
              <a16:creationId xmlns="" xmlns:a16="http://schemas.microsoft.com/office/drawing/2014/main"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65" name="Text Box 15">
          <a:extLst>
            <a:ext uri="{FF2B5EF4-FFF2-40B4-BE49-F238E27FC236}">
              <a16:creationId xmlns="" xmlns:a16="http://schemas.microsoft.com/office/drawing/2014/main"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66" name="Text Box 15">
          <a:extLst>
            <a:ext uri="{FF2B5EF4-FFF2-40B4-BE49-F238E27FC236}">
              <a16:creationId xmlns="" xmlns:a16="http://schemas.microsoft.com/office/drawing/2014/main"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67" name="Text Box 15">
          <a:extLst>
            <a:ext uri="{FF2B5EF4-FFF2-40B4-BE49-F238E27FC236}">
              <a16:creationId xmlns="" xmlns:a16="http://schemas.microsoft.com/office/drawing/2014/main"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68" name="Text Box 15">
          <a:extLst>
            <a:ext uri="{FF2B5EF4-FFF2-40B4-BE49-F238E27FC236}">
              <a16:creationId xmlns="" xmlns:a16="http://schemas.microsoft.com/office/drawing/2014/main"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69" name="Text Box 15">
          <a:extLst>
            <a:ext uri="{FF2B5EF4-FFF2-40B4-BE49-F238E27FC236}">
              <a16:creationId xmlns="" xmlns:a16="http://schemas.microsoft.com/office/drawing/2014/main"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0" name="Text Box 15">
          <a:extLst>
            <a:ext uri="{FF2B5EF4-FFF2-40B4-BE49-F238E27FC236}">
              <a16:creationId xmlns="" xmlns:a16="http://schemas.microsoft.com/office/drawing/2014/main"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1" name="Text Box 15">
          <a:extLst>
            <a:ext uri="{FF2B5EF4-FFF2-40B4-BE49-F238E27FC236}">
              <a16:creationId xmlns="" xmlns:a16="http://schemas.microsoft.com/office/drawing/2014/main"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2" name="Text Box 15">
          <a:extLst>
            <a:ext uri="{FF2B5EF4-FFF2-40B4-BE49-F238E27FC236}">
              <a16:creationId xmlns="" xmlns:a16="http://schemas.microsoft.com/office/drawing/2014/main"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3" name="Text Box 15">
          <a:extLst>
            <a:ext uri="{FF2B5EF4-FFF2-40B4-BE49-F238E27FC236}">
              <a16:creationId xmlns="" xmlns:a16="http://schemas.microsoft.com/office/drawing/2014/main"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4" name="Text Box 15">
          <a:extLst>
            <a:ext uri="{FF2B5EF4-FFF2-40B4-BE49-F238E27FC236}">
              <a16:creationId xmlns="" xmlns:a16="http://schemas.microsoft.com/office/drawing/2014/main"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5" name="Text Box 15">
          <a:extLst>
            <a:ext uri="{FF2B5EF4-FFF2-40B4-BE49-F238E27FC236}">
              <a16:creationId xmlns="" xmlns:a16="http://schemas.microsoft.com/office/drawing/2014/main"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6" name="Text Box 15">
          <a:extLst>
            <a:ext uri="{FF2B5EF4-FFF2-40B4-BE49-F238E27FC236}">
              <a16:creationId xmlns="" xmlns:a16="http://schemas.microsoft.com/office/drawing/2014/main"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7" name="Text Box 15">
          <a:extLst>
            <a:ext uri="{FF2B5EF4-FFF2-40B4-BE49-F238E27FC236}">
              <a16:creationId xmlns="" xmlns:a16="http://schemas.microsoft.com/office/drawing/2014/main"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8" name="Text Box 15">
          <a:extLst>
            <a:ext uri="{FF2B5EF4-FFF2-40B4-BE49-F238E27FC236}">
              <a16:creationId xmlns="" xmlns:a16="http://schemas.microsoft.com/office/drawing/2014/main"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9" name="Text Box 15">
          <a:extLst>
            <a:ext uri="{FF2B5EF4-FFF2-40B4-BE49-F238E27FC236}">
              <a16:creationId xmlns="" xmlns:a16="http://schemas.microsoft.com/office/drawing/2014/main"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0" name="Text Box 15">
          <a:extLst>
            <a:ext uri="{FF2B5EF4-FFF2-40B4-BE49-F238E27FC236}">
              <a16:creationId xmlns="" xmlns:a16="http://schemas.microsoft.com/office/drawing/2014/main"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1" name="Text Box 15">
          <a:extLst>
            <a:ext uri="{FF2B5EF4-FFF2-40B4-BE49-F238E27FC236}">
              <a16:creationId xmlns="" xmlns:a16="http://schemas.microsoft.com/office/drawing/2014/main"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2" name="Text Box 15">
          <a:extLst>
            <a:ext uri="{FF2B5EF4-FFF2-40B4-BE49-F238E27FC236}">
              <a16:creationId xmlns="" xmlns:a16="http://schemas.microsoft.com/office/drawing/2014/main"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3" name="Text Box 15">
          <a:extLst>
            <a:ext uri="{FF2B5EF4-FFF2-40B4-BE49-F238E27FC236}">
              <a16:creationId xmlns="" xmlns:a16="http://schemas.microsoft.com/office/drawing/2014/main"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4" name="Text Box 15">
          <a:extLst>
            <a:ext uri="{FF2B5EF4-FFF2-40B4-BE49-F238E27FC236}">
              <a16:creationId xmlns="" xmlns:a16="http://schemas.microsoft.com/office/drawing/2014/main"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5" name="Text Box 15">
          <a:extLst>
            <a:ext uri="{FF2B5EF4-FFF2-40B4-BE49-F238E27FC236}">
              <a16:creationId xmlns="" xmlns:a16="http://schemas.microsoft.com/office/drawing/2014/main"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6" name="Text Box 15">
          <a:extLst>
            <a:ext uri="{FF2B5EF4-FFF2-40B4-BE49-F238E27FC236}">
              <a16:creationId xmlns="" xmlns:a16="http://schemas.microsoft.com/office/drawing/2014/main"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7" name="Text Box 15">
          <a:extLst>
            <a:ext uri="{FF2B5EF4-FFF2-40B4-BE49-F238E27FC236}">
              <a16:creationId xmlns="" xmlns:a16="http://schemas.microsoft.com/office/drawing/2014/main"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8" name="Text Box 15">
          <a:extLst>
            <a:ext uri="{FF2B5EF4-FFF2-40B4-BE49-F238E27FC236}">
              <a16:creationId xmlns="" xmlns:a16="http://schemas.microsoft.com/office/drawing/2014/main"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9" name="Text Box 15">
          <a:extLst>
            <a:ext uri="{FF2B5EF4-FFF2-40B4-BE49-F238E27FC236}">
              <a16:creationId xmlns="" xmlns:a16="http://schemas.microsoft.com/office/drawing/2014/main"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0" name="Text Box 15">
          <a:extLst>
            <a:ext uri="{FF2B5EF4-FFF2-40B4-BE49-F238E27FC236}">
              <a16:creationId xmlns="" xmlns:a16="http://schemas.microsoft.com/office/drawing/2014/main"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1" name="Text Box 15">
          <a:extLst>
            <a:ext uri="{FF2B5EF4-FFF2-40B4-BE49-F238E27FC236}">
              <a16:creationId xmlns="" xmlns:a16="http://schemas.microsoft.com/office/drawing/2014/main"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2" name="Text Box 15">
          <a:extLst>
            <a:ext uri="{FF2B5EF4-FFF2-40B4-BE49-F238E27FC236}">
              <a16:creationId xmlns="" xmlns:a16="http://schemas.microsoft.com/office/drawing/2014/main"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3" name="Text Box 15">
          <a:extLst>
            <a:ext uri="{FF2B5EF4-FFF2-40B4-BE49-F238E27FC236}">
              <a16:creationId xmlns="" xmlns:a16="http://schemas.microsoft.com/office/drawing/2014/main"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4" name="Text Box 15">
          <a:extLst>
            <a:ext uri="{FF2B5EF4-FFF2-40B4-BE49-F238E27FC236}">
              <a16:creationId xmlns="" xmlns:a16="http://schemas.microsoft.com/office/drawing/2014/main"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5" name="Text Box 15">
          <a:extLst>
            <a:ext uri="{FF2B5EF4-FFF2-40B4-BE49-F238E27FC236}">
              <a16:creationId xmlns="" xmlns:a16="http://schemas.microsoft.com/office/drawing/2014/main"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6" name="Text Box 15">
          <a:extLst>
            <a:ext uri="{FF2B5EF4-FFF2-40B4-BE49-F238E27FC236}">
              <a16:creationId xmlns="" xmlns:a16="http://schemas.microsoft.com/office/drawing/2014/main"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7" name="Text Box 15">
          <a:extLst>
            <a:ext uri="{FF2B5EF4-FFF2-40B4-BE49-F238E27FC236}">
              <a16:creationId xmlns="" xmlns:a16="http://schemas.microsoft.com/office/drawing/2014/main"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8" name="Text Box 15">
          <a:extLst>
            <a:ext uri="{FF2B5EF4-FFF2-40B4-BE49-F238E27FC236}">
              <a16:creationId xmlns="" xmlns:a16="http://schemas.microsoft.com/office/drawing/2014/main"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9" name="Text Box 15">
          <a:extLst>
            <a:ext uri="{FF2B5EF4-FFF2-40B4-BE49-F238E27FC236}">
              <a16:creationId xmlns="" xmlns:a16="http://schemas.microsoft.com/office/drawing/2014/main"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0" name="Text Box 15">
          <a:extLst>
            <a:ext uri="{FF2B5EF4-FFF2-40B4-BE49-F238E27FC236}">
              <a16:creationId xmlns="" xmlns:a16="http://schemas.microsoft.com/office/drawing/2014/main"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1" name="Text Box 15">
          <a:extLst>
            <a:ext uri="{FF2B5EF4-FFF2-40B4-BE49-F238E27FC236}">
              <a16:creationId xmlns="" xmlns:a16="http://schemas.microsoft.com/office/drawing/2014/main"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2" name="Text Box 15">
          <a:extLst>
            <a:ext uri="{FF2B5EF4-FFF2-40B4-BE49-F238E27FC236}">
              <a16:creationId xmlns="" xmlns:a16="http://schemas.microsoft.com/office/drawing/2014/main"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3" name="Text Box 15">
          <a:extLst>
            <a:ext uri="{FF2B5EF4-FFF2-40B4-BE49-F238E27FC236}">
              <a16:creationId xmlns="" xmlns:a16="http://schemas.microsoft.com/office/drawing/2014/main"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4" name="Text Box 15">
          <a:extLst>
            <a:ext uri="{FF2B5EF4-FFF2-40B4-BE49-F238E27FC236}">
              <a16:creationId xmlns="" xmlns:a16="http://schemas.microsoft.com/office/drawing/2014/main"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5" name="Text Box 15">
          <a:extLst>
            <a:ext uri="{FF2B5EF4-FFF2-40B4-BE49-F238E27FC236}">
              <a16:creationId xmlns="" xmlns:a16="http://schemas.microsoft.com/office/drawing/2014/main"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6" name="Text Box 15">
          <a:extLst>
            <a:ext uri="{FF2B5EF4-FFF2-40B4-BE49-F238E27FC236}">
              <a16:creationId xmlns="" xmlns:a16="http://schemas.microsoft.com/office/drawing/2014/main"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7" name="Text Box 15">
          <a:extLst>
            <a:ext uri="{FF2B5EF4-FFF2-40B4-BE49-F238E27FC236}">
              <a16:creationId xmlns="" xmlns:a16="http://schemas.microsoft.com/office/drawing/2014/main"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8" name="Text Box 15">
          <a:extLst>
            <a:ext uri="{FF2B5EF4-FFF2-40B4-BE49-F238E27FC236}">
              <a16:creationId xmlns="" xmlns:a16="http://schemas.microsoft.com/office/drawing/2014/main"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9" name="Text Box 15">
          <a:extLst>
            <a:ext uri="{FF2B5EF4-FFF2-40B4-BE49-F238E27FC236}">
              <a16:creationId xmlns="" xmlns:a16="http://schemas.microsoft.com/office/drawing/2014/main"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0" name="Text Box 15">
          <a:extLst>
            <a:ext uri="{FF2B5EF4-FFF2-40B4-BE49-F238E27FC236}">
              <a16:creationId xmlns="" xmlns:a16="http://schemas.microsoft.com/office/drawing/2014/main"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1" name="Text Box 15">
          <a:extLst>
            <a:ext uri="{FF2B5EF4-FFF2-40B4-BE49-F238E27FC236}">
              <a16:creationId xmlns="" xmlns:a16="http://schemas.microsoft.com/office/drawing/2014/main"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2" name="Text Box 15">
          <a:extLst>
            <a:ext uri="{FF2B5EF4-FFF2-40B4-BE49-F238E27FC236}">
              <a16:creationId xmlns="" xmlns:a16="http://schemas.microsoft.com/office/drawing/2014/main"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3" name="Text Box 15">
          <a:extLst>
            <a:ext uri="{FF2B5EF4-FFF2-40B4-BE49-F238E27FC236}">
              <a16:creationId xmlns="" xmlns:a16="http://schemas.microsoft.com/office/drawing/2014/main"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4" name="Text Box 15">
          <a:extLst>
            <a:ext uri="{FF2B5EF4-FFF2-40B4-BE49-F238E27FC236}">
              <a16:creationId xmlns="" xmlns:a16="http://schemas.microsoft.com/office/drawing/2014/main"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5" name="Text Box 15">
          <a:extLst>
            <a:ext uri="{FF2B5EF4-FFF2-40B4-BE49-F238E27FC236}">
              <a16:creationId xmlns="" xmlns:a16="http://schemas.microsoft.com/office/drawing/2014/main"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6" name="Text Box 15">
          <a:extLst>
            <a:ext uri="{FF2B5EF4-FFF2-40B4-BE49-F238E27FC236}">
              <a16:creationId xmlns="" xmlns:a16="http://schemas.microsoft.com/office/drawing/2014/main"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7" name="Text Box 15">
          <a:extLst>
            <a:ext uri="{FF2B5EF4-FFF2-40B4-BE49-F238E27FC236}">
              <a16:creationId xmlns="" xmlns:a16="http://schemas.microsoft.com/office/drawing/2014/main"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8" name="Text Box 15">
          <a:extLst>
            <a:ext uri="{FF2B5EF4-FFF2-40B4-BE49-F238E27FC236}">
              <a16:creationId xmlns="" xmlns:a16="http://schemas.microsoft.com/office/drawing/2014/main"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9" name="Text Box 15">
          <a:extLst>
            <a:ext uri="{FF2B5EF4-FFF2-40B4-BE49-F238E27FC236}">
              <a16:creationId xmlns="" xmlns:a16="http://schemas.microsoft.com/office/drawing/2014/main"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0" name="Text Box 15">
          <a:extLst>
            <a:ext uri="{FF2B5EF4-FFF2-40B4-BE49-F238E27FC236}">
              <a16:creationId xmlns="" xmlns:a16="http://schemas.microsoft.com/office/drawing/2014/main"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1" name="Text Box 15">
          <a:extLst>
            <a:ext uri="{FF2B5EF4-FFF2-40B4-BE49-F238E27FC236}">
              <a16:creationId xmlns="" xmlns:a16="http://schemas.microsoft.com/office/drawing/2014/main"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2" name="Text Box 15">
          <a:extLst>
            <a:ext uri="{FF2B5EF4-FFF2-40B4-BE49-F238E27FC236}">
              <a16:creationId xmlns="" xmlns:a16="http://schemas.microsoft.com/office/drawing/2014/main"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3" name="Text Box 15">
          <a:extLst>
            <a:ext uri="{FF2B5EF4-FFF2-40B4-BE49-F238E27FC236}">
              <a16:creationId xmlns="" xmlns:a16="http://schemas.microsoft.com/office/drawing/2014/main"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4" name="Text Box 15">
          <a:extLst>
            <a:ext uri="{FF2B5EF4-FFF2-40B4-BE49-F238E27FC236}">
              <a16:creationId xmlns="" xmlns:a16="http://schemas.microsoft.com/office/drawing/2014/main"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5" name="Text Box 15">
          <a:extLst>
            <a:ext uri="{FF2B5EF4-FFF2-40B4-BE49-F238E27FC236}">
              <a16:creationId xmlns="" xmlns:a16="http://schemas.microsoft.com/office/drawing/2014/main"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6" name="Text Box 15">
          <a:extLst>
            <a:ext uri="{FF2B5EF4-FFF2-40B4-BE49-F238E27FC236}">
              <a16:creationId xmlns="" xmlns:a16="http://schemas.microsoft.com/office/drawing/2014/main"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7" name="Text Box 15">
          <a:extLst>
            <a:ext uri="{FF2B5EF4-FFF2-40B4-BE49-F238E27FC236}">
              <a16:creationId xmlns="" xmlns:a16="http://schemas.microsoft.com/office/drawing/2014/main"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8" name="Text Box 15">
          <a:extLst>
            <a:ext uri="{FF2B5EF4-FFF2-40B4-BE49-F238E27FC236}">
              <a16:creationId xmlns="" xmlns:a16="http://schemas.microsoft.com/office/drawing/2014/main"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9" name="Text Box 15">
          <a:extLst>
            <a:ext uri="{FF2B5EF4-FFF2-40B4-BE49-F238E27FC236}">
              <a16:creationId xmlns="" xmlns:a16="http://schemas.microsoft.com/office/drawing/2014/main"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0" name="Text Box 15">
          <a:extLst>
            <a:ext uri="{FF2B5EF4-FFF2-40B4-BE49-F238E27FC236}">
              <a16:creationId xmlns="" xmlns:a16="http://schemas.microsoft.com/office/drawing/2014/main"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1" name="Text Box 15">
          <a:extLst>
            <a:ext uri="{FF2B5EF4-FFF2-40B4-BE49-F238E27FC236}">
              <a16:creationId xmlns="" xmlns:a16="http://schemas.microsoft.com/office/drawing/2014/main"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2" name="Text Box 15">
          <a:extLst>
            <a:ext uri="{FF2B5EF4-FFF2-40B4-BE49-F238E27FC236}">
              <a16:creationId xmlns="" xmlns:a16="http://schemas.microsoft.com/office/drawing/2014/main"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3" name="Text Box 15">
          <a:extLst>
            <a:ext uri="{FF2B5EF4-FFF2-40B4-BE49-F238E27FC236}">
              <a16:creationId xmlns="" xmlns:a16="http://schemas.microsoft.com/office/drawing/2014/main"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4" name="Text Box 15">
          <a:extLst>
            <a:ext uri="{FF2B5EF4-FFF2-40B4-BE49-F238E27FC236}">
              <a16:creationId xmlns="" xmlns:a16="http://schemas.microsoft.com/office/drawing/2014/main"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5" name="Text Box 15">
          <a:extLst>
            <a:ext uri="{FF2B5EF4-FFF2-40B4-BE49-F238E27FC236}">
              <a16:creationId xmlns="" xmlns:a16="http://schemas.microsoft.com/office/drawing/2014/main"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6" name="Text Box 15">
          <a:extLst>
            <a:ext uri="{FF2B5EF4-FFF2-40B4-BE49-F238E27FC236}">
              <a16:creationId xmlns="" xmlns:a16="http://schemas.microsoft.com/office/drawing/2014/main"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7" name="Text Box 15">
          <a:extLst>
            <a:ext uri="{FF2B5EF4-FFF2-40B4-BE49-F238E27FC236}">
              <a16:creationId xmlns="" xmlns:a16="http://schemas.microsoft.com/office/drawing/2014/main"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8" name="Text Box 15">
          <a:extLst>
            <a:ext uri="{FF2B5EF4-FFF2-40B4-BE49-F238E27FC236}">
              <a16:creationId xmlns="" xmlns:a16="http://schemas.microsoft.com/office/drawing/2014/main"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9" name="Text Box 15">
          <a:extLst>
            <a:ext uri="{FF2B5EF4-FFF2-40B4-BE49-F238E27FC236}">
              <a16:creationId xmlns="" xmlns:a16="http://schemas.microsoft.com/office/drawing/2014/main"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0" name="Text Box 15">
          <a:extLst>
            <a:ext uri="{FF2B5EF4-FFF2-40B4-BE49-F238E27FC236}">
              <a16:creationId xmlns="" xmlns:a16="http://schemas.microsoft.com/office/drawing/2014/main"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1" name="Text Box 15">
          <a:extLst>
            <a:ext uri="{FF2B5EF4-FFF2-40B4-BE49-F238E27FC236}">
              <a16:creationId xmlns="" xmlns:a16="http://schemas.microsoft.com/office/drawing/2014/main"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2" name="Text Box 15">
          <a:extLst>
            <a:ext uri="{FF2B5EF4-FFF2-40B4-BE49-F238E27FC236}">
              <a16:creationId xmlns="" xmlns:a16="http://schemas.microsoft.com/office/drawing/2014/main"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3" name="Text Box 15">
          <a:extLst>
            <a:ext uri="{FF2B5EF4-FFF2-40B4-BE49-F238E27FC236}">
              <a16:creationId xmlns="" xmlns:a16="http://schemas.microsoft.com/office/drawing/2014/main"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4" name="Text Box 15">
          <a:extLst>
            <a:ext uri="{FF2B5EF4-FFF2-40B4-BE49-F238E27FC236}">
              <a16:creationId xmlns="" xmlns:a16="http://schemas.microsoft.com/office/drawing/2014/main"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5" name="Text Box 15">
          <a:extLst>
            <a:ext uri="{FF2B5EF4-FFF2-40B4-BE49-F238E27FC236}">
              <a16:creationId xmlns="" xmlns:a16="http://schemas.microsoft.com/office/drawing/2014/main"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6" name="Text Box 15">
          <a:extLst>
            <a:ext uri="{FF2B5EF4-FFF2-40B4-BE49-F238E27FC236}">
              <a16:creationId xmlns="" xmlns:a16="http://schemas.microsoft.com/office/drawing/2014/main"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7" name="Text Box 15">
          <a:extLst>
            <a:ext uri="{FF2B5EF4-FFF2-40B4-BE49-F238E27FC236}">
              <a16:creationId xmlns="" xmlns:a16="http://schemas.microsoft.com/office/drawing/2014/main"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8" name="Text Box 15">
          <a:extLst>
            <a:ext uri="{FF2B5EF4-FFF2-40B4-BE49-F238E27FC236}">
              <a16:creationId xmlns="" xmlns:a16="http://schemas.microsoft.com/office/drawing/2014/main"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9" name="Text Box 15">
          <a:extLst>
            <a:ext uri="{FF2B5EF4-FFF2-40B4-BE49-F238E27FC236}">
              <a16:creationId xmlns="" xmlns:a16="http://schemas.microsoft.com/office/drawing/2014/main"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0" name="Text Box 15">
          <a:extLst>
            <a:ext uri="{FF2B5EF4-FFF2-40B4-BE49-F238E27FC236}">
              <a16:creationId xmlns="" xmlns:a16="http://schemas.microsoft.com/office/drawing/2014/main"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1" name="Text Box 15">
          <a:extLst>
            <a:ext uri="{FF2B5EF4-FFF2-40B4-BE49-F238E27FC236}">
              <a16:creationId xmlns="" xmlns:a16="http://schemas.microsoft.com/office/drawing/2014/main"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2" name="Text Box 15">
          <a:extLst>
            <a:ext uri="{FF2B5EF4-FFF2-40B4-BE49-F238E27FC236}">
              <a16:creationId xmlns="" xmlns:a16="http://schemas.microsoft.com/office/drawing/2014/main"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3" name="Text Box 15">
          <a:extLst>
            <a:ext uri="{FF2B5EF4-FFF2-40B4-BE49-F238E27FC236}">
              <a16:creationId xmlns="" xmlns:a16="http://schemas.microsoft.com/office/drawing/2014/main"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4" name="Text Box 15">
          <a:extLst>
            <a:ext uri="{FF2B5EF4-FFF2-40B4-BE49-F238E27FC236}">
              <a16:creationId xmlns="" xmlns:a16="http://schemas.microsoft.com/office/drawing/2014/main"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5" name="Text Box 15">
          <a:extLst>
            <a:ext uri="{FF2B5EF4-FFF2-40B4-BE49-F238E27FC236}">
              <a16:creationId xmlns="" xmlns:a16="http://schemas.microsoft.com/office/drawing/2014/main"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6" name="Text Box 15">
          <a:extLst>
            <a:ext uri="{FF2B5EF4-FFF2-40B4-BE49-F238E27FC236}">
              <a16:creationId xmlns="" xmlns:a16="http://schemas.microsoft.com/office/drawing/2014/main"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7" name="Text Box 15">
          <a:extLst>
            <a:ext uri="{FF2B5EF4-FFF2-40B4-BE49-F238E27FC236}">
              <a16:creationId xmlns="" xmlns:a16="http://schemas.microsoft.com/office/drawing/2014/main"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8" name="Text Box 15">
          <a:extLst>
            <a:ext uri="{FF2B5EF4-FFF2-40B4-BE49-F238E27FC236}">
              <a16:creationId xmlns="" xmlns:a16="http://schemas.microsoft.com/office/drawing/2014/main"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9" name="Text Box 15">
          <a:extLst>
            <a:ext uri="{FF2B5EF4-FFF2-40B4-BE49-F238E27FC236}">
              <a16:creationId xmlns="" xmlns:a16="http://schemas.microsoft.com/office/drawing/2014/main"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0" name="Text Box 15">
          <a:extLst>
            <a:ext uri="{FF2B5EF4-FFF2-40B4-BE49-F238E27FC236}">
              <a16:creationId xmlns="" xmlns:a16="http://schemas.microsoft.com/office/drawing/2014/main"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1" name="Text Box 15">
          <a:extLst>
            <a:ext uri="{FF2B5EF4-FFF2-40B4-BE49-F238E27FC236}">
              <a16:creationId xmlns="" xmlns:a16="http://schemas.microsoft.com/office/drawing/2014/main"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2" name="Text Box 15">
          <a:extLst>
            <a:ext uri="{FF2B5EF4-FFF2-40B4-BE49-F238E27FC236}">
              <a16:creationId xmlns="" xmlns:a16="http://schemas.microsoft.com/office/drawing/2014/main"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3" name="Text Box 15">
          <a:extLst>
            <a:ext uri="{FF2B5EF4-FFF2-40B4-BE49-F238E27FC236}">
              <a16:creationId xmlns="" xmlns:a16="http://schemas.microsoft.com/office/drawing/2014/main"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4" name="Text Box 15">
          <a:extLst>
            <a:ext uri="{FF2B5EF4-FFF2-40B4-BE49-F238E27FC236}">
              <a16:creationId xmlns="" xmlns:a16="http://schemas.microsoft.com/office/drawing/2014/main"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5" name="Text Box 15">
          <a:extLst>
            <a:ext uri="{FF2B5EF4-FFF2-40B4-BE49-F238E27FC236}">
              <a16:creationId xmlns="" xmlns:a16="http://schemas.microsoft.com/office/drawing/2014/main"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6" name="Text Box 15">
          <a:extLst>
            <a:ext uri="{FF2B5EF4-FFF2-40B4-BE49-F238E27FC236}">
              <a16:creationId xmlns="" xmlns:a16="http://schemas.microsoft.com/office/drawing/2014/main"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7" name="Text Box 15">
          <a:extLst>
            <a:ext uri="{FF2B5EF4-FFF2-40B4-BE49-F238E27FC236}">
              <a16:creationId xmlns="" xmlns:a16="http://schemas.microsoft.com/office/drawing/2014/main"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8" name="Text Box 15">
          <a:extLst>
            <a:ext uri="{FF2B5EF4-FFF2-40B4-BE49-F238E27FC236}">
              <a16:creationId xmlns="" xmlns:a16="http://schemas.microsoft.com/office/drawing/2014/main"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9" name="Text Box 15">
          <a:extLst>
            <a:ext uri="{FF2B5EF4-FFF2-40B4-BE49-F238E27FC236}">
              <a16:creationId xmlns="" xmlns:a16="http://schemas.microsoft.com/office/drawing/2014/main"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0" name="Text Box 15">
          <a:extLst>
            <a:ext uri="{FF2B5EF4-FFF2-40B4-BE49-F238E27FC236}">
              <a16:creationId xmlns="" xmlns:a16="http://schemas.microsoft.com/office/drawing/2014/main"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1" name="Text Box 15">
          <a:extLst>
            <a:ext uri="{FF2B5EF4-FFF2-40B4-BE49-F238E27FC236}">
              <a16:creationId xmlns="" xmlns:a16="http://schemas.microsoft.com/office/drawing/2014/main"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2" name="Text Box 15">
          <a:extLst>
            <a:ext uri="{FF2B5EF4-FFF2-40B4-BE49-F238E27FC236}">
              <a16:creationId xmlns="" xmlns:a16="http://schemas.microsoft.com/office/drawing/2014/main"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3" name="Text Box 15">
          <a:extLst>
            <a:ext uri="{FF2B5EF4-FFF2-40B4-BE49-F238E27FC236}">
              <a16:creationId xmlns="" xmlns:a16="http://schemas.microsoft.com/office/drawing/2014/main"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4" name="Text Box 15">
          <a:extLst>
            <a:ext uri="{FF2B5EF4-FFF2-40B4-BE49-F238E27FC236}">
              <a16:creationId xmlns="" xmlns:a16="http://schemas.microsoft.com/office/drawing/2014/main"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5" name="Text Box 15">
          <a:extLst>
            <a:ext uri="{FF2B5EF4-FFF2-40B4-BE49-F238E27FC236}">
              <a16:creationId xmlns="" xmlns:a16="http://schemas.microsoft.com/office/drawing/2014/main"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6" name="Text Box 15">
          <a:extLst>
            <a:ext uri="{FF2B5EF4-FFF2-40B4-BE49-F238E27FC236}">
              <a16:creationId xmlns="" xmlns:a16="http://schemas.microsoft.com/office/drawing/2014/main"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7" name="Text Box 15">
          <a:extLst>
            <a:ext uri="{FF2B5EF4-FFF2-40B4-BE49-F238E27FC236}">
              <a16:creationId xmlns="" xmlns:a16="http://schemas.microsoft.com/office/drawing/2014/main"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8" name="Text Box 15">
          <a:extLst>
            <a:ext uri="{FF2B5EF4-FFF2-40B4-BE49-F238E27FC236}">
              <a16:creationId xmlns="" xmlns:a16="http://schemas.microsoft.com/office/drawing/2014/main"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9" name="Text Box 15">
          <a:extLst>
            <a:ext uri="{FF2B5EF4-FFF2-40B4-BE49-F238E27FC236}">
              <a16:creationId xmlns="" xmlns:a16="http://schemas.microsoft.com/office/drawing/2014/main"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0" name="Text Box 15">
          <a:extLst>
            <a:ext uri="{FF2B5EF4-FFF2-40B4-BE49-F238E27FC236}">
              <a16:creationId xmlns="" xmlns:a16="http://schemas.microsoft.com/office/drawing/2014/main"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1" name="Text Box 15">
          <a:extLst>
            <a:ext uri="{FF2B5EF4-FFF2-40B4-BE49-F238E27FC236}">
              <a16:creationId xmlns="" xmlns:a16="http://schemas.microsoft.com/office/drawing/2014/main"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2" name="Text Box 15">
          <a:extLst>
            <a:ext uri="{FF2B5EF4-FFF2-40B4-BE49-F238E27FC236}">
              <a16:creationId xmlns="" xmlns:a16="http://schemas.microsoft.com/office/drawing/2014/main"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3" name="Text Box 15">
          <a:extLst>
            <a:ext uri="{FF2B5EF4-FFF2-40B4-BE49-F238E27FC236}">
              <a16:creationId xmlns="" xmlns:a16="http://schemas.microsoft.com/office/drawing/2014/main"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4" name="Text Box 15">
          <a:extLst>
            <a:ext uri="{FF2B5EF4-FFF2-40B4-BE49-F238E27FC236}">
              <a16:creationId xmlns="" xmlns:a16="http://schemas.microsoft.com/office/drawing/2014/main"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5" name="Text Box 15">
          <a:extLst>
            <a:ext uri="{FF2B5EF4-FFF2-40B4-BE49-F238E27FC236}">
              <a16:creationId xmlns="" xmlns:a16="http://schemas.microsoft.com/office/drawing/2014/main"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6" name="Text Box 15">
          <a:extLst>
            <a:ext uri="{FF2B5EF4-FFF2-40B4-BE49-F238E27FC236}">
              <a16:creationId xmlns="" xmlns:a16="http://schemas.microsoft.com/office/drawing/2014/main"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7" name="Text Box 15">
          <a:extLst>
            <a:ext uri="{FF2B5EF4-FFF2-40B4-BE49-F238E27FC236}">
              <a16:creationId xmlns="" xmlns:a16="http://schemas.microsoft.com/office/drawing/2014/main"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8" name="Text Box 15">
          <a:extLst>
            <a:ext uri="{FF2B5EF4-FFF2-40B4-BE49-F238E27FC236}">
              <a16:creationId xmlns="" xmlns:a16="http://schemas.microsoft.com/office/drawing/2014/main"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9" name="Text Box 15">
          <a:extLst>
            <a:ext uri="{FF2B5EF4-FFF2-40B4-BE49-F238E27FC236}">
              <a16:creationId xmlns="" xmlns:a16="http://schemas.microsoft.com/office/drawing/2014/main"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0" name="Text Box 15">
          <a:extLst>
            <a:ext uri="{FF2B5EF4-FFF2-40B4-BE49-F238E27FC236}">
              <a16:creationId xmlns="" xmlns:a16="http://schemas.microsoft.com/office/drawing/2014/main"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1" name="Text Box 15">
          <a:extLst>
            <a:ext uri="{FF2B5EF4-FFF2-40B4-BE49-F238E27FC236}">
              <a16:creationId xmlns="" xmlns:a16="http://schemas.microsoft.com/office/drawing/2014/main"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2" name="Text Box 15">
          <a:extLst>
            <a:ext uri="{FF2B5EF4-FFF2-40B4-BE49-F238E27FC236}">
              <a16:creationId xmlns="" xmlns:a16="http://schemas.microsoft.com/office/drawing/2014/main"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3" name="Text Box 15">
          <a:extLst>
            <a:ext uri="{FF2B5EF4-FFF2-40B4-BE49-F238E27FC236}">
              <a16:creationId xmlns="" xmlns:a16="http://schemas.microsoft.com/office/drawing/2014/main"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4" name="Text Box 15">
          <a:extLst>
            <a:ext uri="{FF2B5EF4-FFF2-40B4-BE49-F238E27FC236}">
              <a16:creationId xmlns="" xmlns:a16="http://schemas.microsoft.com/office/drawing/2014/main"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5" name="Text Box 15">
          <a:extLst>
            <a:ext uri="{FF2B5EF4-FFF2-40B4-BE49-F238E27FC236}">
              <a16:creationId xmlns="" xmlns:a16="http://schemas.microsoft.com/office/drawing/2014/main"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6" name="Text Box 15">
          <a:extLst>
            <a:ext uri="{FF2B5EF4-FFF2-40B4-BE49-F238E27FC236}">
              <a16:creationId xmlns="" xmlns:a16="http://schemas.microsoft.com/office/drawing/2014/main"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7" name="Text Box 15">
          <a:extLst>
            <a:ext uri="{FF2B5EF4-FFF2-40B4-BE49-F238E27FC236}">
              <a16:creationId xmlns="" xmlns:a16="http://schemas.microsoft.com/office/drawing/2014/main"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8" name="Text Box 15">
          <a:extLst>
            <a:ext uri="{FF2B5EF4-FFF2-40B4-BE49-F238E27FC236}">
              <a16:creationId xmlns="" xmlns:a16="http://schemas.microsoft.com/office/drawing/2014/main"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9" name="Text Box 15">
          <a:extLst>
            <a:ext uri="{FF2B5EF4-FFF2-40B4-BE49-F238E27FC236}">
              <a16:creationId xmlns="" xmlns:a16="http://schemas.microsoft.com/office/drawing/2014/main"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0" name="Text Box 15">
          <a:extLst>
            <a:ext uri="{FF2B5EF4-FFF2-40B4-BE49-F238E27FC236}">
              <a16:creationId xmlns="" xmlns:a16="http://schemas.microsoft.com/office/drawing/2014/main"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1" name="Text Box 15">
          <a:extLst>
            <a:ext uri="{FF2B5EF4-FFF2-40B4-BE49-F238E27FC236}">
              <a16:creationId xmlns="" xmlns:a16="http://schemas.microsoft.com/office/drawing/2014/main"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2" name="Text Box 15">
          <a:extLst>
            <a:ext uri="{FF2B5EF4-FFF2-40B4-BE49-F238E27FC236}">
              <a16:creationId xmlns="" xmlns:a16="http://schemas.microsoft.com/office/drawing/2014/main"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3" name="Text Box 15">
          <a:extLst>
            <a:ext uri="{FF2B5EF4-FFF2-40B4-BE49-F238E27FC236}">
              <a16:creationId xmlns="" xmlns:a16="http://schemas.microsoft.com/office/drawing/2014/main"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4" name="Text Box 15">
          <a:extLst>
            <a:ext uri="{FF2B5EF4-FFF2-40B4-BE49-F238E27FC236}">
              <a16:creationId xmlns="" xmlns:a16="http://schemas.microsoft.com/office/drawing/2014/main"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5" name="Text Box 15">
          <a:extLst>
            <a:ext uri="{FF2B5EF4-FFF2-40B4-BE49-F238E27FC236}">
              <a16:creationId xmlns="" xmlns:a16="http://schemas.microsoft.com/office/drawing/2014/main"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6" name="Text Box 15">
          <a:extLst>
            <a:ext uri="{FF2B5EF4-FFF2-40B4-BE49-F238E27FC236}">
              <a16:creationId xmlns="" xmlns:a16="http://schemas.microsoft.com/office/drawing/2014/main"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7" name="Text Box 15">
          <a:extLst>
            <a:ext uri="{FF2B5EF4-FFF2-40B4-BE49-F238E27FC236}">
              <a16:creationId xmlns="" xmlns:a16="http://schemas.microsoft.com/office/drawing/2014/main"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8" name="Text Box 15">
          <a:extLst>
            <a:ext uri="{FF2B5EF4-FFF2-40B4-BE49-F238E27FC236}">
              <a16:creationId xmlns="" xmlns:a16="http://schemas.microsoft.com/office/drawing/2014/main"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9" name="Text Box 15">
          <a:extLst>
            <a:ext uri="{FF2B5EF4-FFF2-40B4-BE49-F238E27FC236}">
              <a16:creationId xmlns="" xmlns:a16="http://schemas.microsoft.com/office/drawing/2014/main"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0" name="Text Box 15">
          <a:extLst>
            <a:ext uri="{FF2B5EF4-FFF2-40B4-BE49-F238E27FC236}">
              <a16:creationId xmlns="" xmlns:a16="http://schemas.microsoft.com/office/drawing/2014/main"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1" name="Text Box 15">
          <a:extLst>
            <a:ext uri="{FF2B5EF4-FFF2-40B4-BE49-F238E27FC236}">
              <a16:creationId xmlns="" xmlns:a16="http://schemas.microsoft.com/office/drawing/2014/main"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2" name="Text Box 15">
          <a:extLst>
            <a:ext uri="{FF2B5EF4-FFF2-40B4-BE49-F238E27FC236}">
              <a16:creationId xmlns="" xmlns:a16="http://schemas.microsoft.com/office/drawing/2014/main"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3" name="Text Box 15">
          <a:extLst>
            <a:ext uri="{FF2B5EF4-FFF2-40B4-BE49-F238E27FC236}">
              <a16:creationId xmlns="" xmlns:a16="http://schemas.microsoft.com/office/drawing/2014/main"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4" name="Text Box 15">
          <a:extLst>
            <a:ext uri="{FF2B5EF4-FFF2-40B4-BE49-F238E27FC236}">
              <a16:creationId xmlns="" xmlns:a16="http://schemas.microsoft.com/office/drawing/2014/main"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5" name="Text Box 15">
          <a:extLst>
            <a:ext uri="{FF2B5EF4-FFF2-40B4-BE49-F238E27FC236}">
              <a16:creationId xmlns="" xmlns:a16="http://schemas.microsoft.com/office/drawing/2014/main"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6" name="Text Box 15">
          <a:extLst>
            <a:ext uri="{FF2B5EF4-FFF2-40B4-BE49-F238E27FC236}">
              <a16:creationId xmlns="" xmlns:a16="http://schemas.microsoft.com/office/drawing/2014/main"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7" name="Text Box 15">
          <a:extLst>
            <a:ext uri="{FF2B5EF4-FFF2-40B4-BE49-F238E27FC236}">
              <a16:creationId xmlns="" xmlns:a16="http://schemas.microsoft.com/office/drawing/2014/main"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8" name="Text Box 15">
          <a:extLst>
            <a:ext uri="{FF2B5EF4-FFF2-40B4-BE49-F238E27FC236}">
              <a16:creationId xmlns="" xmlns:a16="http://schemas.microsoft.com/office/drawing/2014/main"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9" name="Text Box 15">
          <a:extLst>
            <a:ext uri="{FF2B5EF4-FFF2-40B4-BE49-F238E27FC236}">
              <a16:creationId xmlns="" xmlns:a16="http://schemas.microsoft.com/office/drawing/2014/main"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0" name="Text Box 15">
          <a:extLst>
            <a:ext uri="{FF2B5EF4-FFF2-40B4-BE49-F238E27FC236}">
              <a16:creationId xmlns="" xmlns:a16="http://schemas.microsoft.com/office/drawing/2014/main"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1" name="Text Box 15">
          <a:extLst>
            <a:ext uri="{FF2B5EF4-FFF2-40B4-BE49-F238E27FC236}">
              <a16:creationId xmlns="" xmlns:a16="http://schemas.microsoft.com/office/drawing/2014/main"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2" name="Text Box 15">
          <a:extLst>
            <a:ext uri="{FF2B5EF4-FFF2-40B4-BE49-F238E27FC236}">
              <a16:creationId xmlns="" xmlns:a16="http://schemas.microsoft.com/office/drawing/2014/main"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3" name="Text Box 15">
          <a:extLst>
            <a:ext uri="{FF2B5EF4-FFF2-40B4-BE49-F238E27FC236}">
              <a16:creationId xmlns="" xmlns:a16="http://schemas.microsoft.com/office/drawing/2014/main"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4" name="Text Box 15">
          <a:extLst>
            <a:ext uri="{FF2B5EF4-FFF2-40B4-BE49-F238E27FC236}">
              <a16:creationId xmlns="" xmlns:a16="http://schemas.microsoft.com/office/drawing/2014/main"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5" name="Text Box 15">
          <a:extLst>
            <a:ext uri="{FF2B5EF4-FFF2-40B4-BE49-F238E27FC236}">
              <a16:creationId xmlns="" xmlns:a16="http://schemas.microsoft.com/office/drawing/2014/main"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6" name="Text Box 15">
          <a:extLst>
            <a:ext uri="{FF2B5EF4-FFF2-40B4-BE49-F238E27FC236}">
              <a16:creationId xmlns="" xmlns:a16="http://schemas.microsoft.com/office/drawing/2014/main"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7" name="Text Box 15">
          <a:extLst>
            <a:ext uri="{FF2B5EF4-FFF2-40B4-BE49-F238E27FC236}">
              <a16:creationId xmlns="" xmlns:a16="http://schemas.microsoft.com/office/drawing/2014/main"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8" name="Text Box 15">
          <a:extLst>
            <a:ext uri="{FF2B5EF4-FFF2-40B4-BE49-F238E27FC236}">
              <a16:creationId xmlns="" xmlns:a16="http://schemas.microsoft.com/office/drawing/2014/main"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9" name="Text Box 15">
          <a:extLst>
            <a:ext uri="{FF2B5EF4-FFF2-40B4-BE49-F238E27FC236}">
              <a16:creationId xmlns="" xmlns:a16="http://schemas.microsoft.com/office/drawing/2014/main"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0" name="Text Box 15">
          <a:extLst>
            <a:ext uri="{FF2B5EF4-FFF2-40B4-BE49-F238E27FC236}">
              <a16:creationId xmlns="" xmlns:a16="http://schemas.microsoft.com/office/drawing/2014/main"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1" name="Text Box 15">
          <a:extLst>
            <a:ext uri="{FF2B5EF4-FFF2-40B4-BE49-F238E27FC236}">
              <a16:creationId xmlns="" xmlns:a16="http://schemas.microsoft.com/office/drawing/2014/main"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2" name="Text Box 15">
          <a:extLst>
            <a:ext uri="{FF2B5EF4-FFF2-40B4-BE49-F238E27FC236}">
              <a16:creationId xmlns="" xmlns:a16="http://schemas.microsoft.com/office/drawing/2014/main"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3" name="Text Box 15">
          <a:extLst>
            <a:ext uri="{FF2B5EF4-FFF2-40B4-BE49-F238E27FC236}">
              <a16:creationId xmlns="" xmlns:a16="http://schemas.microsoft.com/office/drawing/2014/main"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4" name="Text Box 15">
          <a:extLst>
            <a:ext uri="{FF2B5EF4-FFF2-40B4-BE49-F238E27FC236}">
              <a16:creationId xmlns="" xmlns:a16="http://schemas.microsoft.com/office/drawing/2014/main"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5" name="Text Box 15">
          <a:extLst>
            <a:ext uri="{FF2B5EF4-FFF2-40B4-BE49-F238E27FC236}">
              <a16:creationId xmlns="" xmlns:a16="http://schemas.microsoft.com/office/drawing/2014/main"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6" name="Text Box 15">
          <a:extLst>
            <a:ext uri="{FF2B5EF4-FFF2-40B4-BE49-F238E27FC236}">
              <a16:creationId xmlns="" xmlns:a16="http://schemas.microsoft.com/office/drawing/2014/main"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7" name="Text Box 15">
          <a:extLst>
            <a:ext uri="{FF2B5EF4-FFF2-40B4-BE49-F238E27FC236}">
              <a16:creationId xmlns="" xmlns:a16="http://schemas.microsoft.com/office/drawing/2014/main"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8" name="Text Box 15">
          <a:extLst>
            <a:ext uri="{FF2B5EF4-FFF2-40B4-BE49-F238E27FC236}">
              <a16:creationId xmlns="" xmlns:a16="http://schemas.microsoft.com/office/drawing/2014/main"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9" name="Text Box 15">
          <a:extLst>
            <a:ext uri="{FF2B5EF4-FFF2-40B4-BE49-F238E27FC236}">
              <a16:creationId xmlns="" xmlns:a16="http://schemas.microsoft.com/office/drawing/2014/main"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0" name="Text Box 15">
          <a:extLst>
            <a:ext uri="{FF2B5EF4-FFF2-40B4-BE49-F238E27FC236}">
              <a16:creationId xmlns="" xmlns:a16="http://schemas.microsoft.com/office/drawing/2014/main"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1" name="Text Box 15">
          <a:extLst>
            <a:ext uri="{FF2B5EF4-FFF2-40B4-BE49-F238E27FC236}">
              <a16:creationId xmlns="" xmlns:a16="http://schemas.microsoft.com/office/drawing/2014/main"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2" name="Text Box 15">
          <a:extLst>
            <a:ext uri="{FF2B5EF4-FFF2-40B4-BE49-F238E27FC236}">
              <a16:creationId xmlns="" xmlns:a16="http://schemas.microsoft.com/office/drawing/2014/main"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3" name="Text Box 15">
          <a:extLst>
            <a:ext uri="{FF2B5EF4-FFF2-40B4-BE49-F238E27FC236}">
              <a16:creationId xmlns="" xmlns:a16="http://schemas.microsoft.com/office/drawing/2014/main"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4" name="Text Box 15">
          <a:extLst>
            <a:ext uri="{FF2B5EF4-FFF2-40B4-BE49-F238E27FC236}">
              <a16:creationId xmlns="" xmlns:a16="http://schemas.microsoft.com/office/drawing/2014/main"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5" name="Text Box 15">
          <a:extLst>
            <a:ext uri="{FF2B5EF4-FFF2-40B4-BE49-F238E27FC236}">
              <a16:creationId xmlns="" xmlns:a16="http://schemas.microsoft.com/office/drawing/2014/main"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6" name="Text Box 15">
          <a:extLst>
            <a:ext uri="{FF2B5EF4-FFF2-40B4-BE49-F238E27FC236}">
              <a16:creationId xmlns="" xmlns:a16="http://schemas.microsoft.com/office/drawing/2014/main"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7" name="Text Box 15">
          <a:extLst>
            <a:ext uri="{FF2B5EF4-FFF2-40B4-BE49-F238E27FC236}">
              <a16:creationId xmlns="" xmlns:a16="http://schemas.microsoft.com/office/drawing/2014/main"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8" name="Text Box 15">
          <a:extLst>
            <a:ext uri="{FF2B5EF4-FFF2-40B4-BE49-F238E27FC236}">
              <a16:creationId xmlns="" xmlns:a16="http://schemas.microsoft.com/office/drawing/2014/main"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9" name="Text Box 15">
          <a:extLst>
            <a:ext uri="{FF2B5EF4-FFF2-40B4-BE49-F238E27FC236}">
              <a16:creationId xmlns="" xmlns:a16="http://schemas.microsoft.com/office/drawing/2014/main"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0" name="Text Box 15">
          <a:extLst>
            <a:ext uri="{FF2B5EF4-FFF2-40B4-BE49-F238E27FC236}">
              <a16:creationId xmlns="" xmlns:a16="http://schemas.microsoft.com/office/drawing/2014/main"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1" name="Text Box 15">
          <a:extLst>
            <a:ext uri="{FF2B5EF4-FFF2-40B4-BE49-F238E27FC236}">
              <a16:creationId xmlns="" xmlns:a16="http://schemas.microsoft.com/office/drawing/2014/main"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2" name="Text Box 15">
          <a:extLst>
            <a:ext uri="{FF2B5EF4-FFF2-40B4-BE49-F238E27FC236}">
              <a16:creationId xmlns="" xmlns:a16="http://schemas.microsoft.com/office/drawing/2014/main"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3" name="Text Box 15">
          <a:extLst>
            <a:ext uri="{FF2B5EF4-FFF2-40B4-BE49-F238E27FC236}">
              <a16:creationId xmlns="" xmlns:a16="http://schemas.microsoft.com/office/drawing/2014/main"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4" name="Text Box 15">
          <a:extLst>
            <a:ext uri="{FF2B5EF4-FFF2-40B4-BE49-F238E27FC236}">
              <a16:creationId xmlns="" xmlns:a16="http://schemas.microsoft.com/office/drawing/2014/main"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5" name="Text Box 15">
          <a:extLst>
            <a:ext uri="{FF2B5EF4-FFF2-40B4-BE49-F238E27FC236}">
              <a16:creationId xmlns="" xmlns:a16="http://schemas.microsoft.com/office/drawing/2014/main"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6" name="Text Box 15">
          <a:extLst>
            <a:ext uri="{FF2B5EF4-FFF2-40B4-BE49-F238E27FC236}">
              <a16:creationId xmlns="" xmlns:a16="http://schemas.microsoft.com/office/drawing/2014/main"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7" name="Text Box 15">
          <a:extLst>
            <a:ext uri="{FF2B5EF4-FFF2-40B4-BE49-F238E27FC236}">
              <a16:creationId xmlns="" xmlns:a16="http://schemas.microsoft.com/office/drawing/2014/main"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8" name="Text Box 15">
          <a:extLst>
            <a:ext uri="{FF2B5EF4-FFF2-40B4-BE49-F238E27FC236}">
              <a16:creationId xmlns="" xmlns:a16="http://schemas.microsoft.com/office/drawing/2014/main"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9" name="Text Box 15">
          <a:extLst>
            <a:ext uri="{FF2B5EF4-FFF2-40B4-BE49-F238E27FC236}">
              <a16:creationId xmlns="" xmlns:a16="http://schemas.microsoft.com/office/drawing/2014/main"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0" name="Text Box 15">
          <a:extLst>
            <a:ext uri="{FF2B5EF4-FFF2-40B4-BE49-F238E27FC236}">
              <a16:creationId xmlns="" xmlns:a16="http://schemas.microsoft.com/office/drawing/2014/main"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1" name="Text Box 15">
          <a:extLst>
            <a:ext uri="{FF2B5EF4-FFF2-40B4-BE49-F238E27FC236}">
              <a16:creationId xmlns="" xmlns:a16="http://schemas.microsoft.com/office/drawing/2014/main"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2" name="Text Box 15">
          <a:extLst>
            <a:ext uri="{FF2B5EF4-FFF2-40B4-BE49-F238E27FC236}">
              <a16:creationId xmlns="" xmlns:a16="http://schemas.microsoft.com/office/drawing/2014/main"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3" name="Text Box 15">
          <a:extLst>
            <a:ext uri="{FF2B5EF4-FFF2-40B4-BE49-F238E27FC236}">
              <a16:creationId xmlns="" xmlns:a16="http://schemas.microsoft.com/office/drawing/2014/main"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4" name="Text Box 15">
          <a:extLst>
            <a:ext uri="{FF2B5EF4-FFF2-40B4-BE49-F238E27FC236}">
              <a16:creationId xmlns="" xmlns:a16="http://schemas.microsoft.com/office/drawing/2014/main"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5" name="Text Box 15">
          <a:extLst>
            <a:ext uri="{FF2B5EF4-FFF2-40B4-BE49-F238E27FC236}">
              <a16:creationId xmlns="" xmlns:a16="http://schemas.microsoft.com/office/drawing/2014/main"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6" name="Text Box 15">
          <a:extLst>
            <a:ext uri="{FF2B5EF4-FFF2-40B4-BE49-F238E27FC236}">
              <a16:creationId xmlns="" xmlns:a16="http://schemas.microsoft.com/office/drawing/2014/main"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7" name="Text Box 15">
          <a:extLst>
            <a:ext uri="{FF2B5EF4-FFF2-40B4-BE49-F238E27FC236}">
              <a16:creationId xmlns="" xmlns:a16="http://schemas.microsoft.com/office/drawing/2014/main"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8" name="Text Box 15">
          <a:extLst>
            <a:ext uri="{FF2B5EF4-FFF2-40B4-BE49-F238E27FC236}">
              <a16:creationId xmlns="" xmlns:a16="http://schemas.microsoft.com/office/drawing/2014/main"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9" name="Text Box 15">
          <a:extLst>
            <a:ext uri="{FF2B5EF4-FFF2-40B4-BE49-F238E27FC236}">
              <a16:creationId xmlns="" xmlns:a16="http://schemas.microsoft.com/office/drawing/2014/main"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0" name="Text Box 15">
          <a:extLst>
            <a:ext uri="{FF2B5EF4-FFF2-40B4-BE49-F238E27FC236}">
              <a16:creationId xmlns="" xmlns:a16="http://schemas.microsoft.com/office/drawing/2014/main"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1" name="Text Box 15">
          <a:extLst>
            <a:ext uri="{FF2B5EF4-FFF2-40B4-BE49-F238E27FC236}">
              <a16:creationId xmlns="" xmlns:a16="http://schemas.microsoft.com/office/drawing/2014/main"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2" name="Text Box 15">
          <a:extLst>
            <a:ext uri="{FF2B5EF4-FFF2-40B4-BE49-F238E27FC236}">
              <a16:creationId xmlns="" xmlns:a16="http://schemas.microsoft.com/office/drawing/2014/main"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3" name="Text Box 15">
          <a:extLst>
            <a:ext uri="{FF2B5EF4-FFF2-40B4-BE49-F238E27FC236}">
              <a16:creationId xmlns="" xmlns:a16="http://schemas.microsoft.com/office/drawing/2014/main"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4" name="Text Box 15">
          <a:extLst>
            <a:ext uri="{FF2B5EF4-FFF2-40B4-BE49-F238E27FC236}">
              <a16:creationId xmlns="" xmlns:a16="http://schemas.microsoft.com/office/drawing/2014/main"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5" name="Text Box 15">
          <a:extLst>
            <a:ext uri="{FF2B5EF4-FFF2-40B4-BE49-F238E27FC236}">
              <a16:creationId xmlns="" xmlns:a16="http://schemas.microsoft.com/office/drawing/2014/main"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6" name="Text Box 15">
          <a:extLst>
            <a:ext uri="{FF2B5EF4-FFF2-40B4-BE49-F238E27FC236}">
              <a16:creationId xmlns="" xmlns:a16="http://schemas.microsoft.com/office/drawing/2014/main"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7" name="Text Box 15">
          <a:extLst>
            <a:ext uri="{FF2B5EF4-FFF2-40B4-BE49-F238E27FC236}">
              <a16:creationId xmlns="" xmlns:a16="http://schemas.microsoft.com/office/drawing/2014/main"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8" name="Text Box 15">
          <a:extLst>
            <a:ext uri="{FF2B5EF4-FFF2-40B4-BE49-F238E27FC236}">
              <a16:creationId xmlns="" xmlns:a16="http://schemas.microsoft.com/office/drawing/2014/main"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9" name="Text Box 15">
          <a:extLst>
            <a:ext uri="{FF2B5EF4-FFF2-40B4-BE49-F238E27FC236}">
              <a16:creationId xmlns="" xmlns:a16="http://schemas.microsoft.com/office/drawing/2014/main"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0" name="Text Box 15">
          <a:extLst>
            <a:ext uri="{FF2B5EF4-FFF2-40B4-BE49-F238E27FC236}">
              <a16:creationId xmlns="" xmlns:a16="http://schemas.microsoft.com/office/drawing/2014/main"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1" name="Text Box 15">
          <a:extLst>
            <a:ext uri="{FF2B5EF4-FFF2-40B4-BE49-F238E27FC236}">
              <a16:creationId xmlns="" xmlns:a16="http://schemas.microsoft.com/office/drawing/2014/main"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2" name="Text Box 15">
          <a:extLst>
            <a:ext uri="{FF2B5EF4-FFF2-40B4-BE49-F238E27FC236}">
              <a16:creationId xmlns="" xmlns:a16="http://schemas.microsoft.com/office/drawing/2014/main"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3" name="Text Box 15">
          <a:extLst>
            <a:ext uri="{FF2B5EF4-FFF2-40B4-BE49-F238E27FC236}">
              <a16:creationId xmlns="" xmlns:a16="http://schemas.microsoft.com/office/drawing/2014/main"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4" name="Text Box 15">
          <a:extLst>
            <a:ext uri="{FF2B5EF4-FFF2-40B4-BE49-F238E27FC236}">
              <a16:creationId xmlns="" xmlns:a16="http://schemas.microsoft.com/office/drawing/2014/main"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5" name="Text Box 15">
          <a:extLst>
            <a:ext uri="{FF2B5EF4-FFF2-40B4-BE49-F238E27FC236}">
              <a16:creationId xmlns="" xmlns:a16="http://schemas.microsoft.com/office/drawing/2014/main"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6" name="Text Box 15">
          <a:extLst>
            <a:ext uri="{FF2B5EF4-FFF2-40B4-BE49-F238E27FC236}">
              <a16:creationId xmlns="" xmlns:a16="http://schemas.microsoft.com/office/drawing/2014/main"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7" name="Text Box 15">
          <a:extLst>
            <a:ext uri="{FF2B5EF4-FFF2-40B4-BE49-F238E27FC236}">
              <a16:creationId xmlns="" xmlns:a16="http://schemas.microsoft.com/office/drawing/2014/main"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8" name="Text Box 15">
          <a:extLst>
            <a:ext uri="{FF2B5EF4-FFF2-40B4-BE49-F238E27FC236}">
              <a16:creationId xmlns="" xmlns:a16="http://schemas.microsoft.com/office/drawing/2014/main"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9" name="Text Box 15">
          <a:extLst>
            <a:ext uri="{FF2B5EF4-FFF2-40B4-BE49-F238E27FC236}">
              <a16:creationId xmlns="" xmlns:a16="http://schemas.microsoft.com/office/drawing/2014/main"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0" name="Text Box 15">
          <a:extLst>
            <a:ext uri="{FF2B5EF4-FFF2-40B4-BE49-F238E27FC236}">
              <a16:creationId xmlns="" xmlns:a16="http://schemas.microsoft.com/office/drawing/2014/main"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1" name="Text Box 15">
          <a:extLst>
            <a:ext uri="{FF2B5EF4-FFF2-40B4-BE49-F238E27FC236}">
              <a16:creationId xmlns="" xmlns:a16="http://schemas.microsoft.com/office/drawing/2014/main"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2" name="Text Box 15">
          <a:extLst>
            <a:ext uri="{FF2B5EF4-FFF2-40B4-BE49-F238E27FC236}">
              <a16:creationId xmlns="" xmlns:a16="http://schemas.microsoft.com/office/drawing/2014/main"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3" name="Text Box 15">
          <a:extLst>
            <a:ext uri="{FF2B5EF4-FFF2-40B4-BE49-F238E27FC236}">
              <a16:creationId xmlns="" xmlns:a16="http://schemas.microsoft.com/office/drawing/2014/main"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4" name="Text Box 15">
          <a:extLst>
            <a:ext uri="{FF2B5EF4-FFF2-40B4-BE49-F238E27FC236}">
              <a16:creationId xmlns="" xmlns:a16="http://schemas.microsoft.com/office/drawing/2014/main"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5" name="Text Box 15">
          <a:extLst>
            <a:ext uri="{FF2B5EF4-FFF2-40B4-BE49-F238E27FC236}">
              <a16:creationId xmlns="" xmlns:a16="http://schemas.microsoft.com/office/drawing/2014/main"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6" name="Text Box 15">
          <a:extLst>
            <a:ext uri="{FF2B5EF4-FFF2-40B4-BE49-F238E27FC236}">
              <a16:creationId xmlns="" xmlns:a16="http://schemas.microsoft.com/office/drawing/2014/main"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7" name="Text Box 15">
          <a:extLst>
            <a:ext uri="{FF2B5EF4-FFF2-40B4-BE49-F238E27FC236}">
              <a16:creationId xmlns="" xmlns:a16="http://schemas.microsoft.com/office/drawing/2014/main"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8" name="Text Box 15">
          <a:extLst>
            <a:ext uri="{FF2B5EF4-FFF2-40B4-BE49-F238E27FC236}">
              <a16:creationId xmlns="" xmlns:a16="http://schemas.microsoft.com/office/drawing/2014/main"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9" name="Text Box 15">
          <a:extLst>
            <a:ext uri="{FF2B5EF4-FFF2-40B4-BE49-F238E27FC236}">
              <a16:creationId xmlns="" xmlns:a16="http://schemas.microsoft.com/office/drawing/2014/main"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0" name="Text Box 15">
          <a:extLst>
            <a:ext uri="{FF2B5EF4-FFF2-40B4-BE49-F238E27FC236}">
              <a16:creationId xmlns="" xmlns:a16="http://schemas.microsoft.com/office/drawing/2014/main"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1" name="Text Box 15">
          <a:extLst>
            <a:ext uri="{FF2B5EF4-FFF2-40B4-BE49-F238E27FC236}">
              <a16:creationId xmlns="" xmlns:a16="http://schemas.microsoft.com/office/drawing/2014/main"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2" name="Text Box 15">
          <a:extLst>
            <a:ext uri="{FF2B5EF4-FFF2-40B4-BE49-F238E27FC236}">
              <a16:creationId xmlns="" xmlns:a16="http://schemas.microsoft.com/office/drawing/2014/main"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3" name="Text Box 15">
          <a:extLst>
            <a:ext uri="{FF2B5EF4-FFF2-40B4-BE49-F238E27FC236}">
              <a16:creationId xmlns="" xmlns:a16="http://schemas.microsoft.com/office/drawing/2014/main"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4" name="Text Box 15">
          <a:extLst>
            <a:ext uri="{FF2B5EF4-FFF2-40B4-BE49-F238E27FC236}">
              <a16:creationId xmlns="" xmlns:a16="http://schemas.microsoft.com/office/drawing/2014/main"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5" name="Text Box 15">
          <a:extLst>
            <a:ext uri="{FF2B5EF4-FFF2-40B4-BE49-F238E27FC236}">
              <a16:creationId xmlns="" xmlns:a16="http://schemas.microsoft.com/office/drawing/2014/main"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6" name="Text Box 15">
          <a:extLst>
            <a:ext uri="{FF2B5EF4-FFF2-40B4-BE49-F238E27FC236}">
              <a16:creationId xmlns="" xmlns:a16="http://schemas.microsoft.com/office/drawing/2014/main"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7" name="Text Box 15">
          <a:extLst>
            <a:ext uri="{FF2B5EF4-FFF2-40B4-BE49-F238E27FC236}">
              <a16:creationId xmlns="" xmlns:a16="http://schemas.microsoft.com/office/drawing/2014/main"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8" name="Text Box 15">
          <a:extLst>
            <a:ext uri="{FF2B5EF4-FFF2-40B4-BE49-F238E27FC236}">
              <a16:creationId xmlns="" xmlns:a16="http://schemas.microsoft.com/office/drawing/2014/main"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9" name="Text Box 15">
          <a:extLst>
            <a:ext uri="{FF2B5EF4-FFF2-40B4-BE49-F238E27FC236}">
              <a16:creationId xmlns="" xmlns:a16="http://schemas.microsoft.com/office/drawing/2014/main"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0" name="Text Box 15">
          <a:extLst>
            <a:ext uri="{FF2B5EF4-FFF2-40B4-BE49-F238E27FC236}">
              <a16:creationId xmlns="" xmlns:a16="http://schemas.microsoft.com/office/drawing/2014/main"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1" name="Text Box 15">
          <a:extLst>
            <a:ext uri="{FF2B5EF4-FFF2-40B4-BE49-F238E27FC236}">
              <a16:creationId xmlns="" xmlns:a16="http://schemas.microsoft.com/office/drawing/2014/main"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2" name="Text Box 15">
          <a:extLst>
            <a:ext uri="{FF2B5EF4-FFF2-40B4-BE49-F238E27FC236}">
              <a16:creationId xmlns="" xmlns:a16="http://schemas.microsoft.com/office/drawing/2014/main"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3" name="Text Box 15">
          <a:extLst>
            <a:ext uri="{FF2B5EF4-FFF2-40B4-BE49-F238E27FC236}">
              <a16:creationId xmlns="" xmlns:a16="http://schemas.microsoft.com/office/drawing/2014/main"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4" name="Text Box 15">
          <a:extLst>
            <a:ext uri="{FF2B5EF4-FFF2-40B4-BE49-F238E27FC236}">
              <a16:creationId xmlns="" xmlns:a16="http://schemas.microsoft.com/office/drawing/2014/main"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5" name="Text Box 15">
          <a:extLst>
            <a:ext uri="{FF2B5EF4-FFF2-40B4-BE49-F238E27FC236}">
              <a16:creationId xmlns="" xmlns:a16="http://schemas.microsoft.com/office/drawing/2014/main"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6" name="Text Box 15">
          <a:extLst>
            <a:ext uri="{FF2B5EF4-FFF2-40B4-BE49-F238E27FC236}">
              <a16:creationId xmlns="" xmlns:a16="http://schemas.microsoft.com/office/drawing/2014/main"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7" name="Text Box 15">
          <a:extLst>
            <a:ext uri="{FF2B5EF4-FFF2-40B4-BE49-F238E27FC236}">
              <a16:creationId xmlns="" xmlns:a16="http://schemas.microsoft.com/office/drawing/2014/main"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8" name="Text Box 15">
          <a:extLst>
            <a:ext uri="{FF2B5EF4-FFF2-40B4-BE49-F238E27FC236}">
              <a16:creationId xmlns="" xmlns:a16="http://schemas.microsoft.com/office/drawing/2014/main"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9" name="Text Box 15">
          <a:extLst>
            <a:ext uri="{FF2B5EF4-FFF2-40B4-BE49-F238E27FC236}">
              <a16:creationId xmlns="" xmlns:a16="http://schemas.microsoft.com/office/drawing/2014/main"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0" name="Text Box 15">
          <a:extLst>
            <a:ext uri="{FF2B5EF4-FFF2-40B4-BE49-F238E27FC236}">
              <a16:creationId xmlns="" xmlns:a16="http://schemas.microsoft.com/office/drawing/2014/main"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1" name="Text Box 15">
          <a:extLst>
            <a:ext uri="{FF2B5EF4-FFF2-40B4-BE49-F238E27FC236}">
              <a16:creationId xmlns="" xmlns:a16="http://schemas.microsoft.com/office/drawing/2014/main"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2" name="Text Box 15">
          <a:extLst>
            <a:ext uri="{FF2B5EF4-FFF2-40B4-BE49-F238E27FC236}">
              <a16:creationId xmlns="" xmlns:a16="http://schemas.microsoft.com/office/drawing/2014/main"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3" name="Text Box 15">
          <a:extLst>
            <a:ext uri="{FF2B5EF4-FFF2-40B4-BE49-F238E27FC236}">
              <a16:creationId xmlns="" xmlns:a16="http://schemas.microsoft.com/office/drawing/2014/main"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4" name="Text Box 15">
          <a:extLst>
            <a:ext uri="{FF2B5EF4-FFF2-40B4-BE49-F238E27FC236}">
              <a16:creationId xmlns="" xmlns:a16="http://schemas.microsoft.com/office/drawing/2014/main"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5" name="Text Box 15">
          <a:extLst>
            <a:ext uri="{FF2B5EF4-FFF2-40B4-BE49-F238E27FC236}">
              <a16:creationId xmlns="" xmlns:a16="http://schemas.microsoft.com/office/drawing/2014/main"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6" name="Text Box 15">
          <a:extLst>
            <a:ext uri="{FF2B5EF4-FFF2-40B4-BE49-F238E27FC236}">
              <a16:creationId xmlns="" xmlns:a16="http://schemas.microsoft.com/office/drawing/2014/main"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7" name="Text Box 15">
          <a:extLst>
            <a:ext uri="{FF2B5EF4-FFF2-40B4-BE49-F238E27FC236}">
              <a16:creationId xmlns="" xmlns:a16="http://schemas.microsoft.com/office/drawing/2014/main"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8" name="Text Box 15">
          <a:extLst>
            <a:ext uri="{FF2B5EF4-FFF2-40B4-BE49-F238E27FC236}">
              <a16:creationId xmlns="" xmlns:a16="http://schemas.microsoft.com/office/drawing/2014/main"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9" name="Text Box 15">
          <a:extLst>
            <a:ext uri="{FF2B5EF4-FFF2-40B4-BE49-F238E27FC236}">
              <a16:creationId xmlns="" xmlns:a16="http://schemas.microsoft.com/office/drawing/2014/main"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0" name="Text Box 15">
          <a:extLst>
            <a:ext uri="{FF2B5EF4-FFF2-40B4-BE49-F238E27FC236}">
              <a16:creationId xmlns="" xmlns:a16="http://schemas.microsoft.com/office/drawing/2014/main"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1" name="Text Box 15">
          <a:extLst>
            <a:ext uri="{FF2B5EF4-FFF2-40B4-BE49-F238E27FC236}">
              <a16:creationId xmlns="" xmlns:a16="http://schemas.microsoft.com/office/drawing/2014/main"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2" name="Text Box 15">
          <a:extLst>
            <a:ext uri="{FF2B5EF4-FFF2-40B4-BE49-F238E27FC236}">
              <a16:creationId xmlns="" xmlns:a16="http://schemas.microsoft.com/office/drawing/2014/main"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3" name="Text Box 15">
          <a:extLst>
            <a:ext uri="{FF2B5EF4-FFF2-40B4-BE49-F238E27FC236}">
              <a16:creationId xmlns="" xmlns:a16="http://schemas.microsoft.com/office/drawing/2014/main"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4" name="Text Box 15">
          <a:extLst>
            <a:ext uri="{FF2B5EF4-FFF2-40B4-BE49-F238E27FC236}">
              <a16:creationId xmlns="" xmlns:a16="http://schemas.microsoft.com/office/drawing/2014/main"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5" name="Text Box 15">
          <a:extLst>
            <a:ext uri="{FF2B5EF4-FFF2-40B4-BE49-F238E27FC236}">
              <a16:creationId xmlns="" xmlns:a16="http://schemas.microsoft.com/office/drawing/2014/main"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6" name="Text Box 15">
          <a:extLst>
            <a:ext uri="{FF2B5EF4-FFF2-40B4-BE49-F238E27FC236}">
              <a16:creationId xmlns="" xmlns:a16="http://schemas.microsoft.com/office/drawing/2014/main"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7" name="Text Box 15">
          <a:extLst>
            <a:ext uri="{FF2B5EF4-FFF2-40B4-BE49-F238E27FC236}">
              <a16:creationId xmlns="" xmlns:a16="http://schemas.microsoft.com/office/drawing/2014/main"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8" name="Text Box 15">
          <a:extLst>
            <a:ext uri="{FF2B5EF4-FFF2-40B4-BE49-F238E27FC236}">
              <a16:creationId xmlns="" xmlns:a16="http://schemas.microsoft.com/office/drawing/2014/main"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9" name="Text Box 15">
          <a:extLst>
            <a:ext uri="{FF2B5EF4-FFF2-40B4-BE49-F238E27FC236}">
              <a16:creationId xmlns="" xmlns:a16="http://schemas.microsoft.com/office/drawing/2014/main"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0" name="Text Box 15">
          <a:extLst>
            <a:ext uri="{FF2B5EF4-FFF2-40B4-BE49-F238E27FC236}">
              <a16:creationId xmlns="" xmlns:a16="http://schemas.microsoft.com/office/drawing/2014/main"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1" name="Text Box 15">
          <a:extLst>
            <a:ext uri="{FF2B5EF4-FFF2-40B4-BE49-F238E27FC236}">
              <a16:creationId xmlns="" xmlns:a16="http://schemas.microsoft.com/office/drawing/2014/main"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2" name="Text Box 15">
          <a:extLst>
            <a:ext uri="{FF2B5EF4-FFF2-40B4-BE49-F238E27FC236}">
              <a16:creationId xmlns="" xmlns:a16="http://schemas.microsoft.com/office/drawing/2014/main"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3" name="Text Box 15">
          <a:extLst>
            <a:ext uri="{FF2B5EF4-FFF2-40B4-BE49-F238E27FC236}">
              <a16:creationId xmlns="" xmlns:a16="http://schemas.microsoft.com/office/drawing/2014/main"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4" name="Text Box 15">
          <a:extLst>
            <a:ext uri="{FF2B5EF4-FFF2-40B4-BE49-F238E27FC236}">
              <a16:creationId xmlns="" xmlns:a16="http://schemas.microsoft.com/office/drawing/2014/main"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5" name="Text Box 15">
          <a:extLst>
            <a:ext uri="{FF2B5EF4-FFF2-40B4-BE49-F238E27FC236}">
              <a16:creationId xmlns="" xmlns:a16="http://schemas.microsoft.com/office/drawing/2014/main"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6" name="Text Box 15">
          <a:extLst>
            <a:ext uri="{FF2B5EF4-FFF2-40B4-BE49-F238E27FC236}">
              <a16:creationId xmlns="" xmlns:a16="http://schemas.microsoft.com/office/drawing/2014/main"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7" name="Text Box 15">
          <a:extLst>
            <a:ext uri="{FF2B5EF4-FFF2-40B4-BE49-F238E27FC236}">
              <a16:creationId xmlns="" xmlns:a16="http://schemas.microsoft.com/office/drawing/2014/main"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8" name="Text Box 15">
          <a:extLst>
            <a:ext uri="{FF2B5EF4-FFF2-40B4-BE49-F238E27FC236}">
              <a16:creationId xmlns="" xmlns:a16="http://schemas.microsoft.com/office/drawing/2014/main"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9" name="Text Box 15">
          <a:extLst>
            <a:ext uri="{FF2B5EF4-FFF2-40B4-BE49-F238E27FC236}">
              <a16:creationId xmlns="" xmlns:a16="http://schemas.microsoft.com/office/drawing/2014/main"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0" name="Text Box 15">
          <a:extLst>
            <a:ext uri="{FF2B5EF4-FFF2-40B4-BE49-F238E27FC236}">
              <a16:creationId xmlns="" xmlns:a16="http://schemas.microsoft.com/office/drawing/2014/main"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1" name="Text Box 15">
          <a:extLst>
            <a:ext uri="{FF2B5EF4-FFF2-40B4-BE49-F238E27FC236}">
              <a16:creationId xmlns="" xmlns:a16="http://schemas.microsoft.com/office/drawing/2014/main"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2" name="Text Box 15">
          <a:extLst>
            <a:ext uri="{FF2B5EF4-FFF2-40B4-BE49-F238E27FC236}">
              <a16:creationId xmlns="" xmlns:a16="http://schemas.microsoft.com/office/drawing/2014/main"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3" name="Text Box 15">
          <a:extLst>
            <a:ext uri="{FF2B5EF4-FFF2-40B4-BE49-F238E27FC236}">
              <a16:creationId xmlns="" xmlns:a16="http://schemas.microsoft.com/office/drawing/2014/main"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4" name="Text Box 15">
          <a:extLst>
            <a:ext uri="{FF2B5EF4-FFF2-40B4-BE49-F238E27FC236}">
              <a16:creationId xmlns="" xmlns:a16="http://schemas.microsoft.com/office/drawing/2014/main"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5" name="Text Box 15">
          <a:extLst>
            <a:ext uri="{FF2B5EF4-FFF2-40B4-BE49-F238E27FC236}">
              <a16:creationId xmlns="" xmlns:a16="http://schemas.microsoft.com/office/drawing/2014/main"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6" name="Text Box 15">
          <a:extLst>
            <a:ext uri="{FF2B5EF4-FFF2-40B4-BE49-F238E27FC236}">
              <a16:creationId xmlns="" xmlns:a16="http://schemas.microsoft.com/office/drawing/2014/main"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7" name="Text Box 15">
          <a:extLst>
            <a:ext uri="{FF2B5EF4-FFF2-40B4-BE49-F238E27FC236}">
              <a16:creationId xmlns="" xmlns:a16="http://schemas.microsoft.com/office/drawing/2014/main"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8" name="Text Box 15">
          <a:extLst>
            <a:ext uri="{FF2B5EF4-FFF2-40B4-BE49-F238E27FC236}">
              <a16:creationId xmlns="" xmlns:a16="http://schemas.microsoft.com/office/drawing/2014/main"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9" name="Text Box 15">
          <a:extLst>
            <a:ext uri="{FF2B5EF4-FFF2-40B4-BE49-F238E27FC236}">
              <a16:creationId xmlns="" xmlns:a16="http://schemas.microsoft.com/office/drawing/2014/main"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0" name="Text Box 15">
          <a:extLst>
            <a:ext uri="{FF2B5EF4-FFF2-40B4-BE49-F238E27FC236}">
              <a16:creationId xmlns="" xmlns:a16="http://schemas.microsoft.com/office/drawing/2014/main"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1" name="Text Box 15">
          <a:extLst>
            <a:ext uri="{FF2B5EF4-FFF2-40B4-BE49-F238E27FC236}">
              <a16:creationId xmlns="" xmlns:a16="http://schemas.microsoft.com/office/drawing/2014/main"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2" name="Text Box 15">
          <a:extLst>
            <a:ext uri="{FF2B5EF4-FFF2-40B4-BE49-F238E27FC236}">
              <a16:creationId xmlns="" xmlns:a16="http://schemas.microsoft.com/office/drawing/2014/main"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3" name="Text Box 15">
          <a:extLst>
            <a:ext uri="{FF2B5EF4-FFF2-40B4-BE49-F238E27FC236}">
              <a16:creationId xmlns="" xmlns:a16="http://schemas.microsoft.com/office/drawing/2014/main"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5" name="Text Box 15">
          <a:extLst>
            <a:ext uri="{FF2B5EF4-FFF2-40B4-BE49-F238E27FC236}">
              <a16:creationId xmlns="" xmlns:a16="http://schemas.microsoft.com/office/drawing/2014/main"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6" name="Text Box 15">
          <a:extLst>
            <a:ext uri="{FF2B5EF4-FFF2-40B4-BE49-F238E27FC236}">
              <a16:creationId xmlns="" xmlns:a16="http://schemas.microsoft.com/office/drawing/2014/main"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7" name="Text Box 15">
          <a:extLst>
            <a:ext uri="{FF2B5EF4-FFF2-40B4-BE49-F238E27FC236}">
              <a16:creationId xmlns="" xmlns:a16="http://schemas.microsoft.com/office/drawing/2014/main"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8" name="Text Box 15">
          <a:extLst>
            <a:ext uri="{FF2B5EF4-FFF2-40B4-BE49-F238E27FC236}">
              <a16:creationId xmlns="" xmlns:a16="http://schemas.microsoft.com/office/drawing/2014/main"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9" name="Text Box 15">
          <a:extLst>
            <a:ext uri="{FF2B5EF4-FFF2-40B4-BE49-F238E27FC236}">
              <a16:creationId xmlns="" xmlns:a16="http://schemas.microsoft.com/office/drawing/2014/main"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0" name="Text Box 15">
          <a:extLst>
            <a:ext uri="{FF2B5EF4-FFF2-40B4-BE49-F238E27FC236}">
              <a16:creationId xmlns="" xmlns:a16="http://schemas.microsoft.com/office/drawing/2014/main"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1" name="Text Box 15">
          <a:extLst>
            <a:ext uri="{FF2B5EF4-FFF2-40B4-BE49-F238E27FC236}">
              <a16:creationId xmlns="" xmlns:a16="http://schemas.microsoft.com/office/drawing/2014/main"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2" name="Text Box 15">
          <a:extLst>
            <a:ext uri="{FF2B5EF4-FFF2-40B4-BE49-F238E27FC236}">
              <a16:creationId xmlns="" xmlns:a16="http://schemas.microsoft.com/office/drawing/2014/main"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3" name="Text Box 15">
          <a:extLst>
            <a:ext uri="{FF2B5EF4-FFF2-40B4-BE49-F238E27FC236}">
              <a16:creationId xmlns="" xmlns:a16="http://schemas.microsoft.com/office/drawing/2014/main"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4" name="Text Box 15">
          <a:extLst>
            <a:ext uri="{FF2B5EF4-FFF2-40B4-BE49-F238E27FC236}">
              <a16:creationId xmlns="" xmlns:a16="http://schemas.microsoft.com/office/drawing/2014/main"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5" name="Text Box 15">
          <a:extLst>
            <a:ext uri="{FF2B5EF4-FFF2-40B4-BE49-F238E27FC236}">
              <a16:creationId xmlns="" xmlns:a16="http://schemas.microsoft.com/office/drawing/2014/main"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6" name="Text Box 15">
          <a:extLst>
            <a:ext uri="{FF2B5EF4-FFF2-40B4-BE49-F238E27FC236}">
              <a16:creationId xmlns="" xmlns:a16="http://schemas.microsoft.com/office/drawing/2014/main"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7" name="Text Box 15">
          <a:extLst>
            <a:ext uri="{FF2B5EF4-FFF2-40B4-BE49-F238E27FC236}">
              <a16:creationId xmlns="" xmlns:a16="http://schemas.microsoft.com/office/drawing/2014/main"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8" name="Text Box 15">
          <a:extLst>
            <a:ext uri="{FF2B5EF4-FFF2-40B4-BE49-F238E27FC236}">
              <a16:creationId xmlns="" xmlns:a16="http://schemas.microsoft.com/office/drawing/2014/main"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1179" name="Text Box 16">
          <a:extLst>
            <a:ext uri="{FF2B5EF4-FFF2-40B4-BE49-F238E27FC236}">
              <a16:creationId xmlns="" xmlns:a16="http://schemas.microsoft.com/office/drawing/2014/main"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184" name="Text Box 16">
          <a:extLst>
            <a:ext uri="{FF2B5EF4-FFF2-40B4-BE49-F238E27FC236}">
              <a16:creationId xmlns="" xmlns:a16="http://schemas.microsoft.com/office/drawing/2014/main"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185" name="Text Box 17">
          <a:extLst>
            <a:ext uri="{FF2B5EF4-FFF2-40B4-BE49-F238E27FC236}">
              <a16:creationId xmlns="" xmlns:a16="http://schemas.microsoft.com/office/drawing/2014/main"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186" name="Text Box 18">
          <a:extLst>
            <a:ext uri="{FF2B5EF4-FFF2-40B4-BE49-F238E27FC236}">
              <a16:creationId xmlns="" xmlns:a16="http://schemas.microsoft.com/office/drawing/2014/main"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187" name="Text Box 19">
          <a:extLst>
            <a:ext uri="{FF2B5EF4-FFF2-40B4-BE49-F238E27FC236}">
              <a16:creationId xmlns="" xmlns:a16="http://schemas.microsoft.com/office/drawing/2014/main"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88" name="Text Box 15">
          <a:extLst>
            <a:ext uri="{FF2B5EF4-FFF2-40B4-BE49-F238E27FC236}">
              <a16:creationId xmlns="" xmlns:a16="http://schemas.microsoft.com/office/drawing/2014/main"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89" name="Text Box 15">
          <a:extLst>
            <a:ext uri="{FF2B5EF4-FFF2-40B4-BE49-F238E27FC236}">
              <a16:creationId xmlns="" xmlns:a16="http://schemas.microsoft.com/office/drawing/2014/main"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1" name="Text Box 16">
          <a:extLst>
            <a:ext uri="{FF2B5EF4-FFF2-40B4-BE49-F238E27FC236}">
              <a16:creationId xmlns="" xmlns:a16="http://schemas.microsoft.com/office/drawing/2014/main"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2" name="Text Box 17">
          <a:extLst>
            <a:ext uri="{FF2B5EF4-FFF2-40B4-BE49-F238E27FC236}">
              <a16:creationId xmlns="" xmlns:a16="http://schemas.microsoft.com/office/drawing/2014/main"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3" name="Text Box 18">
          <a:extLst>
            <a:ext uri="{FF2B5EF4-FFF2-40B4-BE49-F238E27FC236}">
              <a16:creationId xmlns="" xmlns:a16="http://schemas.microsoft.com/office/drawing/2014/main"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4" name="Text Box 19">
          <a:extLst>
            <a:ext uri="{FF2B5EF4-FFF2-40B4-BE49-F238E27FC236}">
              <a16:creationId xmlns="" xmlns:a16="http://schemas.microsoft.com/office/drawing/2014/main"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35713"/>
    <xdr:sp macro="" textlink="">
      <xdr:nvSpPr>
        <xdr:cNvPr id="1195" name="Text Box 15">
          <a:extLst>
            <a:ext uri="{FF2B5EF4-FFF2-40B4-BE49-F238E27FC236}">
              <a16:creationId xmlns="" xmlns:a16="http://schemas.microsoft.com/office/drawing/2014/main"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6" name="Text Box 16">
          <a:extLst>
            <a:ext uri="{FF2B5EF4-FFF2-40B4-BE49-F238E27FC236}">
              <a16:creationId xmlns="" xmlns:a16="http://schemas.microsoft.com/office/drawing/2014/main"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7" name="Text Box 17">
          <a:extLst>
            <a:ext uri="{FF2B5EF4-FFF2-40B4-BE49-F238E27FC236}">
              <a16:creationId xmlns="" xmlns:a16="http://schemas.microsoft.com/office/drawing/2014/main"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8" name="Text Box 18">
          <a:extLst>
            <a:ext uri="{FF2B5EF4-FFF2-40B4-BE49-F238E27FC236}">
              <a16:creationId xmlns="" xmlns:a16="http://schemas.microsoft.com/office/drawing/2014/main"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9" name="Text Box 19">
          <a:extLst>
            <a:ext uri="{FF2B5EF4-FFF2-40B4-BE49-F238E27FC236}">
              <a16:creationId xmlns="" xmlns:a16="http://schemas.microsoft.com/office/drawing/2014/main"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90</xdr:row>
      <xdr:rowOff>0</xdr:rowOff>
    </xdr:from>
    <xdr:ext cx="95250" cy="213632"/>
    <xdr:sp macro="" textlink="">
      <xdr:nvSpPr>
        <xdr:cNvPr id="1200" name="Text Box 15">
          <a:extLst>
            <a:ext uri="{FF2B5EF4-FFF2-40B4-BE49-F238E27FC236}">
              <a16:creationId xmlns="" xmlns:a16="http://schemas.microsoft.com/office/drawing/2014/main"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01" name="Text Box 16">
          <a:extLst>
            <a:ext uri="{FF2B5EF4-FFF2-40B4-BE49-F238E27FC236}">
              <a16:creationId xmlns="" xmlns:a16="http://schemas.microsoft.com/office/drawing/2014/main"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02" name="Text Box 17">
          <a:extLst>
            <a:ext uri="{FF2B5EF4-FFF2-40B4-BE49-F238E27FC236}">
              <a16:creationId xmlns="" xmlns:a16="http://schemas.microsoft.com/office/drawing/2014/main"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03" name="Text Box 18">
          <a:extLst>
            <a:ext uri="{FF2B5EF4-FFF2-40B4-BE49-F238E27FC236}">
              <a16:creationId xmlns="" xmlns:a16="http://schemas.microsoft.com/office/drawing/2014/main"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04" name="Text Box 19">
          <a:extLst>
            <a:ext uri="{FF2B5EF4-FFF2-40B4-BE49-F238E27FC236}">
              <a16:creationId xmlns="" xmlns:a16="http://schemas.microsoft.com/office/drawing/2014/main"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05" name="Text Box 16">
          <a:extLst>
            <a:ext uri="{FF2B5EF4-FFF2-40B4-BE49-F238E27FC236}">
              <a16:creationId xmlns="" xmlns:a16="http://schemas.microsoft.com/office/drawing/2014/main"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06" name="Text Box 17">
          <a:extLst>
            <a:ext uri="{FF2B5EF4-FFF2-40B4-BE49-F238E27FC236}">
              <a16:creationId xmlns="" xmlns:a16="http://schemas.microsoft.com/office/drawing/2014/main"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07" name="Text Box 18">
          <a:extLst>
            <a:ext uri="{FF2B5EF4-FFF2-40B4-BE49-F238E27FC236}">
              <a16:creationId xmlns="" xmlns:a16="http://schemas.microsoft.com/office/drawing/2014/main"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08" name="Text Box 19">
          <a:extLst>
            <a:ext uri="{FF2B5EF4-FFF2-40B4-BE49-F238E27FC236}">
              <a16:creationId xmlns="" xmlns:a16="http://schemas.microsoft.com/office/drawing/2014/main"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209" name="Text Box 15">
          <a:extLst>
            <a:ext uri="{FF2B5EF4-FFF2-40B4-BE49-F238E27FC236}">
              <a16:creationId xmlns="" xmlns:a16="http://schemas.microsoft.com/office/drawing/2014/main"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0" name="Text Box 16">
          <a:extLst>
            <a:ext uri="{FF2B5EF4-FFF2-40B4-BE49-F238E27FC236}">
              <a16:creationId xmlns="" xmlns:a16="http://schemas.microsoft.com/office/drawing/2014/main"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1" name="Text Box 17">
          <a:extLst>
            <a:ext uri="{FF2B5EF4-FFF2-40B4-BE49-F238E27FC236}">
              <a16:creationId xmlns="" xmlns:a16="http://schemas.microsoft.com/office/drawing/2014/main"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2" name="Text Box 18">
          <a:extLst>
            <a:ext uri="{FF2B5EF4-FFF2-40B4-BE49-F238E27FC236}">
              <a16:creationId xmlns="" xmlns:a16="http://schemas.microsoft.com/office/drawing/2014/main"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3" name="Text Box 19">
          <a:extLst>
            <a:ext uri="{FF2B5EF4-FFF2-40B4-BE49-F238E27FC236}">
              <a16:creationId xmlns="" xmlns:a16="http://schemas.microsoft.com/office/drawing/2014/main"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214" name="Text Box 15">
          <a:extLst>
            <a:ext uri="{FF2B5EF4-FFF2-40B4-BE49-F238E27FC236}">
              <a16:creationId xmlns="" xmlns:a16="http://schemas.microsoft.com/office/drawing/2014/main"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5" name="Text Box 16">
          <a:extLst>
            <a:ext uri="{FF2B5EF4-FFF2-40B4-BE49-F238E27FC236}">
              <a16:creationId xmlns="" xmlns:a16="http://schemas.microsoft.com/office/drawing/2014/main"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6" name="Text Box 17">
          <a:extLst>
            <a:ext uri="{FF2B5EF4-FFF2-40B4-BE49-F238E27FC236}">
              <a16:creationId xmlns="" xmlns:a16="http://schemas.microsoft.com/office/drawing/2014/main"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7" name="Text Box 18">
          <a:extLst>
            <a:ext uri="{FF2B5EF4-FFF2-40B4-BE49-F238E27FC236}">
              <a16:creationId xmlns="" xmlns:a16="http://schemas.microsoft.com/office/drawing/2014/main"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8" name="Text Box 19">
          <a:extLst>
            <a:ext uri="{FF2B5EF4-FFF2-40B4-BE49-F238E27FC236}">
              <a16:creationId xmlns="" xmlns:a16="http://schemas.microsoft.com/office/drawing/2014/main"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19" name="Text Box 16">
          <a:extLst>
            <a:ext uri="{FF2B5EF4-FFF2-40B4-BE49-F238E27FC236}">
              <a16:creationId xmlns="" xmlns:a16="http://schemas.microsoft.com/office/drawing/2014/main"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0" name="Text Box 17">
          <a:extLst>
            <a:ext uri="{FF2B5EF4-FFF2-40B4-BE49-F238E27FC236}">
              <a16:creationId xmlns="" xmlns:a16="http://schemas.microsoft.com/office/drawing/2014/main"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1" name="Text Box 18">
          <a:extLst>
            <a:ext uri="{FF2B5EF4-FFF2-40B4-BE49-F238E27FC236}">
              <a16:creationId xmlns="" xmlns:a16="http://schemas.microsoft.com/office/drawing/2014/main"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2" name="Text Box 19">
          <a:extLst>
            <a:ext uri="{FF2B5EF4-FFF2-40B4-BE49-F238E27FC236}">
              <a16:creationId xmlns="" xmlns:a16="http://schemas.microsoft.com/office/drawing/2014/main"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442269"/>
    <xdr:sp macro="" textlink="">
      <xdr:nvSpPr>
        <xdr:cNvPr id="1223" name="Text Box 15">
          <a:extLst>
            <a:ext uri="{FF2B5EF4-FFF2-40B4-BE49-F238E27FC236}">
              <a16:creationId xmlns="" xmlns:a16="http://schemas.microsoft.com/office/drawing/2014/main"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4" name="Text Box 16">
          <a:extLst>
            <a:ext uri="{FF2B5EF4-FFF2-40B4-BE49-F238E27FC236}">
              <a16:creationId xmlns="" xmlns:a16="http://schemas.microsoft.com/office/drawing/2014/main"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5" name="Text Box 17">
          <a:extLst>
            <a:ext uri="{FF2B5EF4-FFF2-40B4-BE49-F238E27FC236}">
              <a16:creationId xmlns="" xmlns:a16="http://schemas.microsoft.com/office/drawing/2014/main"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6" name="Text Box 18">
          <a:extLst>
            <a:ext uri="{FF2B5EF4-FFF2-40B4-BE49-F238E27FC236}">
              <a16:creationId xmlns="" xmlns:a16="http://schemas.microsoft.com/office/drawing/2014/main"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7" name="Text Box 19">
          <a:extLst>
            <a:ext uri="{FF2B5EF4-FFF2-40B4-BE49-F238E27FC236}">
              <a16:creationId xmlns="" xmlns:a16="http://schemas.microsoft.com/office/drawing/2014/main"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1228" name="Text Box 15">
          <a:extLst>
            <a:ext uri="{FF2B5EF4-FFF2-40B4-BE49-F238E27FC236}">
              <a16:creationId xmlns="" xmlns:a16="http://schemas.microsoft.com/office/drawing/2014/main"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9" name="Text Box 16">
          <a:extLst>
            <a:ext uri="{FF2B5EF4-FFF2-40B4-BE49-F238E27FC236}">
              <a16:creationId xmlns="" xmlns:a16="http://schemas.microsoft.com/office/drawing/2014/main"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30" name="Text Box 17">
          <a:extLst>
            <a:ext uri="{FF2B5EF4-FFF2-40B4-BE49-F238E27FC236}">
              <a16:creationId xmlns="" xmlns:a16="http://schemas.microsoft.com/office/drawing/2014/main"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31" name="Text Box 18">
          <a:extLst>
            <a:ext uri="{FF2B5EF4-FFF2-40B4-BE49-F238E27FC236}">
              <a16:creationId xmlns="" xmlns:a16="http://schemas.microsoft.com/office/drawing/2014/main"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32" name="Text Box 19">
          <a:extLst>
            <a:ext uri="{FF2B5EF4-FFF2-40B4-BE49-F238E27FC236}">
              <a16:creationId xmlns="" xmlns:a16="http://schemas.microsoft.com/office/drawing/2014/main"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33" name="Text Box 16">
          <a:extLst>
            <a:ext uri="{FF2B5EF4-FFF2-40B4-BE49-F238E27FC236}">
              <a16:creationId xmlns="" xmlns:a16="http://schemas.microsoft.com/office/drawing/2014/main"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34" name="Text Box 17">
          <a:extLst>
            <a:ext uri="{FF2B5EF4-FFF2-40B4-BE49-F238E27FC236}">
              <a16:creationId xmlns="" xmlns:a16="http://schemas.microsoft.com/office/drawing/2014/main"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35" name="Text Box 18">
          <a:extLst>
            <a:ext uri="{FF2B5EF4-FFF2-40B4-BE49-F238E27FC236}">
              <a16:creationId xmlns="" xmlns:a16="http://schemas.microsoft.com/office/drawing/2014/main"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36" name="Text Box 19">
          <a:extLst>
            <a:ext uri="{FF2B5EF4-FFF2-40B4-BE49-F238E27FC236}">
              <a16:creationId xmlns="" xmlns:a16="http://schemas.microsoft.com/office/drawing/2014/main"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014"/>
    <xdr:sp macro="" textlink="">
      <xdr:nvSpPr>
        <xdr:cNvPr id="1237" name="Text Box 15">
          <a:extLst>
            <a:ext uri="{FF2B5EF4-FFF2-40B4-BE49-F238E27FC236}">
              <a16:creationId xmlns="" xmlns:a16="http://schemas.microsoft.com/office/drawing/2014/main"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38" name="Text Box 15">
          <a:extLst>
            <a:ext uri="{FF2B5EF4-FFF2-40B4-BE49-F238E27FC236}">
              <a16:creationId xmlns="" xmlns:a16="http://schemas.microsoft.com/office/drawing/2014/main"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39" name="Text Box 16">
          <a:extLst>
            <a:ext uri="{FF2B5EF4-FFF2-40B4-BE49-F238E27FC236}">
              <a16:creationId xmlns="" xmlns:a16="http://schemas.microsoft.com/office/drawing/2014/main"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0" name="Text Box 17">
          <a:extLst>
            <a:ext uri="{FF2B5EF4-FFF2-40B4-BE49-F238E27FC236}">
              <a16:creationId xmlns="" xmlns:a16="http://schemas.microsoft.com/office/drawing/2014/main"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1" name="Text Box 18">
          <a:extLst>
            <a:ext uri="{FF2B5EF4-FFF2-40B4-BE49-F238E27FC236}">
              <a16:creationId xmlns="" xmlns:a16="http://schemas.microsoft.com/office/drawing/2014/main"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2" name="Text Box 19">
          <a:extLst>
            <a:ext uri="{FF2B5EF4-FFF2-40B4-BE49-F238E27FC236}">
              <a16:creationId xmlns="" xmlns:a16="http://schemas.microsoft.com/office/drawing/2014/main"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43" name="Text Box 15">
          <a:extLst>
            <a:ext uri="{FF2B5EF4-FFF2-40B4-BE49-F238E27FC236}">
              <a16:creationId xmlns="" xmlns:a16="http://schemas.microsoft.com/office/drawing/2014/main"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4" name="Text Box 16">
          <a:extLst>
            <a:ext uri="{FF2B5EF4-FFF2-40B4-BE49-F238E27FC236}">
              <a16:creationId xmlns="" xmlns:a16="http://schemas.microsoft.com/office/drawing/2014/main"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5" name="Text Box 17">
          <a:extLst>
            <a:ext uri="{FF2B5EF4-FFF2-40B4-BE49-F238E27FC236}">
              <a16:creationId xmlns="" xmlns:a16="http://schemas.microsoft.com/office/drawing/2014/main"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6" name="Text Box 18">
          <a:extLst>
            <a:ext uri="{FF2B5EF4-FFF2-40B4-BE49-F238E27FC236}">
              <a16:creationId xmlns="" xmlns:a16="http://schemas.microsoft.com/office/drawing/2014/main"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7" name="Text Box 19">
          <a:extLst>
            <a:ext uri="{FF2B5EF4-FFF2-40B4-BE49-F238E27FC236}">
              <a16:creationId xmlns="" xmlns:a16="http://schemas.microsoft.com/office/drawing/2014/main"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48" name="Text Box 15">
          <a:extLst>
            <a:ext uri="{FF2B5EF4-FFF2-40B4-BE49-F238E27FC236}">
              <a16:creationId xmlns="" xmlns:a16="http://schemas.microsoft.com/office/drawing/2014/main"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331"/>
    <xdr:sp macro="" textlink="">
      <xdr:nvSpPr>
        <xdr:cNvPr id="1249" name="Text Box 15">
          <a:extLst>
            <a:ext uri="{FF2B5EF4-FFF2-40B4-BE49-F238E27FC236}">
              <a16:creationId xmlns="" xmlns:a16="http://schemas.microsoft.com/office/drawing/2014/main"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50" name="Text Box 16">
          <a:extLst>
            <a:ext uri="{FF2B5EF4-FFF2-40B4-BE49-F238E27FC236}">
              <a16:creationId xmlns="" xmlns:a16="http://schemas.microsoft.com/office/drawing/2014/main"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51" name="Text Box 17">
          <a:extLst>
            <a:ext uri="{FF2B5EF4-FFF2-40B4-BE49-F238E27FC236}">
              <a16:creationId xmlns="" xmlns:a16="http://schemas.microsoft.com/office/drawing/2014/main"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52" name="Text Box 18">
          <a:extLst>
            <a:ext uri="{FF2B5EF4-FFF2-40B4-BE49-F238E27FC236}">
              <a16:creationId xmlns="" xmlns:a16="http://schemas.microsoft.com/office/drawing/2014/main"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53" name="Text Box 19">
          <a:extLst>
            <a:ext uri="{FF2B5EF4-FFF2-40B4-BE49-F238E27FC236}">
              <a16:creationId xmlns="" xmlns:a16="http://schemas.microsoft.com/office/drawing/2014/main"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54" name="Text Box 15">
          <a:extLst>
            <a:ext uri="{FF2B5EF4-FFF2-40B4-BE49-F238E27FC236}">
              <a16:creationId xmlns="" xmlns:a16="http://schemas.microsoft.com/office/drawing/2014/main"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255" name="Text Box 15">
          <a:extLst>
            <a:ext uri="{FF2B5EF4-FFF2-40B4-BE49-F238E27FC236}">
              <a16:creationId xmlns="" xmlns:a16="http://schemas.microsoft.com/office/drawing/2014/main"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256" name="Text Box 15">
          <a:extLst>
            <a:ext uri="{FF2B5EF4-FFF2-40B4-BE49-F238E27FC236}">
              <a16:creationId xmlns="" xmlns:a16="http://schemas.microsoft.com/office/drawing/2014/main"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57" name="Text Box 16">
          <a:extLst>
            <a:ext uri="{FF2B5EF4-FFF2-40B4-BE49-F238E27FC236}">
              <a16:creationId xmlns="" xmlns:a16="http://schemas.microsoft.com/office/drawing/2014/main"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58" name="Text Box 17">
          <a:extLst>
            <a:ext uri="{FF2B5EF4-FFF2-40B4-BE49-F238E27FC236}">
              <a16:creationId xmlns="" xmlns:a16="http://schemas.microsoft.com/office/drawing/2014/main"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59" name="Text Box 18">
          <a:extLst>
            <a:ext uri="{FF2B5EF4-FFF2-40B4-BE49-F238E27FC236}">
              <a16:creationId xmlns="" xmlns:a16="http://schemas.microsoft.com/office/drawing/2014/main"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60" name="Text Box 19">
          <a:extLst>
            <a:ext uri="{FF2B5EF4-FFF2-40B4-BE49-F238E27FC236}">
              <a16:creationId xmlns="" xmlns:a16="http://schemas.microsoft.com/office/drawing/2014/main"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261" name="Text Box 15">
          <a:extLst>
            <a:ext uri="{FF2B5EF4-FFF2-40B4-BE49-F238E27FC236}">
              <a16:creationId xmlns="" xmlns:a16="http://schemas.microsoft.com/office/drawing/2014/main"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62" name="Text Box 16">
          <a:extLst>
            <a:ext uri="{FF2B5EF4-FFF2-40B4-BE49-F238E27FC236}">
              <a16:creationId xmlns="" xmlns:a16="http://schemas.microsoft.com/office/drawing/2014/main"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63" name="Text Box 17">
          <a:extLst>
            <a:ext uri="{FF2B5EF4-FFF2-40B4-BE49-F238E27FC236}">
              <a16:creationId xmlns="" xmlns:a16="http://schemas.microsoft.com/office/drawing/2014/main"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64" name="Text Box 18">
          <a:extLst>
            <a:ext uri="{FF2B5EF4-FFF2-40B4-BE49-F238E27FC236}">
              <a16:creationId xmlns="" xmlns:a16="http://schemas.microsoft.com/office/drawing/2014/main"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65" name="Text Box 19">
          <a:extLst>
            <a:ext uri="{FF2B5EF4-FFF2-40B4-BE49-F238E27FC236}">
              <a16:creationId xmlns="" xmlns:a16="http://schemas.microsoft.com/office/drawing/2014/main"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266" name="Text Box 15">
          <a:extLst>
            <a:ext uri="{FF2B5EF4-FFF2-40B4-BE49-F238E27FC236}">
              <a16:creationId xmlns="" xmlns:a16="http://schemas.microsoft.com/office/drawing/2014/main"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67" name="Text Box 16">
          <a:extLst>
            <a:ext uri="{FF2B5EF4-FFF2-40B4-BE49-F238E27FC236}">
              <a16:creationId xmlns="" xmlns:a16="http://schemas.microsoft.com/office/drawing/2014/main"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68" name="Text Box 17">
          <a:extLst>
            <a:ext uri="{FF2B5EF4-FFF2-40B4-BE49-F238E27FC236}">
              <a16:creationId xmlns="" xmlns:a16="http://schemas.microsoft.com/office/drawing/2014/main"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69" name="Text Box 18">
          <a:extLst>
            <a:ext uri="{FF2B5EF4-FFF2-40B4-BE49-F238E27FC236}">
              <a16:creationId xmlns="" xmlns:a16="http://schemas.microsoft.com/office/drawing/2014/main"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0" name="Text Box 19">
          <a:extLst>
            <a:ext uri="{FF2B5EF4-FFF2-40B4-BE49-F238E27FC236}">
              <a16:creationId xmlns="" xmlns:a16="http://schemas.microsoft.com/office/drawing/2014/main"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442269"/>
    <xdr:sp macro="" textlink="">
      <xdr:nvSpPr>
        <xdr:cNvPr id="1271" name="Text Box 15">
          <a:extLst>
            <a:ext uri="{FF2B5EF4-FFF2-40B4-BE49-F238E27FC236}">
              <a16:creationId xmlns="" xmlns:a16="http://schemas.microsoft.com/office/drawing/2014/main"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2" name="Text Box 16">
          <a:extLst>
            <a:ext uri="{FF2B5EF4-FFF2-40B4-BE49-F238E27FC236}">
              <a16:creationId xmlns="" xmlns:a16="http://schemas.microsoft.com/office/drawing/2014/main"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3" name="Text Box 17">
          <a:extLst>
            <a:ext uri="{FF2B5EF4-FFF2-40B4-BE49-F238E27FC236}">
              <a16:creationId xmlns="" xmlns:a16="http://schemas.microsoft.com/office/drawing/2014/main"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4" name="Text Box 18">
          <a:extLst>
            <a:ext uri="{FF2B5EF4-FFF2-40B4-BE49-F238E27FC236}">
              <a16:creationId xmlns="" xmlns:a16="http://schemas.microsoft.com/office/drawing/2014/main"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5" name="Text Box 19">
          <a:extLst>
            <a:ext uri="{FF2B5EF4-FFF2-40B4-BE49-F238E27FC236}">
              <a16:creationId xmlns="" xmlns:a16="http://schemas.microsoft.com/office/drawing/2014/main"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276" name="Text Box 15">
          <a:extLst>
            <a:ext uri="{FF2B5EF4-FFF2-40B4-BE49-F238E27FC236}">
              <a16:creationId xmlns="" xmlns:a16="http://schemas.microsoft.com/office/drawing/2014/main"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7" name="Text Box 16">
          <a:extLst>
            <a:ext uri="{FF2B5EF4-FFF2-40B4-BE49-F238E27FC236}">
              <a16:creationId xmlns="" xmlns:a16="http://schemas.microsoft.com/office/drawing/2014/main"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8" name="Text Box 17">
          <a:extLst>
            <a:ext uri="{FF2B5EF4-FFF2-40B4-BE49-F238E27FC236}">
              <a16:creationId xmlns="" xmlns:a16="http://schemas.microsoft.com/office/drawing/2014/main"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9" name="Text Box 18">
          <a:extLst>
            <a:ext uri="{FF2B5EF4-FFF2-40B4-BE49-F238E27FC236}">
              <a16:creationId xmlns="" xmlns:a16="http://schemas.microsoft.com/office/drawing/2014/main"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0" name="Text Box 19">
          <a:extLst>
            <a:ext uri="{FF2B5EF4-FFF2-40B4-BE49-F238E27FC236}">
              <a16:creationId xmlns="" xmlns:a16="http://schemas.microsoft.com/office/drawing/2014/main"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442269"/>
    <xdr:sp macro="" textlink="">
      <xdr:nvSpPr>
        <xdr:cNvPr id="1281" name="Text Box 15">
          <a:extLst>
            <a:ext uri="{FF2B5EF4-FFF2-40B4-BE49-F238E27FC236}">
              <a16:creationId xmlns="" xmlns:a16="http://schemas.microsoft.com/office/drawing/2014/main"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282" name="Text Box 15">
          <a:extLst>
            <a:ext uri="{FF2B5EF4-FFF2-40B4-BE49-F238E27FC236}">
              <a16:creationId xmlns="" xmlns:a16="http://schemas.microsoft.com/office/drawing/2014/main"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3" name="Text Box 16">
          <a:extLst>
            <a:ext uri="{FF2B5EF4-FFF2-40B4-BE49-F238E27FC236}">
              <a16:creationId xmlns="" xmlns:a16="http://schemas.microsoft.com/office/drawing/2014/main"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4" name="Text Box 17">
          <a:extLst>
            <a:ext uri="{FF2B5EF4-FFF2-40B4-BE49-F238E27FC236}">
              <a16:creationId xmlns="" xmlns:a16="http://schemas.microsoft.com/office/drawing/2014/main"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5" name="Text Box 18">
          <a:extLst>
            <a:ext uri="{FF2B5EF4-FFF2-40B4-BE49-F238E27FC236}">
              <a16:creationId xmlns="" xmlns:a16="http://schemas.microsoft.com/office/drawing/2014/main"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6" name="Text Box 19">
          <a:extLst>
            <a:ext uri="{FF2B5EF4-FFF2-40B4-BE49-F238E27FC236}">
              <a16:creationId xmlns="" xmlns:a16="http://schemas.microsoft.com/office/drawing/2014/main"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287" name="Text Box 15">
          <a:extLst>
            <a:ext uri="{FF2B5EF4-FFF2-40B4-BE49-F238E27FC236}">
              <a16:creationId xmlns="" xmlns:a16="http://schemas.microsoft.com/office/drawing/2014/main"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8" name="Text Box 16">
          <a:extLst>
            <a:ext uri="{FF2B5EF4-FFF2-40B4-BE49-F238E27FC236}">
              <a16:creationId xmlns="" xmlns:a16="http://schemas.microsoft.com/office/drawing/2014/main"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9" name="Text Box 17">
          <a:extLst>
            <a:ext uri="{FF2B5EF4-FFF2-40B4-BE49-F238E27FC236}">
              <a16:creationId xmlns="" xmlns:a16="http://schemas.microsoft.com/office/drawing/2014/main"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90" name="Text Box 18">
          <a:extLst>
            <a:ext uri="{FF2B5EF4-FFF2-40B4-BE49-F238E27FC236}">
              <a16:creationId xmlns="" xmlns:a16="http://schemas.microsoft.com/office/drawing/2014/main"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91" name="Text Box 19">
          <a:extLst>
            <a:ext uri="{FF2B5EF4-FFF2-40B4-BE49-F238E27FC236}">
              <a16:creationId xmlns="" xmlns:a16="http://schemas.microsoft.com/office/drawing/2014/main"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292" name="Text Box 15">
          <a:extLst>
            <a:ext uri="{FF2B5EF4-FFF2-40B4-BE49-F238E27FC236}">
              <a16:creationId xmlns="" xmlns:a16="http://schemas.microsoft.com/office/drawing/2014/main"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93" name="Text Box 16">
          <a:extLst>
            <a:ext uri="{FF2B5EF4-FFF2-40B4-BE49-F238E27FC236}">
              <a16:creationId xmlns="" xmlns:a16="http://schemas.microsoft.com/office/drawing/2014/main"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94" name="Text Box 17">
          <a:extLst>
            <a:ext uri="{FF2B5EF4-FFF2-40B4-BE49-F238E27FC236}">
              <a16:creationId xmlns="" xmlns:a16="http://schemas.microsoft.com/office/drawing/2014/main"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95" name="Text Box 18">
          <a:extLst>
            <a:ext uri="{FF2B5EF4-FFF2-40B4-BE49-F238E27FC236}">
              <a16:creationId xmlns="" xmlns:a16="http://schemas.microsoft.com/office/drawing/2014/main"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96" name="Text Box 19">
          <a:extLst>
            <a:ext uri="{FF2B5EF4-FFF2-40B4-BE49-F238E27FC236}">
              <a16:creationId xmlns="" xmlns:a16="http://schemas.microsoft.com/office/drawing/2014/main"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97" name="Text Box 16">
          <a:extLst>
            <a:ext uri="{FF2B5EF4-FFF2-40B4-BE49-F238E27FC236}">
              <a16:creationId xmlns="" xmlns:a16="http://schemas.microsoft.com/office/drawing/2014/main"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98" name="Text Box 17">
          <a:extLst>
            <a:ext uri="{FF2B5EF4-FFF2-40B4-BE49-F238E27FC236}">
              <a16:creationId xmlns="" xmlns:a16="http://schemas.microsoft.com/office/drawing/2014/main"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99" name="Text Box 18">
          <a:extLst>
            <a:ext uri="{FF2B5EF4-FFF2-40B4-BE49-F238E27FC236}">
              <a16:creationId xmlns="" xmlns:a16="http://schemas.microsoft.com/office/drawing/2014/main"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00" name="Text Box 19">
          <a:extLst>
            <a:ext uri="{FF2B5EF4-FFF2-40B4-BE49-F238E27FC236}">
              <a16:creationId xmlns="" xmlns:a16="http://schemas.microsoft.com/office/drawing/2014/main"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01" name="Text Box 16">
          <a:extLst>
            <a:ext uri="{FF2B5EF4-FFF2-40B4-BE49-F238E27FC236}">
              <a16:creationId xmlns="" xmlns:a16="http://schemas.microsoft.com/office/drawing/2014/main"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02" name="Text Box 17">
          <a:extLst>
            <a:ext uri="{FF2B5EF4-FFF2-40B4-BE49-F238E27FC236}">
              <a16:creationId xmlns="" xmlns:a16="http://schemas.microsoft.com/office/drawing/2014/main"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03" name="Text Box 18">
          <a:extLst>
            <a:ext uri="{FF2B5EF4-FFF2-40B4-BE49-F238E27FC236}">
              <a16:creationId xmlns="" xmlns:a16="http://schemas.microsoft.com/office/drawing/2014/main"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04" name="Text Box 19">
          <a:extLst>
            <a:ext uri="{FF2B5EF4-FFF2-40B4-BE49-F238E27FC236}">
              <a16:creationId xmlns="" xmlns:a16="http://schemas.microsoft.com/office/drawing/2014/main"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014"/>
    <xdr:sp macro="" textlink="">
      <xdr:nvSpPr>
        <xdr:cNvPr id="1305" name="Text Box 15">
          <a:extLst>
            <a:ext uri="{FF2B5EF4-FFF2-40B4-BE49-F238E27FC236}">
              <a16:creationId xmlns="" xmlns:a16="http://schemas.microsoft.com/office/drawing/2014/main"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06" name="Text Box 16">
          <a:extLst>
            <a:ext uri="{FF2B5EF4-FFF2-40B4-BE49-F238E27FC236}">
              <a16:creationId xmlns="" xmlns:a16="http://schemas.microsoft.com/office/drawing/2014/main"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07" name="Text Box 17">
          <a:extLst>
            <a:ext uri="{FF2B5EF4-FFF2-40B4-BE49-F238E27FC236}">
              <a16:creationId xmlns="" xmlns:a16="http://schemas.microsoft.com/office/drawing/2014/main"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08" name="Text Box 18">
          <a:extLst>
            <a:ext uri="{FF2B5EF4-FFF2-40B4-BE49-F238E27FC236}">
              <a16:creationId xmlns="" xmlns:a16="http://schemas.microsoft.com/office/drawing/2014/main"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09" name="Text Box 19">
          <a:extLst>
            <a:ext uri="{FF2B5EF4-FFF2-40B4-BE49-F238E27FC236}">
              <a16:creationId xmlns="" xmlns:a16="http://schemas.microsoft.com/office/drawing/2014/main"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310" name="Text Box 15">
          <a:extLst>
            <a:ext uri="{FF2B5EF4-FFF2-40B4-BE49-F238E27FC236}">
              <a16:creationId xmlns="" xmlns:a16="http://schemas.microsoft.com/office/drawing/2014/main"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311" name="Text Box 15">
          <a:extLst>
            <a:ext uri="{FF2B5EF4-FFF2-40B4-BE49-F238E27FC236}">
              <a16:creationId xmlns="" xmlns:a16="http://schemas.microsoft.com/office/drawing/2014/main"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12" name="Text Box 16">
          <a:extLst>
            <a:ext uri="{FF2B5EF4-FFF2-40B4-BE49-F238E27FC236}">
              <a16:creationId xmlns="" xmlns:a16="http://schemas.microsoft.com/office/drawing/2014/main"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13" name="Text Box 17">
          <a:extLst>
            <a:ext uri="{FF2B5EF4-FFF2-40B4-BE49-F238E27FC236}">
              <a16:creationId xmlns="" xmlns:a16="http://schemas.microsoft.com/office/drawing/2014/main"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14" name="Text Box 18">
          <a:extLst>
            <a:ext uri="{FF2B5EF4-FFF2-40B4-BE49-F238E27FC236}">
              <a16:creationId xmlns="" xmlns:a16="http://schemas.microsoft.com/office/drawing/2014/main"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15" name="Text Box 15">
          <a:extLst>
            <a:ext uri="{FF2B5EF4-FFF2-40B4-BE49-F238E27FC236}">
              <a16:creationId xmlns="" xmlns:a16="http://schemas.microsoft.com/office/drawing/2014/main"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16" name="Text Box 16">
          <a:extLst>
            <a:ext uri="{FF2B5EF4-FFF2-40B4-BE49-F238E27FC236}">
              <a16:creationId xmlns="" xmlns:a16="http://schemas.microsoft.com/office/drawing/2014/main"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17" name="Text Box 17">
          <a:extLst>
            <a:ext uri="{FF2B5EF4-FFF2-40B4-BE49-F238E27FC236}">
              <a16:creationId xmlns="" xmlns:a16="http://schemas.microsoft.com/office/drawing/2014/main"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18" name="Text Box 18">
          <a:extLst>
            <a:ext uri="{FF2B5EF4-FFF2-40B4-BE49-F238E27FC236}">
              <a16:creationId xmlns="" xmlns:a16="http://schemas.microsoft.com/office/drawing/2014/main"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19" name="Text Box 19">
          <a:extLst>
            <a:ext uri="{FF2B5EF4-FFF2-40B4-BE49-F238E27FC236}">
              <a16:creationId xmlns="" xmlns:a16="http://schemas.microsoft.com/office/drawing/2014/main"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442269"/>
    <xdr:sp macro="" textlink="">
      <xdr:nvSpPr>
        <xdr:cNvPr id="1320" name="Text Box 15">
          <a:extLst>
            <a:ext uri="{FF2B5EF4-FFF2-40B4-BE49-F238E27FC236}">
              <a16:creationId xmlns="" xmlns:a16="http://schemas.microsoft.com/office/drawing/2014/main"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21" name="Text Box 16">
          <a:extLst>
            <a:ext uri="{FF2B5EF4-FFF2-40B4-BE49-F238E27FC236}">
              <a16:creationId xmlns="" xmlns:a16="http://schemas.microsoft.com/office/drawing/2014/main"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22" name="Text Box 17">
          <a:extLst>
            <a:ext uri="{FF2B5EF4-FFF2-40B4-BE49-F238E27FC236}">
              <a16:creationId xmlns="" xmlns:a16="http://schemas.microsoft.com/office/drawing/2014/main"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23" name="Text Box 18">
          <a:extLst>
            <a:ext uri="{FF2B5EF4-FFF2-40B4-BE49-F238E27FC236}">
              <a16:creationId xmlns="" xmlns:a16="http://schemas.microsoft.com/office/drawing/2014/main"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24" name="Text Box 19">
          <a:extLst>
            <a:ext uri="{FF2B5EF4-FFF2-40B4-BE49-F238E27FC236}">
              <a16:creationId xmlns="" xmlns:a16="http://schemas.microsoft.com/office/drawing/2014/main"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25" name="Text Box 16">
          <a:extLst>
            <a:ext uri="{FF2B5EF4-FFF2-40B4-BE49-F238E27FC236}">
              <a16:creationId xmlns="" xmlns:a16="http://schemas.microsoft.com/office/drawing/2014/main"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26" name="Text Box 17">
          <a:extLst>
            <a:ext uri="{FF2B5EF4-FFF2-40B4-BE49-F238E27FC236}">
              <a16:creationId xmlns="" xmlns:a16="http://schemas.microsoft.com/office/drawing/2014/main"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27" name="Text Box 18">
          <a:extLst>
            <a:ext uri="{FF2B5EF4-FFF2-40B4-BE49-F238E27FC236}">
              <a16:creationId xmlns="" xmlns:a16="http://schemas.microsoft.com/office/drawing/2014/main"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28" name="Text Box 19">
          <a:extLst>
            <a:ext uri="{FF2B5EF4-FFF2-40B4-BE49-F238E27FC236}">
              <a16:creationId xmlns="" xmlns:a16="http://schemas.microsoft.com/office/drawing/2014/main"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29" name="Text Box 16">
          <a:extLst>
            <a:ext uri="{FF2B5EF4-FFF2-40B4-BE49-F238E27FC236}">
              <a16:creationId xmlns="" xmlns:a16="http://schemas.microsoft.com/office/drawing/2014/main"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30" name="Text Box 17">
          <a:extLst>
            <a:ext uri="{FF2B5EF4-FFF2-40B4-BE49-F238E27FC236}">
              <a16:creationId xmlns="" xmlns:a16="http://schemas.microsoft.com/office/drawing/2014/main"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31" name="Text Box 18">
          <a:extLst>
            <a:ext uri="{FF2B5EF4-FFF2-40B4-BE49-F238E27FC236}">
              <a16:creationId xmlns="" xmlns:a16="http://schemas.microsoft.com/office/drawing/2014/main"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32" name="Text Box 19">
          <a:extLst>
            <a:ext uri="{FF2B5EF4-FFF2-40B4-BE49-F238E27FC236}">
              <a16:creationId xmlns="" xmlns:a16="http://schemas.microsoft.com/office/drawing/2014/main"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33" name="Text Box 16">
          <a:extLst>
            <a:ext uri="{FF2B5EF4-FFF2-40B4-BE49-F238E27FC236}">
              <a16:creationId xmlns="" xmlns:a16="http://schemas.microsoft.com/office/drawing/2014/main"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34" name="Text Box 17">
          <a:extLst>
            <a:ext uri="{FF2B5EF4-FFF2-40B4-BE49-F238E27FC236}">
              <a16:creationId xmlns="" xmlns:a16="http://schemas.microsoft.com/office/drawing/2014/main"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35" name="Text Box 18">
          <a:extLst>
            <a:ext uri="{FF2B5EF4-FFF2-40B4-BE49-F238E27FC236}">
              <a16:creationId xmlns="" xmlns:a16="http://schemas.microsoft.com/office/drawing/2014/main"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36" name="Text Box 19">
          <a:extLst>
            <a:ext uri="{FF2B5EF4-FFF2-40B4-BE49-F238E27FC236}">
              <a16:creationId xmlns="" xmlns:a16="http://schemas.microsoft.com/office/drawing/2014/main"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014"/>
    <xdr:sp macro="" textlink="">
      <xdr:nvSpPr>
        <xdr:cNvPr id="1337" name="Text Box 15">
          <a:extLst>
            <a:ext uri="{FF2B5EF4-FFF2-40B4-BE49-F238E27FC236}">
              <a16:creationId xmlns="" xmlns:a16="http://schemas.microsoft.com/office/drawing/2014/main"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38" name="Text Box 16">
          <a:extLst>
            <a:ext uri="{FF2B5EF4-FFF2-40B4-BE49-F238E27FC236}">
              <a16:creationId xmlns="" xmlns:a16="http://schemas.microsoft.com/office/drawing/2014/main"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39" name="Text Box 17">
          <a:extLst>
            <a:ext uri="{FF2B5EF4-FFF2-40B4-BE49-F238E27FC236}">
              <a16:creationId xmlns="" xmlns:a16="http://schemas.microsoft.com/office/drawing/2014/main"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40" name="Text Box 18">
          <a:extLst>
            <a:ext uri="{FF2B5EF4-FFF2-40B4-BE49-F238E27FC236}">
              <a16:creationId xmlns="" xmlns:a16="http://schemas.microsoft.com/office/drawing/2014/main"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41" name="Text Box 19">
          <a:extLst>
            <a:ext uri="{FF2B5EF4-FFF2-40B4-BE49-F238E27FC236}">
              <a16:creationId xmlns="" xmlns:a16="http://schemas.microsoft.com/office/drawing/2014/main"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342" name="Text Box 15">
          <a:extLst>
            <a:ext uri="{FF2B5EF4-FFF2-40B4-BE49-F238E27FC236}">
              <a16:creationId xmlns="" xmlns:a16="http://schemas.microsoft.com/office/drawing/2014/main"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343" name="Text Box 15">
          <a:extLst>
            <a:ext uri="{FF2B5EF4-FFF2-40B4-BE49-F238E27FC236}">
              <a16:creationId xmlns="" xmlns:a16="http://schemas.microsoft.com/office/drawing/2014/main"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44" name="Text Box 16">
          <a:extLst>
            <a:ext uri="{FF2B5EF4-FFF2-40B4-BE49-F238E27FC236}">
              <a16:creationId xmlns="" xmlns:a16="http://schemas.microsoft.com/office/drawing/2014/main"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45" name="Text Box 17">
          <a:extLst>
            <a:ext uri="{FF2B5EF4-FFF2-40B4-BE49-F238E27FC236}">
              <a16:creationId xmlns="" xmlns:a16="http://schemas.microsoft.com/office/drawing/2014/main"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46" name="Text Box 18">
          <a:extLst>
            <a:ext uri="{FF2B5EF4-FFF2-40B4-BE49-F238E27FC236}">
              <a16:creationId xmlns="" xmlns:a16="http://schemas.microsoft.com/office/drawing/2014/main"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47" name="Text Box 15">
          <a:extLst>
            <a:ext uri="{FF2B5EF4-FFF2-40B4-BE49-F238E27FC236}">
              <a16:creationId xmlns="" xmlns:a16="http://schemas.microsoft.com/office/drawing/2014/main"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48" name="Text Box 16">
          <a:extLst>
            <a:ext uri="{FF2B5EF4-FFF2-40B4-BE49-F238E27FC236}">
              <a16:creationId xmlns="" xmlns:a16="http://schemas.microsoft.com/office/drawing/2014/main"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49" name="Text Box 17">
          <a:extLst>
            <a:ext uri="{FF2B5EF4-FFF2-40B4-BE49-F238E27FC236}">
              <a16:creationId xmlns="" xmlns:a16="http://schemas.microsoft.com/office/drawing/2014/main"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50" name="Text Box 18">
          <a:extLst>
            <a:ext uri="{FF2B5EF4-FFF2-40B4-BE49-F238E27FC236}">
              <a16:creationId xmlns="" xmlns:a16="http://schemas.microsoft.com/office/drawing/2014/main"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51" name="Text Box 19">
          <a:extLst>
            <a:ext uri="{FF2B5EF4-FFF2-40B4-BE49-F238E27FC236}">
              <a16:creationId xmlns="" xmlns:a16="http://schemas.microsoft.com/office/drawing/2014/main"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442269"/>
    <xdr:sp macro="" textlink="">
      <xdr:nvSpPr>
        <xdr:cNvPr id="1352" name="Text Box 15">
          <a:extLst>
            <a:ext uri="{FF2B5EF4-FFF2-40B4-BE49-F238E27FC236}">
              <a16:creationId xmlns="" xmlns:a16="http://schemas.microsoft.com/office/drawing/2014/main"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53" name="Text Box 16">
          <a:extLst>
            <a:ext uri="{FF2B5EF4-FFF2-40B4-BE49-F238E27FC236}">
              <a16:creationId xmlns="" xmlns:a16="http://schemas.microsoft.com/office/drawing/2014/main"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54" name="Text Box 17">
          <a:extLst>
            <a:ext uri="{FF2B5EF4-FFF2-40B4-BE49-F238E27FC236}">
              <a16:creationId xmlns="" xmlns:a16="http://schemas.microsoft.com/office/drawing/2014/main"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55" name="Text Box 18">
          <a:extLst>
            <a:ext uri="{FF2B5EF4-FFF2-40B4-BE49-F238E27FC236}">
              <a16:creationId xmlns="" xmlns:a16="http://schemas.microsoft.com/office/drawing/2014/main"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56" name="Text Box 19">
          <a:extLst>
            <a:ext uri="{FF2B5EF4-FFF2-40B4-BE49-F238E27FC236}">
              <a16:creationId xmlns="" xmlns:a16="http://schemas.microsoft.com/office/drawing/2014/main"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57" name="Text Box 16">
          <a:extLst>
            <a:ext uri="{FF2B5EF4-FFF2-40B4-BE49-F238E27FC236}">
              <a16:creationId xmlns="" xmlns:a16="http://schemas.microsoft.com/office/drawing/2014/main"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58" name="Text Box 17">
          <a:extLst>
            <a:ext uri="{FF2B5EF4-FFF2-40B4-BE49-F238E27FC236}">
              <a16:creationId xmlns="" xmlns:a16="http://schemas.microsoft.com/office/drawing/2014/main"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59" name="Text Box 18">
          <a:extLst>
            <a:ext uri="{FF2B5EF4-FFF2-40B4-BE49-F238E27FC236}">
              <a16:creationId xmlns="" xmlns:a16="http://schemas.microsoft.com/office/drawing/2014/main"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60" name="Text Box 19">
          <a:extLst>
            <a:ext uri="{FF2B5EF4-FFF2-40B4-BE49-F238E27FC236}">
              <a16:creationId xmlns="" xmlns:a16="http://schemas.microsoft.com/office/drawing/2014/main"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61" name="Text Box 16">
          <a:extLst>
            <a:ext uri="{FF2B5EF4-FFF2-40B4-BE49-F238E27FC236}">
              <a16:creationId xmlns="" xmlns:a16="http://schemas.microsoft.com/office/drawing/2014/main"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62" name="Text Box 17">
          <a:extLst>
            <a:ext uri="{FF2B5EF4-FFF2-40B4-BE49-F238E27FC236}">
              <a16:creationId xmlns="" xmlns:a16="http://schemas.microsoft.com/office/drawing/2014/main"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63" name="Text Box 18">
          <a:extLst>
            <a:ext uri="{FF2B5EF4-FFF2-40B4-BE49-F238E27FC236}">
              <a16:creationId xmlns="" xmlns:a16="http://schemas.microsoft.com/office/drawing/2014/main"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64" name="Text Box 19">
          <a:extLst>
            <a:ext uri="{FF2B5EF4-FFF2-40B4-BE49-F238E27FC236}">
              <a16:creationId xmlns="" xmlns:a16="http://schemas.microsoft.com/office/drawing/2014/main"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65" name="Text Box 16">
          <a:extLst>
            <a:ext uri="{FF2B5EF4-FFF2-40B4-BE49-F238E27FC236}">
              <a16:creationId xmlns="" xmlns:a16="http://schemas.microsoft.com/office/drawing/2014/main"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66" name="Text Box 17">
          <a:extLst>
            <a:ext uri="{FF2B5EF4-FFF2-40B4-BE49-F238E27FC236}">
              <a16:creationId xmlns="" xmlns:a16="http://schemas.microsoft.com/office/drawing/2014/main"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67" name="Text Box 18">
          <a:extLst>
            <a:ext uri="{FF2B5EF4-FFF2-40B4-BE49-F238E27FC236}">
              <a16:creationId xmlns="" xmlns:a16="http://schemas.microsoft.com/office/drawing/2014/main"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68" name="Text Box 19">
          <a:extLst>
            <a:ext uri="{FF2B5EF4-FFF2-40B4-BE49-F238E27FC236}">
              <a16:creationId xmlns="" xmlns:a16="http://schemas.microsoft.com/office/drawing/2014/main"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014"/>
    <xdr:sp macro="" textlink="">
      <xdr:nvSpPr>
        <xdr:cNvPr id="1369" name="Text Box 15">
          <a:extLst>
            <a:ext uri="{FF2B5EF4-FFF2-40B4-BE49-F238E27FC236}">
              <a16:creationId xmlns="" xmlns:a16="http://schemas.microsoft.com/office/drawing/2014/main"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70" name="Text Box 16">
          <a:extLst>
            <a:ext uri="{FF2B5EF4-FFF2-40B4-BE49-F238E27FC236}">
              <a16:creationId xmlns="" xmlns:a16="http://schemas.microsoft.com/office/drawing/2014/main"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71" name="Text Box 17">
          <a:extLst>
            <a:ext uri="{FF2B5EF4-FFF2-40B4-BE49-F238E27FC236}">
              <a16:creationId xmlns="" xmlns:a16="http://schemas.microsoft.com/office/drawing/2014/main"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72" name="Text Box 18">
          <a:extLst>
            <a:ext uri="{FF2B5EF4-FFF2-40B4-BE49-F238E27FC236}">
              <a16:creationId xmlns="" xmlns:a16="http://schemas.microsoft.com/office/drawing/2014/main"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73" name="Text Box 19">
          <a:extLst>
            <a:ext uri="{FF2B5EF4-FFF2-40B4-BE49-F238E27FC236}">
              <a16:creationId xmlns="" xmlns:a16="http://schemas.microsoft.com/office/drawing/2014/main"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374" name="Text Box 15">
          <a:extLst>
            <a:ext uri="{FF2B5EF4-FFF2-40B4-BE49-F238E27FC236}">
              <a16:creationId xmlns="" xmlns:a16="http://schemas.microsoft.com/office/drawing/2014/main"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75" name="Text Box 16">
          <a:extLst>
            <a:ext uri="{FF2B5EF4-FFF2-40B4-BE49-F238E27FC236}">
              <a16:creationId xmlns="" xmlns:a16="http://schemas.microsoft.com/office/drawing/2014/main"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76" name="Text Box 17">
          <a:extLst>
            <a:ext uri="{FF2B5EF4-FFF2-40B4-BE49-F238E27FC236}">
              <a16:creationId xmlns="" xmlns:a16="http://schemas.microsoft.com/office/drawing/2014/main"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77" name="Text Box 18">
          <a:extLst>
            <a:ext uri="{FF2B5EF4-FFF2-40B4-BE49-F238E27FC236}">
              <a16:creationId xmlns="" xmlns:a16="http://schemas.microsoft.com/office/drawing/2014/main"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78" name="Text Box 16">
          <a:extLst>
            <a:ext uri="{FF2B5EF4-FFF2-40B4-BE49-F238E27FC236}">
              <a16:creationId xmlns="" xmlns:a16="http://schemas.microsoft.com/office/drawing/2014/main"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79" name="Text Box 17">
          <a:extLst>
            <a:ext uri="{FF2B5EF4-FFF2-40B4-BE49-F238E27FC236}">
              <a16:creationId xmlns="" xmlns:a16="http://schemas.microsoft.com/office/drawing/2014/main"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80" name="Text Box 18">
          <a:extLst>
            <a:ext uri="{FF2B5EF4-FFF2-40B4-BE49-F238E27FC236}">
              <a16:creationId xmlns="" xmlns:a16="http://schemas.microsoft.com/office/drawing/2014/main"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81" name="Text Box 19">
          <a:extLst>
            <a:ext uri="{FF2B5EF4-FFF2-40B4-BE49-F238E27FC236}">
              <a16:creationId xmlns="" xmlns:a16="http://schemas.microsoft.com/office/drawing/2014/main"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442269"/>
    <xdr:sp macro="" textlink="">
      <xdr:nvSpPr>
        <xdr:cNvPr id="1382" name="Text Box 15">
          <a:extLst>
            <a:ext uri="{FF2B5EF4-FFF2-40B4-BE49-F238E27FC236}">
              <a16:creationId xmlns="" xmlns:a16="http://schemas.microsoft.com/office/drawing/2014/main"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83" name="Text Box 16">
          <a:extLst>
            <a:ext uri="{FF2B5EF4-FFF2-40B4-BE49-F238E27FC236}">
              <a16:creationId xmlns="" xmlns:a16="http://schemas.microsoft.com/office/drawing/2014/main"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84" name="Text Box 17">
          <a:extLst>
            <a:ext uri="{FF2B5EF4-FFF2-40B4-BE49-F238E27FC236}">
              <a16:creationId xmlns="" xmlns:a16="http://schemas.microsoft.com/office/drawing/2014/main"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85" name="Text Box 18">
          <a:extLst>
            <a:ext uri="{FF2B5EF4-FFF2-40B4-BE49-F238E27FC236}">
              <a16:creationId xmlns="" xmlns:a16="http://schemas.microsoft.com/office/drawing/2014/main"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86" name="Text Box 19">
          <a:extLst>
            <a:ext uri="{FF2B5EF4-FFF2-40B4-BE49-F238E27FC236}">
              <a16:creationId xmlns="" xmlns:a16="http://schemas.microsoft.com/office/drawing/2014/main"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87" name="Text Box 16">
          <a:extLst>
            <a:ext uri="{FF2B5EF4-FFF2-40B4-BE49-F238E27FC236}">
              <a16:creationId xmlns="" xmlns:a16="http://schemas.microsoft.com/office/drawing/2014/main"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88" name="Text Box 17">
          <a:extLst>
            <a:ext uri="{FF2B5EF4-FFF2-40B4-BE49-F238E27FC236}">
              <a16:creationId xmlns="" xmlns:a16="http://schemas.microsoft.com/office/drawing/2014/main"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89" name="Text Box 18">
          <a:extLst>
            <a:ext uri="{FF2B5EF4-FFF2-40B4-BE49-F238E27FC236}">
              <a16:creationId xmlns="" xmlns:a16="http://schemas.microsoft.com/office/drawing/2014/main"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90" name="Text Box 19">
          <a:extLst>
            <a:ext uri="{FF2B5EF4-FFF2-40B4-BE49-F238E27FC236}">
              <a16:creationId xmlns="" xmlns:a16="http://schemas.microsoft.com/office/drawing/2014/main"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91" name="Text Box 16">
          <a:extLst>
            <a:ext uri="{FF2B5EF4-FFF2-40B4-BE49-F238E27FC236}">
              <a16:creationId xmlns="" xmlns:a16="http://schemas.microsoft.com/office/drawing/2014/main"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92" name="Text Box 17">
          <a:extLst>
            <a:ext uri="{FF2B5EF4-FFF2-40B4-BE49-F238E27FC236}">
              <a16:creationId xmlns="" xmlns:a16="http://schemas.microsoft.com/office/drawing/2014/main"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93" name="Text Box 18">
          <a:extLst>
            <a:ext uri="{FF2B5EF4-FFF2-40B4-BE49-F238E27FC236}">
              <a16:creationId xmlns="" xmlns:a16="http://schemas.microsoft.com/office/drawing/2014/main"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94" name="Text Box 19">
          <a:extLst>
            <a:ext uri="{FF2B5EF4-FFF2-40B4-BE49-F238E27FC236}">
              <a16:creationId xmlns="" xmlns:a16="http://schemas.microsoft.com/office/drawing/2014/main"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95" name="Text Box 16">
          <a:extLst>
            <a:ext uri="{FF2B5EF4-FFF2-40B4-BE49-F238E27FC236}">
              <a16:creationId xmlns="" xmlns:a16="http://schemas.microsoft.com/office/drawing/2014/main"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96" name="Text Box 17">
          <a:extLst>
            <a:ext uri="{FF2B5EF4-FFF2-40B4-BE49-F238E27FC236}">
              <a16:creationId xmlns="" xmlns:a16="http://schemas.microsoft.com/office/drawing/2014/main"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97" name="Text Box 18">
          <a:extLst>
            <a:ext uri="{FF2B5EF4-FFF2-40B4-BE49-F238E27FC236}">
              <a16:creationId xmlns="" xmlns:a16="http://schemas.microsoft.com/office/drawing/2014/main"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98" name="Text Box 19">
          <a:extLst>
            <a:ext uri="{FF2B5EF4-FFF2-40B4-BE49-F238E27FC236}">
              <a16:creationId xmlns="" xmlns:a16="http://schemas.microsoft.com/office/drawing/2014/main"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014"/>
    <xdr:sp macro="" textlink="">
      <xdr:nvSpPr>
        <xdr:cNvPr id="1399" name="Text Box 15">
          <a:extLst>
            <a:ext uri="{FF2B5EF4-FFF2-40B4-BE49-F238E27FC236}">
              <a16:creationId xmlns="" xmlns:a16="http://schemas.microsoft.com/office/drawing/2014/main"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00" name="Text Box 16">
          <a:extLst>
            <a:ext uri="{FF2B5EF4-FFF2-40B4-BE49-F238E27FC236}">
              <a16:creationId xmlns="" xmlns:a16="http://schemas.microsoft.com/office/drawing/2014/main"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01" name="Text Box 17">
          <a:extLst>
            <a:ext uri="{FF2B5EF4-FFF2-40B4-BE49-F238E27FC236}">
              <a16:creationId xmlns="" xmlns:a16="http://schemas.microsoft.com/office/drawing/2014/main"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02" name="Text Box 18">
          <a:extLst>
            <a:ext uri="{FF2B5EF4-FFF2-40B4-BE49-F238E27FC236}">
              <a16:creationId xmlns="" xmlns:a16="http://schemas.microsoft.com/office/drawing/2014/main"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03" name="Text Box 19">
          <a:extLst>
            <a:ext uri="{FF2B5EF4-FFF2-40B4-BE49-F238E27FC236}">
              <a16:creationId xmlns="" xmlns:a16="http://schemas.microsoft.com/office/drawing/2014/main"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404" name="Text Box 15">
          <a:extLst>
            <a:ext uri="{FF2B5EF4-FFF2-40B4-BE49-F238E27FC236}">
              <a16:creationId xmlns="" xmlns:a16="http://schemas.microsoft.com/office/drawing/2014/main"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05" name="Text Box 16">
          <a:extLst>
            <a:ext uri="{FF2B5EF4-FFF2-40B4-BE49-F238E27FC236}">
              <a16:creationId xmlns="" xmlns:a16="http://schemas.microsoft.com/office/drawing/2014/main"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06" name="Text Box 17">
          <a:extLst>
            <a:ext uri="{FF2B5EF4-FFF2-40B4-BE49-F238E27FC236}">
              <a16:creationId xmlns="" xmlns:a16="http://schemas.microsoft.com/office/drawing/2014/main"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07" name="Text Box 18">
          <a:extLst>
            <a:ext uri="{FF2B5EF4-FFF2-40B4-BE49-F238E27FC236}">
              <a16:creationId xmlns="" xmlns:a16="http://schemas.microsoft.com/office/drawing/2014/main"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08" name="Text Box 16">
          <a:extLst>
            <a:ext uri="{FF2B5EF4-FFF2-40B4-BE49-F238E27FC236}">
              <a16:creationId xmlns="" xmlns:a16="http://schemas.microsoft.com/office/drawing/2014/main"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09" name="Text Box 17">
          <a:extLst>
            <a:ext uri="{FF2B5EF4-FFF2-40B4-BE49-F238E27FC236}">
              <a16:creationId xmlns="" xmlns:a16="http://schemas.microsoft.com/office/drawing/2014/main"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10" name="Text Box 18">
          <a:extLst>
            <a:ext uri="{FF2B5EF4-FFF2-40B4-BE49-F238E27FC236}">
              <a16:creationId xmlns="" xmlns:a16="http://schemas.microsoft.com/office/drawing/2014/main"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11" name="Text Box 19">
          <a:extLst>
            <a:ext uri="{FF2B5EF4-FFF2-40B4-BE49-F238E27FC236}">
              <a16:creationId xmlns="" xmlns:a16="http://schemas.microsoft.com/office/drawing/2014/main"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12" name="Text Box 16">
          <a:extLst>
            <a:ext uri="{FF2B5EF4-FFF2-40B4-BE49-F238E27FC236}">
              <a16:creationId xmlns="" xmlns:a16="http://schemas.microsoft.com/office/drawing/2014/main"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13" name="Text Box 17">
          <a:extLst>
            <a:ext uri="{FF2B5EF4-FFF2-40B4-BE49-F238E27FC236}">
              <a16:creationId xmlns="" xmlns:a16="http://schemas.microsoft.com/office/drawing/2014/main"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14" name="Text Box 18">
          <a:extLst>
            <a:ext uri="{FF2B5EF4-FFF2-40B4-BE49-F238E27FC236}">
              <a16:creationId xmlns="" xmlns:a16="http://schemas.microsoft.com/office/drawing/2014/main"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15" name="Text Box 19">
          <a:extLst>
            <a:ext uri="{FF2B5EF4-FFF2-40B4-BE49-F238E27FC236}">
              <a16:creationId xmlns="" xmlns:a16="http://schemas.microsoft.com/office/drawing/2014/main"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16" name="Text Box 16">
          <a:extLst>
            <a:ext uri="{FF2B5EF4-FFF2-40B4-BE49-F238E27FC236}">
              <a16:creationId xmlns="" xmlns:a16="http://schemas.microsoft.com/office/drawing/2014/main"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17" name="Text Box 17">
          <a:extLst>
            <a:ext uri="{FF2B5EF4-FFF2-40B4-BE49-F238E27FC236}">
              <a16:creationId xmlns="" xmlns:a16="http://schemas.microsoft.com/office/drawing/2014/main"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18" name="Text Box 18">
          <a:extLst>
            <a:ext uri="{FF2B5EF4-FFF2-40B4-BE49-F238E27FC236}">
              <a16:creationId xmlns="" xmlns:a16="http://schemas.microsoft.com/office/drawing/2014/main"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19" name="Text Box 19">
          <a:extLst>
            <a:ext uri="{FF2B5EF4-FFF2-40B4-BE49-F238E27FC236}">
              <a16:creationId xmlns="" xmlns:a16="http://schemas.microsoft.com/office/drawing/2014/main"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20" name="Text Box 16">
          <a:extLst>
            <a:ext uri="{FF2B5EF4-FFF2-40B4-BE49-F238E27FC236}">
              <a16:creationId xmlns="" xmlns:a16="http://schemas.microsoft.com/office/drawing/2014/main"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21" name="Text Box 17">
          <a:extLst>
            <a:ext uri="{FF2B5EF4-FFF2-40B4-BE49-F238E27FC236}">
              <a16:creationId xmlns="" xmlns:a16="http://schemas.microsoft.com/office/drawing/2014/main"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22" name="Text Box 18">
          <a:extLst>
            <a:ext uri="{FF2B5EF4-FFF2-40B4-BE49-F238E27FC236}">
              <a16:creationId xmlns="" xmlns:a16="http://schemas.microsoft.com/office/drawing/2014/main"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23" name="Text Box 19">
          <a:extLst>
            <a:ext uri="{FF2B5EF4-FFF2-40B4-BE49-F238E27FC236}">
              <a16:creationId xmlns="" xmlns:a16="http://schemas.microsoft.com/office/drawing/2014/main"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424" name="Text Box 16">
          <a:extLst>
            <a:ext uri="{FF2B5EF4-FFF2-40B4-BE49-F238E27FC236}">
              <a16:creationId xmlns="" xmlns:a16="http://schemas.microsoft.com/office/drawing/2014/main"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425" name="Text Box 17">
          <a:extLst>
            <a:ext uri="{FF2B5EF4-FFF2-40B4-BE49-F238E27FC236}">
              <a16:creationId xmlns="" xmlns:a16="http://schemas.microsoft.com/office/drawing/2014/main"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426" name="Text Box 18">
          <a:extLst>
            <a:ext uri="{FF2B5EF4-FFF2-40B4-BE49-F238E27FC236}">
              <a16:creationId xmlns="" xmlns:a16="http://schemas.microsoft.com/office/drawing/2014/main"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427" name="Text Box 19">
          <a:extLst>
            <a:ext uri="{FF2B5EF4-FFF2-40B4-BE49-F238E27FC236}">
              <a16:creationId xmlns="" xmlns:a16="http://schemas.microsoft.com/office/drawing/2014/main"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014"/>
    <xdr:sp macro="" textlink="">
      <xdr:nvSpPr>
        <xdr:cNvPr id="1428" name="Text Box 15">
          <a:extLst>
            <a:ext uri="{FF2B5EF4-FFF2-40B4-BE49-F238E27FC236}">
              <a16:creationId xmlns="" xmlns:a16="http://schemas.microsoft.com/office/drawing/2014/main"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29" name="Text Box 16">
          <a:extLst>
            <a:ext uri="{FF2B5EF4-FFF2-40B4-BE49-F238E27FC236}">
              <a16:creationId xmlns="" xmlns:a16="http://schemas.microsoft.com/office/drawing/2014/main"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30" name="Text Box 17">
          <a:extLst>
            <a:ext uri="{FF2B5EF4-FFF2-40B4-BE49-F238E27FC236}">
              <a16:creationId xmlns="" xmlns:a16="http://schemas.microsoft.com/office/drawing/2014/main"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31" name="Text Box 18">
          <a:extLst>
            <a:ext uri="{FF2B5EF4-FFF2-40B4-BE49-F238E27FC236}">
              <a16:creationId xmlns="" xmlns:a16="http://schemas.microsoft.com/office/drawing/2014/main"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32" name="Text Box 19">
          <a:extLst>
            <a:ext uri="{FF2B5EF4-FFF2-40B4-BE49-F238E27FC236}">
              <a16:creationId xmlns="" xmlns:a16="http://schemas.microsoft.com/office/drawing/2014/main"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433" name="Text Box 15">
          <a:extLst>
            <a:ext uri="{FF2B5EF4-FFF2-40B4-BE49-F238E27FC236}">
              <a16:creationId xmlns="" xmlns:a16="http://schemas.microsoft.com/office/drawing/2014/main"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34" name="Text Box 16">
          <a:extLst>
            <a:ext uri="{FF2B5EF4-FFF2-40B4-BE49-F238E27FC236}">
              <a16:creationId xmlns="" xmlns:a16="http://schemas.microsoft.com/office/drawing/2014/main"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35" name="Text Box 17">
          <a:extLst>
            <a:ext uri="{FF2B5EF4-FFF2-40B4-BE49-F238E27FC236}">
              <a16:creationId xmlns="" xmlns:a16="http://schemas.microsoft.com/office/drawing/2014/main"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36" name="Text Box 18">
          <a:extLst>
            <a:ext uri="{FF2B5EF4-FFF2-40B4-BE49-F238E27FC236}">
              <a16:creationId xmlns="" xmlns:a16="http://schemas.microsoft.com/office/drawing/2014/main"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37" name="Text Box 16">
          <a:extLst>
            <a:ext uri="{FF2B5EF4-FFF2-40B4-BE49-F238E27FC236}">
              <a16:creationId xmlns="" xmlns:a16="http://schemas.microsoft.com/office/drawing/2014/main"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38" name="Text Box 17">
          <a:extLst>
            <a:ext uri="{FF2B5EF4-FFF2-40B4-BE49-F238E27FC236}">
              <a16:creationId xmlns="" xmlns:a16="http://schemas.microsoft.com/office/drawing/2014/main"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39" name="Text Box 18">
          <a:extLst>
            <a:ext uri="{FF2B5EF4-FFF2-40B4-BE49-F238E27FC236}">
              <a16:creationId xmlns="" xmlns:a16="http://schemas.microsoft.com/office/drawing/2014/main"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40" name="Text Box 19">
          <a:extLst>
            <a:ext uri="{FF2B5EF4-FFF2-40B4-BE49-F238E27FC236}">
              <a16:creationId xmlns="" xmlns:a16="http://schemas.microsoft.com/office/drawing/2014/main"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41" name="Text Box 16">
          <a:extLst>
            <a:ext uri="{FF2B5EF4-FFF2-40B4-BE49-F238E27FC236}">
              <a16:creationId xmlns="" xmlns:a16="http://schemas.microsoft.com/office/drawing/2014/main"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42" name="Text Box 17">
          <a:extLst>
            <a:ext uri="{FF2B5EF4-FFF2-40B4-BE49-F238E27FC236}">
              <a16:creationId xmlns="" xmlns:a16="http://schemas.microsoft.com/office/drawing/2014/main"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43" name="Text Box 18">
          <a:extLst>
            <a:ext uri="{FF2B5EF4-FFF2-40B4-BE49-F238E27FC236}">
              <a16:creationId xmlns="" xmlns:a16="http://schemas.microsoft.com/office/drawing/2014/main"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44" name="Text Box 19">
          <a:extLst>
            <a:ext uri="{FF2B5EF4-FFF2-40B4-BE49-F238E27FC236}">
              <a16:creationId xmlns="" xmlns:a16="http://schemas.microsoft.com/office/drawing/2014/main"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45" name="Text Box 16">
          <a:extLst>
            <a:ext uri="{FF2B5EF4-FFF2-40B4-BE49-F238E27FC236}">
              <a16:creationId xmlns="" xmlns:a16="http://schemas.microsoft.com/office/drawing/2014/main"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46" name="Text Box 17">
          <a:extLst>
            <a:ext uri="{FF2B5EF4-FFF2-40B4-BE49-F238E27FC236}">
              <a16:creationId xmlns="" xmlns:a16="http://schemas.microsoft.com/office/drawing/2014/main"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47" name="Text Box 18">
          <a:extLst>
            <a:ext uri="{FF2B5EF4-FFF2-40B4-BE49-F238E27FC236}">
              <a16:creationId xmlns="" xmlns:a16="http://schemas.microsoft.com/office/drawing/2014/main"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48" name="Text Box 19">
          <a:extLst>
            <a:ext uri="{FF2B5EF4-FFF2-40B4-BE49-F238E27FC236}">
              <a16:creationId xmlns="" xmlns:a16="http://schemas.microsoft.com/office/drawing/2014/main"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49" name="Text Box 16">
          <a:extLst>
            <a:ext uri="{FF2B5EF4-FFF2-40B4-BE49-F238E27FC236}">
              <a16:creationId xmlns="" xmlns:a16="http://schemas.microsoft.com/office/drawing/2014/main"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50" name="Text Box 17">
          <a:extLst>
            <a:ext uri="{FF2B5EF4-FFF2-40B4-BE49-F238E27FC236}">
              <a16:creationId xmlns="" xmlns:a16="http://schemas.microsoft.com/office/drawing/2014/main"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51" name="Text Box 18">
          <a:extLst>
            <a:ext uri="{FF2B5EF4-FFF2-40B4-BE49-F238E27FC236}">
              <a16:creationId xmlns="" xmlns:a16="http://schemas.microsoft.com/office/drawing/2014/main"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52" name="Text Box 19">
          <a:extLst>
            <a:ext uri="{FF2B5EF4-FFF2-40B4-BE49-F238E27FC236}">
              <a16:creationId xmlns="" xmlns:a16="http://schemas.microsoft.com/office/drawing/2014/main"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17</xdr:row>
      <xdr:rowOff>0</xdr:rowOff>
    </xdr:from>
    <xdr:ext cx="95250" cy="171450"/>
    <xdr:sp macro="" textlink="">
      <xdr:nvSpPr>
        <xdr:cNvPr id="1453" name="Text Box 16">
          <a:extLst>
            <a:ext uri="{FF2B5EF4-FFF2-40B4-BE49-F238E27FC236}">
              <a16:creationId xmlns="" xmlns:a16="http://schemas.microsoft.com/office/drawing/2014/main"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17</xdr:row>
      <xdr:rowOff>0</xdr:rowOff>
    </xdr:from>
    <xdr:ext cx="95250" cy="171450"/>
    <xdr:sp macro="" textlink="">
      <xdr:nvSpPr>
        <xdr:cNvPr id="1454" name="Text Box 17">
          <a:extLst>
            <a:ext uri="{FF2B5EF4-FFF2-40B4-BE49-F238E27FC236}">
              <a16:creationId xmlns="" xmlns:a16="http://schemas.microsoft.com/office/drawing/2014/main"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17</xdr:row>
      <xdr:rowOff>0</xdr:rowOff>
    </xdr:from>
    <xdr:ext cx="95250" cy="171450"/>
    <xdr:sp macro="" textlink="">
      <xdr:nvSpPr>
        <xdr:cNvPr id="1455" name="Text Box 18">
          <a:extLst>
            <a:ext uri="{FF2B5EF4-FFF2-40B4-BE49-F238E27FC236}">
              <a16:creationId xmlns="" xmlns:a16="http://schemas.microsoft.com/office/drawing/2014/main"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17</xdr:row>
      <xdr:rowOff>0</xdr:rowOff>
    </xdr:from>
    <xdr:ext cx="95250" cy="171450"/>
    <xdr:sp macro="" textlink="">
      <xdr:nvSpPr>
        <xdr:cNvPr id="1456" name="Text Box 19">
          <a:extLst>
            <a:ext uri="{FF2B5EF4-FFF2-40B4-BE49-F238E27FC236}">
              <a16:creationId xmlns="" xmlns:a16="http://schemas.microsoft.com/office/drawing/2014/main"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504825</xdr:rowOff>
    </xdr:from>
    <xdr:ext cx="95250" cy="444014"/>
    <xdr:sp macro="" textlink="">
      <xdr:nvSpPr>
        <xdr:cNvPr id="1457" name="Text Box 15">
          <a:extLst>
            <a:ext uri="{FF2B5EF4-FFF2-40B4-BE49-F238E27FC236}">
              <a16:creationId xmlns="" xmlns:a16="http://schemas.microsoft.com/office/drawing/2014/main"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58" name="Text Box 16">
          <a:extLst>
            <a:ext uri="{FF2B5EF4-FFF2-40B4-BE49-F238E27FC236}">
              <a16:creationId xmlns="" xmlns:a16="http://schemas.microsoft.com/office/drawing/2014/main"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59" name="Text Box 17">
          <a:extLst>
            <a:ext uri="{FF2B5EF4-FFF2-40B4-BE49-F238E27FC236}">
              <a16:creationId xmlns="" xmlns:a16="http://schemas.microsoft.com/office/drawing/2014/main"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60" name="Text Box 18">
          <a:extLst>
            <a:ext uri="{FF2B5EF4-FFF2-40B4-BE49-F238E27FC236}">
              <a16:creationId xmlns="" xmlns:a16="http://schemas.microsoft.com/office/drawing/2014/main"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61" name="Text Box 19">
          <a:extLst>
            <a:ext uri="{FF2B5EF4-FFF2-40B4-BE49-F238E27FC236}">
              <a16:creationId xmlns="" xmlns:a16="http://schemas.microsoft.com/office/drawing/2014/main"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504825</xdr:rowOff>
    </xdr:from>
    <xdr:ext cx="95250" cy="442269"/>
    <xdr:sp macro="" textlink="">
      <xdr:nvSpPr>
        <xdr:cNvPr id="1462" name="Text Box 15">
          <a:extLst>
            <a:ext uri="{FF2B5EF4-FFF2-40B4-BE49-F238E27FC236}">
              <a16:creationId xmlns="" xmlns:a16="http://schemas.microsoft.com/office/drawing/2014/main"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63" name="Text Box 16">
          <a:extLst>
            <a:ext uri="{FF2B5EF4-FFF2-40B4-BE49-F238E27FC236}">
              <a16:creationId xmlns="" xmlns:a16="http://schemas.microsoft.com/office/drawing/2014/main"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64" name="Text Box 17">
          <a:extLst>
            <a:ext uri="{FF2B5EF4-FFF2-40B4-BE49-F238E27FC236}">
              <a16:creationId xmlns="" xmlns:a16="http://schemas.microsoft.com/office/drawing/2014/main"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65" name="Text Box 18">
          <a:extLst>
            <a:ext uri="{FF2B5EF4-FFF2-40B4-BE49-F238E27FC236}">
              <a16:creationId xmlns="" xmlns:a16="http://schemas.microsoft.com/office/drawing/2014/main"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66" name="Text Box 16">
          <a:extLst>
            <a:ext uri="{FF2B5EF4-FFF2-40B4-BE49-F238E27FC236}">
              <a16:creationId xmlns="" xmlns:a16="http://schemas.microsoft.com/office/drawing/2014/main"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67" name="Text Box 17">
          <a:extLst>
            <a:ext uri="{FF2B5EF4-FFF2-40B4-BE49-F238E27FC236}">
              <a16:creationId xmlns="" xmlns:a16="http://schemas.microsoft.com/office/drawing/2014/main"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68" name="Text Box 18">
          <a:extLst>
            <a:ext uri="{FF2B5EF4-FFF2-40B4-BE49-F238E27FC236}">
              <a16:creationId xmlns="" xmlns:a16="http://schemas.microsoft.com/office/drawing/2014/main"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69" name="Text Box 19">
          <a:extLst>
            <a:ext uri="{FF2B5EF4-FFF2-40B4-BE49-F238E27FC236}">
              <a16:creationId xmlns="" xmlns:a16="http://schemas.microsoft.com/office/drawing/2014/main"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70" name="Text Box 16">
          <a:extLst>
            <a:ext uri="{FF2B5EF4-FFF2-40B4-BE49-F238E27FC236}">
              <a16:creationId xmlns="" xmlns:a16="http://schemas.microsoft.com/office/drawing/2014/main"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71" name="Text Box 17">
          <a:extLst>
            <a:ext uri="{FF2B5EF4-FFF2-40B4-BE49-F238E27FC236}">
              <a16:creationId xmlns="" xmlns:a16="http://schemas.microsoft.com/office/drawing/2014/main"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72" name="Text Box 18">
          <a:extLst>
            <a:ext uri="{FF2B5EF4-FFF2-40B4-BE49-F238E27FC236}">
              <a16:creationId xmlns="" xmlns:a16="http://schemas.microsoft.com/office/drawing/2014/main"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504825</xdr:rowOff>
    </xdr:from>
    <xdr:ext cx="95250" cy="448496"/>
    <xdr:sp macro="" textlink="">
      <xdr:nvSpPr>
        <xdr:cNvPr id="1474" name="Text Box 15">
          <a:extLst>
            <a:ext uri="{FF2B5EF4-FFF2-40B4-BE49-F238E27FC236}">
              <a16:creationId xmlns="" xmlns:a16="http://schemas.microsoft.com/office/drawing/2014/main"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504825</xdr:rowOff>
    </xdr:from>
    <xdr:ext cx="95250" cy="442269"/>
    <xdr:sp macro="" textlink="">
      <xdr:nvSpPr>
        <xdr:cNvPr id="1475" name="Text Box 15">
          <a:extLst>
            <a:ext uri="{FF2B5EF4-FFF2-40B4-BE49-F238E27FC236}">
              <a16:creationId xmlns="" xmlns:a16="http://schemas.microsoft.com/office/drawing/2014/main"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17</xdr:row>
      <xdr:rowOff>504825</xdr:rowOff>
    </xdr:from>
    <xdr:ext cx="95250" cy="442269"/>
    <xdr:sp macro="" textlink="">
      <xdr:nvSpPr>
        <xdr:cNvPr id="1476" name="Text Box 15">
          <a:extLst>
            <a:ext uri="{FF2B5EF4-FFF2-40B4-BE49-F238E27FC236}">
              <a16:creationId xmlns="" xmlns:a16="http://schemas.microsoft.com/office/drawing/2014/main"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504825</xdr:rowOff>
    </xdr:from>
    <xdr:ext cx="95250" cy="213632"/>
    <xdr:sp macro="" textlink="">
      <xdr:nvSpPr>
        <xdr:cNvPr id="1477" name="Text Box 15">
          <a:extLst>
            <a:ext uri="{FF2B5EF4-FFF2-40B4-BE49-F238E27FC236}">
              <a16:creationId xmlns="" xmlns:a16="http://schemas.microsoft.com/office/drawing/2014/main"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504825</xdr:rowOff>
    </xdr:from>
    <xdr:ext cx="95250" cy="444331"/>
    <xdr:sp macro="" textlink="">
      <xdr:nvSpPr>
        <xdr:cNvPr id="1478" name="Text Box 15">
          <a:extLst>
            <a:ext uri="{FF2B5EF4-FFF2-40B4-BE49-F238E27FC236}">
              <a16:creationId xmlns="" xmlns:a16="http://schemas.microsoft.com/office/drawing/2014/main"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17</xdr:row>
      <xdr:rowOff>170392</xdr:rowOff>
    </xdr:from>
    <xdr:ext cx="95250" cy="213632"/>
    <xdr:sp macro="" textlink="">
      <xdr:nvSpPr>
        <xdr:cNvPr id="1479" name="Text Box 15">
          <a:extLst>
            <a:ext uri="{FF2B5EF4-FFF2-40B4-BE49-F238E27FC236}">
              <a16:creationId xmlns="" xmlns:a16="http://schemas.microsoft.com/office/drawing/2014/main"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80" name="Text Box 16">
          <a:extLst>
            <a:ext uri="{FF2B5EF4-FFF2-40B4-BE49-F238E27FC236}">
              <a16:creationId xmlns="" xmlns:a16="http://schemas.microsoft.com/office/drawing/2014/main"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81" name="Text Box 17">
          <a:extLst>
            <a:ext uri="{FF2B5EF4-FFF2-40B4-BE49-F238E27FC236}">
              <a16:creationId xmlns="" xmlns:a16="http://schemas.microsoft.com/office/drawing/2014/main"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82" name="Text Box 18">
          <a:extLst>
            <a:ext uri="{FF2B5EF4-FFF2-40B4-BE49-F238E27FC236}">
              <a16:creationId xmlns="" xmlns:a16="http://schemas.microsoft.com/office/drawing/2014/main"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83" name="Text Box 19">
          <a:extLst>
            <a:ext uri="{FF2B5EF4-FFF2-40B4-BE49-F238E27FC236}">
              <a16:creationId xmlns="" xmlns:a16="http://schemas.microsoft.com/office/drawing/2014/main"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484" name="Text Box 16">
          <a:extLst>
            <a:ext uri="{FF2B5EF4-FFF2-40B4-BE49-F238E27FC236}">
              <a16:creationId xmlns="" xmlns:a16="http://schemas.microsoft.com/office/drawing/2014/main"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485" name="Text Box 17">
          <a:extLst>
            <a:ext uri="{FF2B5EF4-FFF2-40B4-BE49-F238E27FC236}">
              <a16:creationId xmlns="" xmlns:a16="http://schemas.microsoft.com/office/drawing/2014/main"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486" name="Text Box 18">
          <a:extLst>
            <a:ext uri="{FF2B5EF4-FFF2-40B4-BE49-F238E27FC236}">
              <a16:creationId xmlns="" xmlns:a16="http://schemas.microsoft.com/office/drawing/2014/main"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487" name="Text Box 19">
          <a:extLst>
            <a:ext uri="{FF2B5EF4-FFF2-40B4-BE49-F238E27FC236}">
              <a16:creationId xmlns="" xmlns:a16="http://schemas.microsoft.com/office/drawing/2014/main"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1488" name="Text Box 16">
          <a:extLst>
            <a:ext uri="{FF2B5EF4-FFF2-40B4-BE49-F238E27FC236}">
              <a16:creationId xmlns="" xmlns:a16="http://schemas.microsoft.com/office/drawing/2014/main"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1489" name="Text Box 17">
          <a:extLst>
            <a:ext uri="{FF2B5EF4-FFF2-40B4-BE49-F238E27FC236}">
              <a16:creationId xmlns="" xmlns:a16="http://schemas.microsoft.com/office/drawing/2014/main"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1490" name="Text Box 18">
          <a:extLst>
            <a:ext uri="{FF2B5EF4-FFF2-40B4-BE49-F238E27FC236}">
              <a16:creationId xmlns="" xmlns:a16="http://schemas.microsoft.com/office/drawing/2014/main"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1491" name="Text Box 19">
          <a:extLst>
            <a:ext uri="{FF2B5EF4-FFF2-40B4-BE49-F238E27FC236}">
              <a16:creationId xmlns="" xmlns:a16="http://schemas.microsoft.com/office/drawing/2014/main"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504825</xdr:rowOff>
    </xdr:from>
    <xdr:ext cx="95250" cy="444014"/>
    <xdr:sp macro="" textlink="">
      <xdr:nvSpPr>
        <xdr:cNvPr id="1492" name="Text Box 15">
          <a:extLst>
            <a:ext uri="{FF2B5EF4-FFF2-40B4-BE49-F238E27FC236}">
              <a16:creationId xmlns="" xmlns:a16="http://schemas.microsoft.com/office/drawing/2014/main"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93" name="Text Box 16">
          <a:extLst>
            <a:ext uri="{FF2B5EF4-FFF2-40B4-BE49-F238E27FC236}">
              <a16:creationId xmlns="" xmlns:a16="http://schemas.microsoft.com/office/drawing/2014/main"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94" name="Text Box 17">
          <a:extLst>
            <a:ext uri="{FF2B5EF4-FFF2-40B4-BE49-F238E27FC236}">
              <a16:creationId xmlns="" xmlns:a16="http://schemas.microsoft.com/office/drawing/2014/main"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95" name="Text Box 18">
          <a:extLst>
            <a:ext uri="{FF2B5EF4-FFF2-40B4-BE49-F238E27FC236}">
              <a16:creationId xmlns="" xmlns:a16="http://schemas.microsoft.com/office/drawing/2014/main"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96" name="Text Box 19">
          <a:extLst>
            <a:ext uri="{FF2B5EF4-FFF2-40B4-BE49-F238E27FC236}">
              <a16:creationId xmlns="" xmlns:a16="http://schemas.microsoft.com/office/drawing/2014/main"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498" name="Text Box 16">
          <a:extLst>
            <a:ext uri="{FF2B5EF4-FFF2-40B4-BE49-F238E27FC236}">
              <a16:creationId xmlns="" xmlns:a16="http://schemas.microsoft.com/office/drawing/2014/main"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499" name="Text Box 17">
          <a:extLst>
            <a:ext uri="{FF2B5EF4-FFF2-40B4-BE49-F238E27FC236}">
              <a16:creationId xmlns="" xmlns:a16="http://schemas.microsoft.com/office/drawing/2014/main"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500" name="Text Box 18">
          <a:extLst>
            <a:ext uri="{FF2B5EF4-FFF2-40B4-BE49-F238E27FC236}">
              <a16:creationId xmlns="" xmlns:a16="http://schemas.microsoft.com/office/drawing/2014/main"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1" name="Text Box 16">
          <a:extLst>
            <a:ext uri="{FF2B5EF4-FFF2-40B4-BE49-F238E27FC236}">
              <a16:creationId xmlns="" xmlns:a16="http://schemas.microsoft.com/office/drawing/2014/main"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2" name="Text Box 17">
          <a:extLst>
            <a:ext uri="{FF2B5EF4-FFF2-40B4-BE49-F238E27FC236}">
              <a16:creationId xmlns="" xmlns:a16="http://schemas.microsoft.com/office/drawing/2014/main"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3" name="Text Box 18">
          <a:extLst>
            <a:ext uri="{FF2B5EF4-FFF2-40B4-BE49-F238E27FC236}">
              <a16:creationId xmlns="" xmlns:a16="http://schemas.microsoft.com/office/drawing/2014/main"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4" name="Text Box 19">
          <a:extLst>
            <a:ext uri="{FF2B5EF4-FFF2-40B4-BE49-F238E27FC236}">
              <a16:creationId xmlns="" xmlns:a16="http://schemas.microsoft.com/office/drawing/2014/main"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5" name="Text Box 16">
          <a:extLst>
            <a:ext uri="{FF2B5EF4-FFF2-40B4-BE49-F238E27FC236}">
              <a16:creationId xmlns="" xmlns:a16="http://schemas.microsoft.com/office/drawing/2014/main"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6" name="Text Box 17">
          <a:extLst>
            <a:ext uri="{FF2B5EF4-FFF2-40B4-BE49-F238E27FC236}">
              <a16:creationId xmlns="" xmlns:a16="http://schemas.microsoft.com/office/drawing/2014/main"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7" name="Text Box 18">
          <a:extLst>
            <a:ext uri="{FF2B5EF4-FFF2-40B4-BE49-F238E27FC236}">
              <a16:creationId xmlns="" xmlns:a16="http://schemas.microsoft.com/office/drawing/2014/main"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8" name="Text Box 19">
          <a:extLst>
            <a:ext uri="{FF2B5EF4-FFF2-40B4-BE49-F238E27FC236}">
              <a16:creationId xmlns="" xmlns:a16="http://schemas.microsoft.com/office/drawing/2014/main"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09" name="Text Box 16">
          <a:extLst>
            <a:ext uri="{FF2B5EF4-FFF2-40B4-BE49-F238E27FC236}">
              <a16:creationId xmlns="" xmlns:a16="http://schemas.microsoft.com/office/drawing/2014/main"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10" name="Text Box 17">
          <a:extLst>
            <a:ext uri="{FF2B5EF4-FFF2-40B4-BE49-F238E27FC236}">
              <a16:creationId xmlns="" xmlns:a16="http://schemas.microsoft.com/office/drawing/2014/main"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11" name="Text Box 18">
          <a:extLst>
            <a:ext uri="{FF2B5EF4-FFF2-40B4-BE49-F238E27FC236}">
              <a16:creationId xmlns="" xmlns:a16="http://schemas.microsoft.com/office/drawing/2014/main"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12" name="Text Box 19">
          <a:extLst>
            <a:ext uri="{FF2B5EF4-FFF2-40B4-BE49-F238E27FC236}">
              <a16:creationId xmlns="" xmlns:a16="http://schemas.microsoft.com/office/drawing/2014/main"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8496"/>
    <xdr:sp macro="" textlink="">
      <xdr:nvSpPr>
        <xdr:cNvPr id="1513" name="Text Box 15">
          <a:extLst>
            <a:ext uri="{FF2B5EF4-FFF2-40B4-BE49-F238E27FC236}">
              <a16:creationId xmlns="" xmlns:a16="http://schemas.microsoft.com/office/drawing/2014/main"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14" name="Text Box 16">
          <a:extLst>
            <a:ext uri="{FF2B5EF4-FFF2-40B4-BE49-F238E27FC236}">
              <a16:creationId xmlns="" xmlns:a16="http://schemas.microsoft.com/office/drawing/2014/main"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15" name="Text Box 17">
          <a:extLst>
            <a:ext uri="{FF2B5EF4-FFF2-40B4-BE49-F238E27FC236}">
              <a16:creationId xmlns="" xmlns:a16="http://schemas.microsoft.com/office/drawing/2014/main"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16" name="Text Box 18">
          <a:extLst>
            <a:ext uri="{FF2B5EF4-FFF2-40B4-BE49-F238E27FC236}">
              <a16:creationId xmlns="" xmlns:a16="http://schemas.microsoft.com/office/drawing/2014/main"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17" name="Text Box 19">
          <a:extLst>
            <a:ext uri="{FF2B5EF4-FFF2-40B4-BE49-F238E27FC236}">
              <a16:creationId xmlns="" xmlns:a16="http://schemas.microsoft.com/office/drawing/2014/main"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18" name="Text Box 15">
          <a:extLst>
            <a:ext uri="{FF2B5EF4-FFF2-40B4-BE49-F238E27FC236}">
              <a16:creationId xmlns="" xmlns:a16="http://schemas.microsoft.com/office/drawing/2014/main"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1519" name="Text Box 16">
          <a:extLst>
            <a:ext uri="{FF2B5EF4-FFF2-40B4-BE49-F238E27FC236}">
              <a16:creationId xmlns="" xmlns:a16="http://schemas.microsoft.com/office/drawing/2014/main"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1520" name="Text Box 17">
          <a:extLst>
            <a:ext uri="{FF2B5EF4-FFF2-40B4-BE49-F238E27FC236}">
              <a16:creationId xmlns="" xmlns:a16="http://schemas.microsoft.com/office/drawing/2014/main"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1521" name="Text Box 18">
          <a:extLst>
            <a:ext uri="{FF2B5EF4-FFF2-40B4-BE49-F238E27FC236}">
              <a16:creationId xmlns="" xmlns:a16="http://schemas.microsoft.com/office/drawing/2014/main"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1522" name="Text Box 19">
          <a:extLst>
            <a:ext uri="{FF2B5EF4-FFF2-40B4-BE49-F238E27FC236}">
              <a16:creationId xmlns="" xmlns:a16="http://schemas.microsoft.com/office/drawing/2014/main"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504825</xdr:rowOff>
    </xdr:from>
    <xdr:ext cx="95250" cy="442269"/>
    <xdr:sp macro="" textlink="">
      <xdr:nvSpPr>
        <xdr:cNvPr id="1523" name="Text Box 15">
          <a:extLst>
            <a:ext uri="{FF2B5EF4-FFF2-40B4-BE49-F238E27FC236}">
              <a16:creationId xmlns="" xmlns:a16="http://schemas.microsoft.com/office/drawing/2014/main"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1524" name="Text Box 15">
          <a:extLst>
            <a:ext uri="{FF2B5EF4-FFF2-40B4-BE49-F238E27FC236}">
              <a16:creationId xmlns="" xmlns:a16="http://schemas.microsoft.com/office/drawing/2014/main"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25" name="Text Box 16">
          <a:extLst>
            <a:ext uri="{FF2B5EF4-FFF2-40B4-BE49-F238E27FC236}">
              <a16:creationId xmlns="" xmlns:a16="http://schemas.microsoft.com/office/drawing/2014/main"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26" name="Text Box 17">
          <a:extLst>
            <a:ext uri="{FF2B5EF4-FFF2-40B4-BE49-F238E27FC236}">
              <a16:creationId xmlns="" xmlns:a16="http://schemas.microsoft.com/office/drawing/2014/main"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27" name="Text Box 18">
          <a:extLst>
            <a:ext uri="{FF2B5EF4-FFF2-40B4-BE49-F238E27FC236}">
              <a16:creationId xmlns="" xmlns:a16="http://schemas.microsoft.com/office/drawing/2014/main"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28" name="Text Box 19">
          <a:extLst>
            <a:ext uri="{FF2B5EF4-FFF2-40B4-BE49-F238E27FC236}">
              <a16:creationId xmlns="" xmlns:a16="http://schemas.microsoft.com/office/drawing/2014/main"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213632"/>
    <xdr:sp macro="" textlink="">
      <xdr:nvSpPr>
        <xdr:cNvPr id="1529" name="Text Box 15">
          <a:extLst>
            <a:ext uri="{FF2B5EF4-FFF2-40B4-BE49-F238E27FC236}">
              <a16:creationId xmlns="" xmlns:a16="http://schemas.microsoft.com/office/drawing/2014/main"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331"/>
    <xdr:sp macro="" textlink="">
      <xdr:nvSpPr>
        <xdr:cNvPr id="1530" name="Text Box 15">
          <a:extLst>
            <a:ext uri="{FF2B5EF4-FFF2-40B4-BE49-F238E27FC236}">
              <a16:creationId xmlns="" xmlns:a16="http://schemas.microsoft.com/office/drawing/2014/main"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1531" name="Text Box 15">
          <a:extLst>
            <a:ext uri="{FF2B5EF4-FFF2-40B4-BE49-F238E27FC236}">
              <a16:creationId xmlns="" xmlns:a16="http://schemas.microsoft.com/office/drawing/2014/main"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32" name="Text Box 16">
          <a:extLst>
            <a:ext uri="{FF2B5EF4-FFF2-40B4-BE49-F238E27FC236}">
              <a16:creationId xmlns="" xmlns:a16="http://schemas.microsoft.com/office/drawing/2014/main"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33" name="Text Box 17">
          <a:extLst>
            <a:ext uri="{FF2B5EF4-FFF2-40B4-BE49-F238E27FC236}">
              <a16:creationId xmlns="" xmlns:a16="http://schemas.microsoft.com/office/drawing/2014/main"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34" name="Text Box 18">
          <a:extLst>
            <a:ext uri="{FF2B5EF4-FFF2-40B4-BE49-F238E27FC236}">
              <a16:creationId xmlns="" xmlns:a16="http://schemas.microsoft.com/office/drawing/2014/main"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213632"/>
    <xdr:sp macro="" textlink="">
      <xdr:nvSpPr>
        <xdr:cNvPr id="1535" name="Text Box 15">
          <a:extLst>
            <a:ext uri="{FF2B5EF4-FFF2-40B4-BE49-F238E27FC236}">
              <a16:creationId xmlns="" xmlns:a16="http://schemas.microsoft.com/office/drawing/2014/main"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36" name="Text Box 16">
          <a:extLst>
            <a:ext uri="{FF2B5EF4-FFF2-40B4-BE49-F238E27FC236}">
              <a16:creationId xmlns="" xmlns:a16="http://schemas.microsoft.com/office/drawing/2014/main"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37" name="Text Box 17">
          <a:extLst>
            <a:ext uri="{FF2B5EF4-FFF2-40B4-BE49-F238E27FC236}">
              <a16:creationId xmlns="" xmlns:a16="http://schemas.microsoft.com/office/drawing/2014/main"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38" name="Text Box 18">
          <a:extLst>
            <a:ext uri="{FF2B5EF4-FFF2-40B4-BE49-F238E27FC236}">
              <a16:creationId xmlns="" xmlns:a16="http://schemas.microsoft.com/office/drawing/2014/main"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39" name="Text Box 19">
          <a:extLst>
            <a:ext uri="{FF2B5EF4-FFF2-40B4-BE49-F238E27FC236}">
              <a16:creationId xmlns="" xmlns:a16="http://schemas.microsoft.com/office/drawing/2014/main"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40" name="Text Box 16">
          <a:extLst>
            <a:ext uri="{FF2B5EF4-FFF2-40B4-BE49-F238E27FC236}">
              <a16:creationId xmlns="" xmlns:a16="http://schemas.microsoft.com/office/drawing/2014/main"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41" name="Text Box 17">
          <a:extLst>
            <a:ext uri="{FF2B5EF4-FFF2-40B4-BE49-F238E27FC236}">
              <a16:creationId xmlns="" xmlns:a16="http://schemas.microsoft.com/office/drawing/2014/main"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42" name="Text Box 18">
          <a:extLst>
            <a:ext uri="{FF2B5EF4-FFF2-40B4-BE49-F238E27FC236}">
              <a16:creationId xmlns="" xmlns:a16="http://schemas.microsoft.com/office/drawing/2014/main"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43" name="Text Box 19">
          <a:extLst>
            <a:ext uri="{FF2B5EF4-FFF2-40B4-BE49-F238E27FC236}">
              <a16:creationId xmlns="" xmlns:a16="http://schemas.microsoft.com/office/drawing/2014/main"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44" name="Text Box 16">
          <a:extLst>
            <a:ext uri="{FF2B5EF4-FFF2-40B4-BE49-F238E27FC236}">
              <a16:creationId xmlns="" xmlns:a16="http://schemas.microsoft.com/office/drawing/2014/main"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45" name="Text Box 17">
          <a:extLst>
            <a:ext uri="{FF2B5EF4-FFF2-40B4-BE49-F238E27FC236}">
              <a16:creationId xmlns="" xmlns:a16="http://schemas.microsoft.com/office/drawing/2014/main"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46" name="Text Box 18">
          <a:extLst>
            <a:ext uri="{FF2B5EF4-FFF2-40B4-BE49-F238E27FC236}">
              <a16:creationId xmlns="" xmlns:a16="http://schemas.microsoft.com/office/drawing/2014/main"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47" name="Text Box 19">
          <a:extLst>
            <a:ext uri="{FF2B5EF4-FFF2-40B4-BE49-F238E27FC236}">
              <a16:creationId xmlns="" xmlns:a16="http://schemas.microsoft.com/office/drawing/2014/main"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48" name="Text Box 16">
          <a:extLst>
            <a:ext uri="{FF2B5EF4-FFF2-40B4-BE49-F238E27FC236}">
              <a16:creationId xmlns="" xmlns:a16="http://schemas.microsoft.com/office/drawing/2014/main"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49" name="Text Box 17">
          <a:extLst>
            <a:ext uri="{FF2B5EF4-FFF2-40B4-BE49-F238E27FC236}">
              <a16:creationId xmlns="" xmlns:a16="http://schemas.microsoft.com/office/drawing/2014/main"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50" name="Text Box 18">
          <a:extLst>
            <a:ext uri="{FF2B5EF4-FFF2-40B4-BE49-F238E27FC236}">
              <a16:creationId xmlns="" xmlns:a16="http://schemas.microsoft.com/office/drawing/2014/main"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51" name="Text Box 19">
          <a:extLst>
            <a:ext uri="{FF2B5EF4-FFF2-40B4-BE49-F238E27FC236}">
              <a16:creationId xmlns="" xmlns:a16="http://schemas.microsoft.com/office/drawing/2014/main"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1552" name="Text Box 16">
          <a:extLst>
            <a:ext uri="{FF2B5EF4-FFF2-40B4-BE49-F238E27FC236}">
              <a16:creationId xmlns="" xmlns:a16="http://schemas.microsoft.com/office/drawing/2014/main"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1553" name="Text Box 17">
          <a:extLst>
            <a:ext uri="{FF2B5EF4-FFF2-40B4-BE49-F238E27FC236}">
              <a16:creationId xmlns="" xmlns:a16="http://schemas.microsoft.com/office/drawing/2014/main"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1554" name="Text Box 18">
          <a:extLst>
            <a:ext uri="{FF2B5EF4-FFF2-40B4-BE49-F238E27FC236}">
              <a16:creationId xmlns="" xmlns:a16="http://schemas.microsoft.com/office/drawing/2014/main"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1555" name="Text Box 19">
          <a:extLst>
            <a:ext uri="{FF2B5EF4-FFF2-40B4-BE49-F238E27FC236}">
              <a16:creationId xmlns="" xmlns:a16="http://schemas.microsoft.com/office/drawing/2014/main"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1556" name="Text Box 15">
          <a:extLst>
            <a:ext uri="{FF2B5EF4-FFF2-40B4-BE49-F238E27FC236}">
              <a16:creationId xmlns="" xmlns:a16="http://schemas.microsoft.com/office/drawing/2014/main"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57" name="Text Box 16">
          <a:extLst>
            <a:ext uri="{FF2B5EF4-FFF2-40B4-BE49-F238E27FC236}">
              <a16:creationId xmlns="" xmlns:a16="http://schemas.microsoft.com/office/drawing/2014/main"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58" name="Text Box 17">
          <a:extLst>
            <a:ext uri="{FF2B5EF4-FFF2-40B4-BE49-F238E27FC236}">
              <a16:creationId xmlns="" xmlns:a16="http://schemas.microsoft.com/office/drawing/2014/main"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59" name="Text Box 18">
          <a:extLst>
            <a:ext uri="{FF2B5EF4-FFF2-40B4-BE49-F238E27FC236}">
              <a16:creationId xmlns="" xmlns:a16="http://schemas.microsoft.com/office/drawing/2014/main"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60" name="Text Box 19">
          <a:extLst>
            <a:ext uri="{FF2B5EF4-FFF2-40B4-BE49-F238E27FC236}">
              <a16:creationId xmlns="" xmlns:a16="http://schemas.microsoft.com/office/drawing/2014/main"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1561" name="Text Box 15">
          <a:extLst>
            <a:ext uri="{FF2B5EF4-FFF2-40B4-BE49-F238E27FC236}">
              <a16:creationId xmlns="" xmlns:a16="http://schemas.microsoft.com/office/drawing/2014/main"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62" name="Text Box 16">
          <a:extLst>
            <a:ext uri="{FF2B5EF4-FFF2-40B4-BE49-F238E27FC236}">
              <a16:creationId xmlns="" xmlns:a16="http://schemas.microsoft.com/office/drawing/2014/main"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63" name="Text Box 17">
          <a:extLst>
            <a:ext uri="{FF2B5EF4-FFF2-40B4-BE49-F238E27FC236}">
              <a16:creationId xmlns="" xmlns:a16="http://schemas.microsoft.com/office/drawing/2014/main"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64" name="Text Box 18">
          <a:extLst>
            <a:ext uri="{FF2B5EF4-FFF2-40B4-BE49-F238E27FC236}">
              <a16:creationId xmlns="" xmlns:a16="http://schemas.microsoft.com/office/drawing/2014/main"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65" name="Text Box 16">
          <a:extLst>
            <a:ext uri="{FF2B5EF4-FFF2-40B4-BE49-F238E27FC236}">
              <a16:creationId xmlns="" xmlns:a16="http://schemas.microsoft.com/office/drawing/2014/main"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66" name="Text Box 17">
          <a:extLst>
            <a:ext uri="{FF2B5EF4-FFF2-40B4-BE49-F238E27FC236}">
              <a16:creationId xmlns="" xmlns:a16="http://schemas.microsoft.com/office/drawing/2014/main"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67" name="Text Box 18">
          <a:extLst>
            <a:ext uri="{FF2B5EF4-FFF2-40B4-BE49-F238E27FC236}">
              <a16:creationId xmlns="" xmlns:a16="http://schemas.microsoft.com/office/drawing/2014/main"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68" name="Text Box 19">
          <a:extLst>
            <a:ext uri="{FF2B5EF4-FFF2-40B4-BE49-F238E27FC236}">
              <a16:creationId xmlns="" xmlns:a16="http://schemas.microsoft.com/office/drawing/2014/main"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69" name="Text Box 16">
          <a:extLst>
            <a:ext uri="{FF2B5EF4-FFF2-40B4-BE49-F238E27FC236}">
              <a16:creationId xmlns="" xmlns:a16="http://schemas.microsoft.com/office/drawing/2014/main"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70" name="Text Box 17">
          <a:extLst>
            <a:ext uri="{FF2B5EF4-FFF2-40B4-BE49-F238E27FC236}">
              <a16:creationId xmlns="" xmlns:a16="http://schemas.microsoft.com/office/drawing/2014/main"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71" name="Text Box 18">
          <a:extLst>
            <a:ext uri="{FF2B5EF4-FFF2-40B4-BE49-F238E27FC236}">
              <a16:creationId xmlns="" xmlns:a16="http://schemas.microsoft.com/office/drawing/2014/main"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72" name="Text Box 19">
          <a:extLst>
            <a:ext uri="{FF2B5EF4-FFF2-40B4-BE49-F238E27FC236}">
              <a16:creationId xmlns="" xmlns:a16="http://schemas.microsoft.com/office/drawing/2014/main"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448496"/>
    <xdr:sp macro="" textlink="">
      <xdr:nvSpPr>
        <xdr:cNvPr id="1573" name="Text Box 15">
          <a:extLst>
            <a:ext uri="{FF2B5EF4-FFF2-40B4-BE49-F238E27FC236}">
              <a16:creationId xmlns="" xmlns:a16="http://schemas.microsoft.com/office/drawing/2014/main"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504825</xdr:rowOff>
    </xdr:from>
    <xdr:ext cx="95250" cy="442269"/>
    <xdr:sp macro="" textlink="">
      <xdr:nvSpPr>
        <xdr:cNvPr id="1574" name="Text Box 15">
          <a:extLst>
            <a:ext uri="{FF2B5EF4-FFF2-40B4-BE49-F238E27FC236}">
              <a16:creationId xmlns="" xmlns:a16="http://schemas.microsoft.com/office/drawing/2014/main"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504825</xdr:rowOff>
    </xdr:from>
    <xdr:ext cx="95250" cy="442269"/>
    <xdr:sp macro="" textlink="">
      <xdr:nvSpPr>
        <xdr:cNvPr id="1575" name="Text Box 15">
          <a:extLst>
            <a:ext uri="{FF2B5EF4-FFF2-40B4-BE49-F238E27FC236}">
              <a16:creationId xmlns="" xmlns:a16="http://schemas.microsoft.com/office/drawing/2014/main"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213632"/>
    <xdr:sp macro="" textlink="">
      <xdr:nvSpPr>
        <xdr:cNvPr id="1576" name="Text Box 15">
          <a:extLst>
            <a:ext uri="{FF2B5EF4-FFF2-40B4-BE49-F238E27FC236}">
              <a16:creationId xmlns="" xmlns:a16="http://schemas.microsoft.com/office/drawing/2014/main"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444331"/>
    <xdr:sp macro="" textlink="">
      <xdr:nvSpPr>
        <xdr:cNvPr id="1577" name="Text Box 15">
          <a:extLst>
            <a:ext uri="{FF2B5EF4-FFF2-40B4-BE49-F238E27FC236}">
              <a16:creationId xmlns="" xmlns:a16="http://schemas.microsoft.com/office/drawing/2014/main"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504825</xdr:rowOff>
    </xdr:from>
    <xdr:ext cx="95250" cy="213632"/>
    <xdr:sp macro="" textlink="">
      <xdr:nvSpPr>
        <xdr:cNvPr id="1578" name="Text Box 15">
          <a:extLst>
            <a:ext uri="{FF2B5EF4-FFF2-40B4-BE49-F238E27FC236}">
              <a16:creationId xmlns="" xmlns:a16="http://schemas.microsoft.com/office/drawing/2014/main"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79" name="Text Box 16">
          <a:extLst>
            <a:ext uri="{FF2B5EF4-FFF2-40B4-BE49-F238E27FC236}">
              <a16:creationId xmlns="" xmlns:a16="http://schemas.microsoft.com/office/drawing/2014/main"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80" name="Text Box 17">
          <a:extLst>
            <a:ext uri="{FF2B5EF4-FFF2-40B4-BE49-F238E27FC236}">
              <a16:creationId xmlns="" xmlns:a16="http://schemas.microsoft.com/office/drawing/2014/main"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81" name="Text Box 18">
          <a:extLst>
            <a:ext uri="{FF2B5EF4-FFF2-40B4-BE49-F238E27FC236}">
              <a16:creationId xmlns="" xmlns:a16="http://schemas.microsoft.com/office/drawing/2014/main"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82" name="Text Box 19">
          <a:extLst>
            <a:ext uri="{FF2B5EF4-FFF2-40B4-BE49-F238E27FC236}">
              <a16:creationId xmlns="" xmlns:a16="http://schemas.microsoft.com/office/drawing/2014/main"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83" name="Text Box 16">
          <a:extLst>
            <a:ext uri="{FF2B5EF4-FFF2-40B4-BE49-F238E27FC236}">
              <a16:creationId xmlns="" xmlns:a16="http://schemas.microsoft.com/office/drawing/2014/main"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84" name="Text Box 17">
          <a:extLst>
            <a:ext uri="{FF2B5EF4-FFF2-40B4-BE49-F238E27FC236}">
              <a16:creationId xmlns="" xmlns:a16="http://schemas.microsoft.com/office/drawing/2014/main"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85" name="Text Box 18">
          <a:extLst>
            <a:ext uri="{FF2B5EF4-FFF2-40B4-BE49-F238E27FC236}">
              <a16:creationId xmlns="" xmlns:a16="http://schemas.microsoft.com/office/drawing/2014/main"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86" name="Text Box 19">
          <a:extLst>
            <a:ext uri="{FF2B5EF4-FFF2-40B4-BE49-F238E27FC236}">
              <a16:creationId xmlns="" xmlns:a16="http://schemas.microsoft.com/office/drawing/2014/main"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1587" name="Text Box 16">
          <a:extLst>
            <a:ext uri="{FF2B5EF4-FFF2-40B4-BE49-F238E27FC236}">
              <a16:creationId xmlns="" xmlns:a16="http://schemas.microsoft.com/office/drawing/2014/main"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1588" name="Text Box 17">
          <a:extLst>
            <a:ext uri="{FF2B5EF4-FFF2-40B4-BE49-F238E27FC236}">
              <a16:creationId xmlns="" xmlns:a16="http://schemas.microsoft.com/office/drawing/2014/main"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1589" name="Text Box 18">
          <a:extLst>
            <a:ext uri="{FF2B5EF4-FFF2-40B4-BE49-F238E27FC236}">
              <a16:creationId xmlns="" xmlns:a16="http://schemas.microsoft.com/office/drawing/2014/main"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1590" name="Text Box 19">
          <a:extLst>
            <a:ext uri="{FF2B5EF4-FFF2-40B4-BE49-F238E27FC236}">
              <a16:creationId xmlns="" xmlns:a16="http://schemas.microsoft.com/office/drawing/2014/main"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91" name="Text Box 16">
          <a:extLst>
            <a:ext uri="{FF2B5EF4-FFF2-40B4-BE49-F238E27FC236}">
              <a16:creationId xmlns="" xmlns:a16="http://schemas.microsoft.com/office/drawing/2014/main"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92" name="Text Box 17">
          <a:extLst>
            <a:ext uri="{FF2B5EF4-FFF2-40B4-BE49-F238E27FC236}">
              <a16:creationId xmlns="" xmlns:a16="http://schemas.microsoft.com/office/drawing/2014/main"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93" name="Text Box 18">
          <a:extLst>
            <a:ext uri="{FF2B5EF4-FFF2-40B4-BE49-F238E27FC236}">
              <a16:creationId xmlns="" xmlns:a16="http://schemas.microsoft.com/office/drawing/2014/main"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94" name="Text Box 19">
          <a:extLst>
            <a:ext uri="{FF2B5EF4-FFF2-40B4-BE49-F238E27FC236}">
              <a16:creationId xmlns="" xmlns:a16="http://schemas.microsoft.com/office/drawing/2014/main"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95" name="Text Box 16">
          <a:extLst>
            <a:ext uri="{FF2B5EF4-FFF2-40B4-BE49-F238E27FC236}">
              <a16:creationId xmlns="" xmlns:a16="http://schemas.microsoft.com/office/drawing/2014/main"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96" name="Text Box 17">
          <a:extLst>
            <a:ext uri="{FF2B5EF4-FFF2-40B4-BE49-F238E27FC236}">
              <a16:creationId xmlns="" xmlns:a16="http://schemas.microsoft.com/office/drawing/2014/main"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97" name="Text Box 18">
          <a:extLst>
            <a:ext uri="{FF2B5EF4-FFF2-40B4-BE49-F238E27FC236}">
              <a16:creationId xmlns="" xmlns:a16="http://schemas.microsoft.com/office/drawing/2014/main"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598" name="Text Box 16">
          <a:extLst>
            <a:ext uri="{FF2B5EF4-FFF2-40B4-BE49-F238E27FC236}">
              <a16:creationId xmlns="" xmlns:a16="http://schemas.microsoft.com/office/drawing/2014/main"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599" name="Text Box 17">
          <a:extLst>
            <a:ext uri="{FF2B5EF4-FFF2-40B4-BE49-F238E27FC236}">
              <a16:creationId xmlns="" xmlns:a16="http://schemas.microsoft.com/office/drawing/2014/main"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600" name="Text Box 18">
          <a:extLst>
            <a:ext uri="{FF2B5EF4-FFF2-40B4-BE49-F238E27FC236}">
              <a16:creationId xmlns="" xmlns:a16="http://schemas.microsoft.com/office/drawing/2014/main"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601" name="Text Box 19">
          <a:extLst>
            <a:ext uri="{FF2B5EF4-FFF2-40B4-BE49-F238E27FC236}">
              <a16:creationId xmlns="" xmlns:a16="http://schemas.microsoft.com/office/drawing/2014/main"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602" name="Text Box 16">
          <a:extLst>
            <a:ext uri="{FF2B5EF4-FFF2-40B4-BE49-F238E27FC236}">
              <a16:creationId xmlns="" xmlns:a16="http://schemas.microsoft.com/office/drawing/2014/main"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603" name="Text Box 17">
          <a:extLst>
            <a:ext uri="{FF2B5EF4-FFF2-40B4-BE49-F238E27FC236}">
              <a16:creationId xmlns="" xmlns:a16="http://schemas.microsoft.com/office/drawing/2014/main"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604" name="Text Box 18">
          <a:extLst>
            <a:ext uri="{FF2B5EF4-FFF2-40B4-BE49-F238E27FC236}">
              <a16:creationId xmlns="" xmlns:a16="http://schemas.microsoft.com/office/drawing/2014/main"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605" name="Text Box 19">
          <a:extLst>
            <a:ext uri="{FF2B5EF4-FFF2-40B4-BE49-F238E27FC236}">
              <a16:creationId xmlns="" xmlns:a16="http://schemas.microsoft.com/office/drawing/2014/main"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06" name="Text Box 16">
          <a:extLst>
            <a:ext uri="{FF2B5EF4-FFF2-40B4-BE49-F238E27FC236}">
              <a16:creationId xmlns="" xmlns:a16="http://schemas.microsoft.com/office/drawing/2014/main"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07" name="Text Box 17">
          <a:extLst>
            <a:ext uri="{FF2B5EF4-FFF2-40B4-BE49-F238E27FC236}">
              <a16:creationId xmlns="" xmlns:a16="http://schemas.microsoft.com/office/drawing/2014/main"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08" name="Text Box 18">
          <a:extLst>
            <a:ext uri="{FF2B5EF4-FFF2-40B4-BE49-F238E27FC236}">
              <a16:creationId xmlns="" xmlns:a16="http://schemas.microsoft.com/office/drawing/2014/main"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09" name="Text Box 19">
          <a:extLst>
            <a:ext uri="{FF2B5EF4-FFF2-40B4-BE49-F238E27FC236}">
              <a16:creationId xmlns="" xmlns:a16="http://schemas.microsoft.com/office/drawing/2014/main"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61691"/>
    <xdr:sp macro="" textlink="">
      <xdr:nvSpPr>
        <xdr:cNvPr id="1610" name="Text Box 15">
          <a:extLst>
            <a:ext uri="{FF2B5EF4-FFF2-40B4-BE49-F238E27FC236}">
              <a16:creationId xmlns="" xmlns:a16="http://schemas.microsoft.com/office/drawing/2014/main"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11" name="Text Box 16">
          <a:extLst>
            <a:ext uri="{FF2B5EF4-FFF2-40B4-BE49-F238E27FC236}">
              <a16:creationId xmlns="" xmlns:a16="http://schemas.microsoft.com/office/drawing/2014/main"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12" name="Text Box 17">
          <a:extLst>
            <a:ext uri="{FF2B5EF4-FFF2-40B4-BE49-F238E27FC236}">
              <a16:creationId xmlns="" xmlns:a16="http://schemas.microsoft.com/office/drawing/2014/main"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13" name="Text Box 18">
          <a:extLst>
            <a:ext uri="{FF2B5EF4-FFF2-40B4-BE49-F238E27FC236}">
              <a16:creationId xmlns="" xmlns:a16="http://schemas.microsoft.com/office/drawing/2014/main"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14" name="Text Box 19">
          <a:extLst>
            <a:ext uri="{FF2B5EF4-FFF2-40B4-BE49-F238E27FC236}">
              <a16:creationId xmlns="" xmlns:a16="http://schemas.microsoft.com/office/drawing/2014/main"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15" name="Text Box 15">
          <a:extLst>
            <a:ext uri="{FF2B5EF4-FFF2-40B4-BE49-F238E27FC236}">
              <a16:creationId xmlns="" xmlns:a16="http://schemas.microsoft.com/office/drawing/2014/main"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1616" name="Text Box 16">
          <a:extLst>
            <a:ext uri="{FF2B5EF4-FFF2-40B4-BE49-F238E27FC236}">
              <a16:creationId xmlns="" xmlns:a16="http://schemas.microsoft.com/office/drawing/2014/main"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1617" name="Text Box 17">
          <a:extLst>
            <a:ext uri="{FF2B5EF4-FFF2-40B4-BE49-F238E27FC236}">
              <a16:creationId xmlns="" xmlns:a16="http://schemas.microsoft.com/office/drawing/2014/main"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1618" name="Text Box 18">
          <a:extLst>
            <a:ext uri="{FF2B5EF4-FFF2-40B4-BE49-F238E27FC236}">
              <a16:creationId xmlns="" xmlns:a16="http://schemas.microsoft.com/office/drawing/2014/main"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1619" name="Text Box 19">
          <a:extLst>
            <a:ext uri="{FF2B5EF4-FFF2-40B4-BE49-F238E27FC236}">
              <a16:creationId xmlns="" xmlns:a16="http://schemas.microsoft.com/office/drawing/2014/main"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504825</xdr:rowOff>
    </xdr:from>
    <xdr:ext cx="95250" cy="442269"/>
    <xdr:sp macro="" textlink="">
      <xdr:nvSpPr>
        <xdr:cNvPr id="1620" name="Text Box 15">
          <a:extLst>
            <a:ext uri="{FF2B5EF4-FFF2-40B4-BE49-F238E27FC236}">
              <a16:creationId xmlns="" xmlns:a16="http://schemas.microsoft.com/office/drawing/2014/main"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1621" name="Text Box 15">
          <a:extLst>
            <a:ext uri="{FF2B5EF4-FFF2-40B4-BE49-F238E27FC236}">
              <a16:creationId xmlns="" xmlns:a16="http://schemas.microsoft.com/office/drawing/2014/main"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22" name="Text Box 16">
          <a:extLst>
            <a:ext uri="{FF2B5EF4-FFF2-40B4-BE49-F238E27FC236}">
              <a16:creationId xmlns="" xmlns:a16="http://schemas.microsoft.com/office/drawing/2014/main"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23" name="Text Box 17">
          <a:extLst>
            <a:ext uri="{FF2B5EF4-FFF2-40B4-BE49-F238E27FC236}">
              <a16:creationId xmlns="" xmlns:a16="http://schemas.microsoft.com/office/drawing/2014/main"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24" name="Text Box 18">
          <a:extLst>
            <a:ext uri="{FF2B5EF4-FFF2-40B4-BE49-F238E27FC236}">
              <a16:creationId xmlns="" xmlns:a16="http://schemas.microsoft.com/office/drawing/2014/main"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25" name="Text Box 19">
          <a:extLst>
            <a:ext uri="{FF2B5EF4-FFF2-40B4-BE49-F238E27FC236}">
              <a16:creationId xmlns="" xmlns:a16="http://schemas.microsoft.com/office/drawing/2014/main"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213632"/>
    <xdr:sp macro="" textlink="">
      <xdr:nvSpPr>
        <xdr:cNvPr id="1626" name="Text Box 15">
          <a:extLst>
            <a:ext uri="{FF2B5EF4-FFF2-40B4-BE49-F238E27FC236}">
              <a16:creationId xmlns="" xmlns:a16="http://schemas.microsoft.com/office/drawing/2014/main"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331"/>
    <xdr:sp macro="" textlink="">
      <xdr:nvSpPr>
        <xdr:cNvPr id="1627" name="Text Box 15">
          <a:extLst>
            <a:ext uri="{FF2B5EF4-FFF2-40B4-BE49-F238E27FC236}">
              <a16:creationId xmlns="" xmlns:a16="http://schemas.microsoft.com/office/drawing/2014/main"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1628" name="Text Box 15">
          <a:extLst>
            <a:ext uri="{FF2B5EF4-FFF2-40B4-BE49-F238E27FC236}">
              <a16:creationId xmlns="" xmlns:a16="http://schemas.microsoft.com/office/drawing/2014/main"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29" name="Text Box 16">
          <a:extLst>
            <a:ext uri="{FF2B5EF4-FFF2-40B4-BE49-F238E27FC236}">
              <a16:creationId xmlns="" xmlns:a16="http://schemas.microsoft.com/office/drawing/2014/main"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30" name="Text Box 17">
          <a:extLst>
            <a:ext uri="{FF2B5EF4-FFF2-40B4-BE49-F238E27FC236}">
              <a16:creationId xmlns="" xmlns:a16="http://schemas.microsoft.com/office/drawing/2014/main"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31" name="Text Box 18">
          <a:extLst>
            <a:ext uri="{FF2B5EF4-FFF2-40B4-BE49-F238E27FC236}">
              <a16:creationId xmlns="" xmlns:a16="http://schemas.microsoft.com/office/drawing/2014/main"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213632"/>
    <xdr:sp macro="" textlink="">
      <xdr:nvSpPr>
        <xdr:cNvPr id="1632" name="Text Box 15">
          <a:extLst>
            <a:ext uri="{FF2B5EF4-FFF2-40B4-BE49-F238E27FC236}">
              <a16:creationId xmlns="" xmlns:a16="http://schemas.microsoft.com/office/drawing/2014/main"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3" name="Text Box 16">
          <a:extLst>
            <a:ext uri="{FF2B5EF4-FFF2-40B4-BE49-F238E27FC236}">
              <a16:creationId xmlns="" xmlns:a16="http://schemas.microsoft.com/office/drawing/2014/main"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4" name="Text Box 17">
          <a:extLst>
            <a:ext uri="{FF2B5EF4-FFF2-40B4-BE49-F238E27FC236}">
              <a16:creationId xmlns="" xmlns:a16="http://schemas.microsoft.com/office/drawing/2014/main"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5" name="Text Box 18">
          <a:extLst>
            <a:ext uri="{FF2B5EF4-FFF2-40B4-BE49-F238E27FC236}">
              <a16:creationId xmlns="" xmlns:a16="http://schemas.microsoft.com/office/drawing/2014/main"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6" name="Text Box 19">
          <a:extLst>
            <a:ext uri="{FF2B5EF4-FFF2-40B4-BE49-F238E27FC236}">
              <a16:creationId xmlns="" xmlns:a16="http://schemas.microsoft.com/office/drawing/2014/main"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7" name="Text Box 16">
          <a:extLst>
            <a:ext uri="{FF2B5EF4-FFF2-40B4-BE49-F238E27FC236}">
              <a16:creationId xmlns="" xmlns:a16="http://schemas.microsoft.com/office/drawing/2014/main"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8" name="Text Box 17">
          <a:extLst>
            <a:ext uri="{FF2B5EF4-FFF2-40B4-BE49-F238E27FC236}">
              <a16:creationId xmlns="" xmlns:a16="http://schemas.microsoft.com/office/drawing/2014/main"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9" name="Text Box 18">
          <a:extLst>
            <a:ext uri="{FF2B5EF4-FFF2-40B4-BE49-F238E27FC236}">
              <a16:creationId xmlns="" xmlns:a16="http://schemas.microsoft.com/office/drawing/2014/main"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40" name="Text Box 19">
          <a:extLst>
            <a:ext uri="{FF2B5EF4-FFF2-40B4-BE49-F238E27FC236}">
              <a16:creationId xmlns="" xmlns:a16="http://schemas.microsoft.com/office/drawing/2014/main"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41" name="Text Box 16">
          <a:extLst>
            <a:ext uri="{FF2B5EF4-FFF2-40B4-BE49-F238E27FC236}">
              <a16:creationId xmlns="" xmlns:a16="http://schemas.microsoft.com/office/drawing/2014/main"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42" name="Text Box 17">
          <a:extLst>
            <a:ext uri="{FF2B5EF4-FFF2-40B4-BE49-F238E27FC236}">
              <a16:creationId xmlns="" xmlns:a16="http://schemas.microsoft.com/office/drawing/2014/main"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43" name="Text Box 18">
          <a:extLst>
            <a:ext uri="{FF2B5EF4-FFF2-40B4-BE49-F238E27FC236}">
              <a16:creationId xmlns="" xmlns:a16="http://schemas.microsoft.com/office/drawing/2014/main"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44" name="Text Box 19">
          <a:extLst>
            <a:ext uri="{FF2B5EF4-FFF2-40B4-BE49-F238E27FC236}">
              <a16:creationId xmlns="" xmlns:a16="http://schemas.microsoft.com/office/drawing/2014/main"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45" name="Text Box 16">
          <a:extLst>
            <a:ext uri="{FF2B5EF4-FFF2-40B4-BE49-F238E27FC236}">
              <a16:creationId xmlns="" xmlns:a16="http://schemas.microsoft.com/office/drawing/2014/main"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46" name="Text Box 17">
          <a:extLst>
            <a:ext uri="{FF2B5EF4-FFF2-40B4-BE49-F238E27FC236}">
              <a16:creationId xmlns="" xmlns:a16="http://schemas.microsoft.com/office/drawing/2014/main"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47" name="Text Box 18">
          <a:extLst>
            <a:ext uri="{FF2B5EF4-FFF2-40B4-BE49-F238E27FC236}">
              <a16:creationId xmlns="" xmlns:a16="http://schemas.microsoft.com/office/drawing/2014/main"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48" name="Text Box 19">
          <a:extLst>
            <a:ext uri="{FF2B5EF4-FFF2-40B4-BE49-F238E27FC236}">
              <a16:creationId xmlns="" xmlns:a16="http://schemas.microsoft.com/office/drawing/2014/main"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1649" name="Text Box 16">
          <a:extLst>
            <a:ext uri="{FF2B5EF4-FFF2-40B4-BE49-F238E27FC236}">
              <a16:creationId xmlns="" xmlns:a16="http://schemas.microsoft.com/office/drawing/2014/main"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1650" name="Text Box 17">
          <a:extLst>
            <a:ext uri="{FF2B5EF4-FFF2-40B4-BE49-F238E27FC236}">
              <a16:creationId xmlns="" xmlns:a16="http://schemas.microsoft.com/office/drawing/2014/main"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1651" name="Text Box 18">
          <a:extLst>
            <a:ext uri="{FF2B5EF4-FFF2-40B4-BE49-F238E27FC236}">
              <a16:creationId xmlns="" xmlns:a16="http://schemas.microsoft.com/office/drawing/2014/main"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1652" name="Text Box 19">
          <a:extLst>
            <a:ext uri="{FF2B5EF4-FFF2-40B4-BE49-F238E27FC236}">
              <a16:creationId xmlns="" xmlns:a16="http://schemas.microsoft.com/office/drawing/2014/main"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1653" name="Text Box 15">
          <a:extLst>
            <a:ext uri="{FF2B5EF4-FFF2-40B4-BE49-F238E27FC236}">
              <a16:creationId xmlns="" xmlns:a16="http://schemas.microsoft.com/office/drawing/2014/main"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54" name="Text Box 16">
          <a:extLst>
            <a:ext uri="{FF2B5EF4-FFF2-40B4-BE49-F238E27FC236}">
              <a16:creationId xmlns="" xmlns:a16="http://schemas.microsoft.com/office/drawing/2014/main"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55" name="Text Box 17">
          <a:extLst>
            <a:ext uri="{FF2B5EF4-FFF2-40B4-BE49-F238E27FC236}">
              <a16:creationId xmlns="" xmlns:a16="http://schemas.microsoft.com/office/drawing/2014/main"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56" name="Text Box 18">
          <a:extLst>
            <a:ext uri="{FF2B5EF4-FFF2-40B4-BE49-F238E27FC236}">
              <a16:creationId xmlns="" xmlns:a16="http://schemas.microsoft.com/office/drawing/2014/main"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57" name="Text Box 19">
          <a:extLst>
            <a:ext uri="{FF2B5EF4-FFF2-40B4-BE49-F238E27FC236}">
              <a16:creationId xmlns="" xmlns:a16="http://schemas.microsoft.com/office/drawing/2014/main"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1658" name="Text Box 15">
          <a:extLst>
            <a:ext uri="{FF2B5EF4-FFF2-40B4-BE49-F238E27FC236}">
              <a16:creationId xmlns="" xmlns:a16="http://schemas.microsoft.com/office/drawing/2014/main"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59" name="Text Box 16">
          <a:extLst>
            <a:ext uri="{FF2B5EF4-FFF2-40B4-BE49-F238E27FC236}">
              <a16:creationId xmlns="" xmlns:a16="http://schemas.microsoft.com/office/drawing/2014/main"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60" name="Text Box 17">
          <a:extLst>
            <a:ext uri="{FF2B5EF4-FFF2-40B4-BE49-F238E27FC236}">
              <a16:creationId xmlns="" xmlns:a16="http://schemas.microsoft.com/office/drawing/2014/main"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61" name="Text Box 18">
          <a:extLst>
            <a:ext uri="{FF2B5EF4-FFF2-40B4-BE49-F238E27FC236}">
              <a16:creationId xmlns="" xmlns:a16="http://schemas.microsoft.com/office/drawing/2014/main"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2" name="Text Box 16">
          <a:extLst>
            <a:ext uri="{FF2B5EF4-FFF2-40B4-BE49-F238E27FC236}">
              <a16:creationId xmlns="" xmlns:a16="http://schemas.microsoft.com/office/drawing/2014/main"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3" name="Text Box 17">
          <a:extLst>
            <a:ext uri="{FF2B5EF4-FFF2-40B4-BE49-F238E27FC236}">
              <a16:creationId xmlns="" xmlns:a16="http://schemas.microsoft.com/office/drawing/2014/main"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4" name="Text Box 18">
          <a:extLst>
            <a:ext uri="{FF2B5EF4-FFF2-40B4-BE49-F238E27FC236}">
              <a16:creationId xmlns="" xmlns:a16="http://schemas.microsoft.com/office/drawing/2014/main"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5" name="Text Box 19">
          <a:extLst>
            <a:ext uri="{FF2B5EF4-FFF2-40B4-BE49-F238E27FC236}">
              <a16:creationId xmlns="" xmlns:a16="http://schemas.microsoft.com/office/drawing/2014/main"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6" name="Text Box 16">
          <a:extLst>
            <a:ext uri="{FF2B5EF4-FFF2-40B4-BE49-F238E27FC236}">
              <a16:creationId xmlns="" xmlns:a16="http://schemas.microsoft.com/office/drawing/2014/main"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7" name="Text Box 17">
          <a:extLst>
            <a:ext uri="{FF2B5EF4-FFF2-40B4-BE49-F238E27FC236}">
              <a16:creationId xmlns="" xmlns:a16="http://schemas.microsoft.com/office/drawing/2014/main"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8" name="Text Box 18">
          <a:extLst>
            <a:ext uri="{FF2B5EF4-FFF2-40B4-BE49-F238E27FC236}">
              <a16:creationId xmlns="" xmlns:a16="http://schemas.microsoft.com/office/drawing/2014/main"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9" name="Text Box 19">
          <a:extLst>
            <a:ext uri="{FF2B5EF4-FFF2-40B4-BE49-F238E27FC236}">
              <a16:creationId xmlns="" xmlns:a16="http://schemas.microsoft.com/office/drawing/2014/main"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8496"/>
    <xdr:sp macro="" textlink="">
      <xdr:nvSpPr>
        <xdr:cNvPr id="1670" name="Text Box 15">
          <a:extLst>
            <a:ext uri="{FF2B5EF4-FFF2-40B4-BE49-F238E27FC236}">
              <a16:creationId xmlns="" xmlns:a16="http://schemas.microsoft.com/office/drawing/2014/main"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71" name="Text Box 15">
          <a:extLst>
            <a:ext uri="{FF2B5EF4-FFF2-40B4-BE49-F238E27FC236}">
              <a16:creationId xmlns="" xmlns:a16="http://schemas.microsoft.com/office/drawing/2014/main"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504825</xdr:rowOff>
    </xdr:from>
    <xdr:ext cx="95250" cy="442269"/>
    <xdr:sp macro="" textlink="">
      <xdr:nvSpPr>
        <xdr:cNvPr id="1672" name="Text Box 15">
          <a:extLst>
            <a:ext uri="{FF2B5EF4-FFF2-40B4-BE49-F238E27FC236}">
              <a16:creationId xmlns="" xmlns:a16="http://schemas.microsoft.com/office/drawing/2014/main"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213632"/>
    <xdr:sp macro="" textlink="">
      <xdr:nvSpPr>
        <xdr:cNvPr id="1673" name="Text Box 15">
          <a:extLst>
            <a:ext uri="{FF2B5EF4-FFF2-40B4-BE49-F238E27FC236}">
              <a16:creationId xmlns="" xmlns:a16="http://schemas.microsoft.com/office/drawing/2014/main"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331"/>
    <xdr:sp macro="" textlink="">
      <xdr:nvSpPr>
        <xdr:cNvPr id="1674" name="Text Box 15">
          <a:extLst>
            <a:ext uri="{FF2B5EF4-FFF2-40B4-BE49-F238E27FC236}">
              <a16:creationId xmlns="" xmlns:a16="http://schemas.microsoft.com/office/drawing/2014/main"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213632"/>
    <xdr:sp macro="" textlink="">
      <xdr:nvSpPr>
        <xdr:cNvPr id="1675" name="Text Box 15">
          <a:extLst>
            <a:ext uri="{FF2B5EF4-FFF2-40B4-BE49-F238E27FC236}">
              <a16:creationId xmlns="" xmlns:a16="http://schemas.microsoft.com/office/drawing/2014/main"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76" name="Text Box 16">
          <a:extLst>
            <a:ext uri="{FF2B5EF4-FFF2-40B4-BE49-F238E27FC236}">
              <a16:creationId xmlns="" xmlns:a16="http://schemas.microsoft.com/office/drawing/2014/main"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77" name="Text Box 17">
          <a:extLst>
            <a:ext uri="{FF2B5EF4-FFF2-40B4-BE49-F238E27FC236}">
              <a16:creationId xmlns="" xmlns:a16="http://schemas.microsoft.com/office/drawing/2014/main"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78" name="Text Box 18">
          <a:extLst>
            <a:ext uri="{FF2B5EF4-FFF2-40B4-BE49-F238E27FC236}">
              <a16:creationId xmlns="" xmlns:a16="http://schemas.microsoft.com/office/drawing/2014/main"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79" name="Text Box 19">
          <a:extLst>
            <a:ext uri="{FF2B5EF4-FFF2-40B4-BE49-F238E27FC236}">
              <a16:creationId xmlns="" xmlns:a16="http://schemas.microsoft.com/office/drawing/2014/main"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80" name="Text Box 16">
          <a:extLst>
            <a:ext uri="{FF2B5EF4-FFF2-40B4-BE49-F238E27FC236}">
              <a16:creationId xmlns="" xmlns:a16="http://schemas.microsoft.com/office/drawing/2014/main"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81" name="Text Box 17">
          <a:extLst>
            <a:ext uri="{FF2B5EF4-FFF2-40B4-BE49-F238E27FC236}">
              <a16:creationId xmlns="" xmlns:a16="http://schemas.microsoft.com/office/drawing/2014/main"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82" name="Text Box 18">
          <a:extLst>
            <a:ext uri="{FF2B5EF4-FFF2-40B4-BE49-F238E27FC236}">
              <a16:creationId xmlns="" xmlns:a16="http://schemas.microsoft.com/office/drawing/2014/main"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83" name="Text Box 19">
          <a:extLst>
            <a:ext uri="{FF2B5EF4-FFF2-40B4-BE49-F238E27FC236}">
              <a16:creationId xmlns="" xmlns:a16="http://schemas.microsoft.com/office/drawing/2014/main"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684" name="Text Box 16">
          <a:extLst>
            <a:ext uri="{FF2B5EF4-FFF2-40B4-BE49-F238E27FC236}">
              <a16:creationId xmlns="" xmlns:a16="http://schemas.microsoft.com/office/drawing/2014/main"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685" name="Text Box 17">
          <a:extLst>
            <a:ext uri="{FF2B5EF4-FFF2-40B4-BE49-F238E27FC236}">
              <a16:creationId xmlns="" xmlns:a16="http://schemas.microsoft.com/office/drawing/2014/main"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686" name="Text Box 18">
          <a:extLst>
            <a:ext uri="{FF2B5EF4-FFF2-40B4-BE49-F238E27FC236}">
              <a16:creationId xmlns="" xmlns:a16="http://schemas.microsoft.com/office/drawing/2014/main"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687" name="Text Box 19">
          <a:extLst>
            <a:ext uri="{FF2B5EF4-FFF2-40B4-BE49-F238E27FC236}">
              <a16:creationId xmlns="" xmlns:a16="http://schemas.microsoft.com/office/drawing/2014/main"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1688" name="Text Box 15">
          <a:extLst>
            <a:ext uri="{FF2B5EF4-FFF2-40B4-BE49-F238E27FC236}">
              <a16:creationId xmlns="" xmlns:a16="http://schemas.microsoft.com/office/drawing/2014/main"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89" name="Text Box 16">
          <a:extLst>
            <a:ext uri="{FF2B5EF4-FFF2-40B4-BE49-F238E27FC236}">
              <a16:creationId xmlns="" xmlns:a16="http://schemas.microsoft.com/office/drawing/2014/main"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90" name="Text Box 17">
          <a:extLst>
            <a:ext uri="{FF2B5EF4-FFF2-40B4-BE49-F238E27FC236}">
              <a16:creationId xmlns="" xmlns:a16="http://schemas.microsoft.com/office/drawing/2014/main"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91" name="Text Box 18">
          <a:extLst>
            <a:ext uri="{FF2B5EF4-FFF2-40B4-BE49-F238E27FC236}">
              <a16:creationId xmlns="" xmlns:a16="http://schemas.microsoft.com/office/drawing/2014/main"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92" name="Text Box 19">
          <a:extLst>
            <a:ext uri="{FF2B5EF4-FFF2-40B4-BE49-F238E27FC236}">
              <a16:creationId xmlns="" xmlns:a16="http://schemas.microsoft.com/office/drawing/2014/main"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1693" name="Text Box 15">
          <a:extLst>
            <a:ext uri="{FF2B5EF4-FFF2-40B4-BE49-F238E27FC236}">
              <a16:creationId xmlns="" xmlns:a16="http://schemas.microsoft.com/office/drawing/2014/main"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94" name="Text Box 16">
          <a:extLst>
            <a:ext uri="{FF2B5EF4-FFF2-40B4-BE49-F238E27FC236}">
              <a16:creationId xmlns="" xmlns:a16="http://schemas.microsoft.com/office/drawing/2014/main"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95" name="Text Box 17">
          <a:extLst>
            <a:ext uri="{FF2B5EF4-FFF2-40B4-BE49-F238E27FC236}">
              <a16:creationId xmlns="" xmlns:a16="http://schemas.microsoft.com/office/drawing/2014/main"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96" name="Text Box 18">
          <a:extLst>
            <a:ext uri="{FF2B5EF4-FFF2-40B4-BE49-F238E27FC236}">
              <a16:creationId xmlns="" xmlns:a16="http://schemas.microsoft.com/office/drawing/2014/main"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697" name="Text Box 16">
          <a:extLst>
            <a:ext uri="{FF2B5EF4-FFF2-40B4-BE49-F238E27FC236}">
              <a16:creationId xmlns="" xmlns:a16="http://schemas.microsoft.com/office/drawing/2014/main"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698" name="Text Box 17">
          <a:extLst>
            <a:ext uri="{FF2B5EF4-FFF2-40B4-BE49-F238E27FC236}">
              <a16:creationId xmlns="" xmlns:a16="http://schemas.microsoft.com/office/drawing/2014/main"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699" name="Text Box 18">
          <a:extLst>
            <a:ext uri="{FF2B5EF4-FFF2-40B4-BE49-F238E27FC236}">
              <a16:creationId xmlns="" xmlns:a16="http://schemas.microsoft.com/office/drawing/2014/main"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700" name="Text Box 19">
          <a:extLst>
            <a:ext uri="{FF2B5EF4-FFF2-40B4-BE49-F238E27FC236}">
              <a16:creationId xmlns="" xmlns:a16="http://schemas.microsoft.com/office/drawing/2014/main"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701" name="Text Box 16">
          <a:extLst>
            <a:ext uri="{FF2B5EF4-FFF2-40B4-BE49-F238E27FC236}">
              <a16:creationId xmlns="" xmlns:a16="http://schemas.microsoft.com/office/drawing/2014/main"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702" name="Text Box 17">
          <a:extLst>
            <a:ext uri="{FF2B5EF4-FFF2-40B4-BE49-F238E27FC236}">
              <a16:creationId xmlns="" xmlns:a16="http://schemas.microsoft.com/office/drawing/2014/main"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703" name="Text Box 18">
          <a:extLst>
            <a:ext uri="{FF2B5EF4-FFF2-40B4-BE49-F238E27FC236}">
              <a16:creationId xmlns="" xmlns:a16="http://schemas.microsoft.com/office/drawing/2014/main"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704" name="Text Box 19">
          <a:extLst>
            <a:ext uri="{FF2B5EF4-FFF2-40B4-BE49-F238E27FC236}">
              <a16:creationId xmlns="" xmlns:a16="http://schemas.microsoft.com/office/drawing/2014/main"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05" name="Text Box 16">
          <a:extLst>
            <a:ext uri="{FF2B5EF4-FFF2-40B4-BE49-F238E27FC236}">
              <a16:creationId xmlns="" xmlns:a16="http://schemas.microsoft.com/office/drawing/2014/main"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06" name="Text Box 17">
          <a:extLst>
            <a:ext uri="{FF2B5EF4-FFF2-40B4-BE49-F238E27FC236}">
              <a16:creationId xmlns="" xmlns:a16="http://schemas.microsoft.com/office/drawing/2014/main"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07" name="Text Box 18">
          <a:extLst>
            <a:ext uri="{FF2B5EF4-FFF2-40B4-BE49-F238E27FC236}">
              <a16:creationId xmlns="" xmlns:a16="http://schemas.microsoft.com/office/drawing/2014/main"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08" name="Text Box 19">
          <a:extLst>
            <a:ext uri="{FF2B5EF4-FFF2-40B4-BE49-F238E27FC236}">
              <a16:creationId xmlns="" xmlns:a16="http://schemas.microsoft.com/office/drawing/2014/main"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8496"/>
    <xdr:sp macro="" textlink="">
      <xdr:nvSpPr>
        <xdr:cNvPr id="1709" name="Text Box 15">
          <a:extLst>
            <a:ext uri="{FF2B5EF4-FFF2-40B4-BE49-F238E27FC236}">
              <a16:creationId xmlns="" xmlns:a16="http://schemas.microsoft.com/office/drawing/2014/main"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10" name="Text Box 16">
          <a:extLst>
            <a:ext uri="{FF2B5EF4-FFF2-40B4-BE49-F238E27FC236}">
              <a16:creationId xmlns="" xmlns:a16="http://schemas.microsoft.com/office/drawing/2014/main"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11" name="Text Box 17">
          <a:extLst>
            <a:ext uri="{FF2B5EF4-FFF2-40B4-BE49-F238E27FC236}">
              <a16:creationId xmlns="" xmlns:a16="http://schemas.microsoft.com/office/drawing/2014/main"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12" name="Text Box 18">
          <a:extLst>
            <a:ext uri="{FF2B5EF4-FFF2-40B4-BE49-F238E27FC236}">
              <a16:creationId xmlns="" xmlns:a16="http://schemas.microsoft.com/office/drawing/2014/main"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13" name="Text Box 19">
          <a:extLst>
            <a:ext uri="{FF2B5EF4-FFF2-40B4-BE49-F238E27FC236}">
              <a16:creationId xmlns="" xmlns:a16="http://schemas.microsoft.com/office/drawing/2014/main"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14" name="Text Box 15">
          <a:extLst>
            <a:ext uri="{FF2B5EF4-FFF2-40B4-BE49-F238E27FC236}">
              <a16:creationId xmlns="" xmlns:a16="http://schemas.microsoft.com/office/drawing/2014/main"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1715" name="Text Box 16">
          <a:extLst>
            <a:ext uri="{FF2B5EF4-FFF2-40B4-BE49-F238E27FC236}">
              <a16:creationId xmlns="" xmlns:a16="http://schemas.microsoft.com/office/drawing/2014/main"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1716" name="Text Box 17">
          <a:extLst>
            <a:ext uri="{FF2B5EF4-FFF2-40B4-BE49-F238E27FC236}">
              <a16:creationId xmlns="" xmlns:a16="http://schemas.microsoft.com/office/drawing/2014/main"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1717" name="Text Box 18">
          <a:extLst>
            <a:ext uri="{FF2B5EF4-FFF2-40B4-BE49-F238E27FC236}">
              <a16:creationId xmlns="" xmlns:a16="http://schemas.microsoft.com/office/drawing/2014/main"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1718" name="Text Box 19">
          <a:extLst>
            <a:ext uri="{FF2B5EF4-FFF2-40B4-BE49-F238E27FC236}">
              <a16:creationId xmlns="" xmlns:a16="http://schemas.microsoft.com/office/drawing/2014/main"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504825</xdr:rowOff>
    </xdr:from>
    <xdr:ext cx="95250" cy="442269"/>
    <xdr:sp macro="" textlink="">
      <xdr:nvSpPr>
        <xdr:cNvPr id="1719" name="Text Box 15">
          <a:extLst>
            <a:ext uri="{FF2B5EF4-FFF2-40B4-BE49-F238E27FC236}">
              <a16:creationId xmlns="" xmlns:a16="http://schemas.microsoft.com/office/drawing/2014/main"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1720" name="Text Box 15">
          <a:extLst>
            <a:ext uri="{FF2B5EF4-FFF2-40B4-BE49-F238E27FC236}">
              <a16:creationId xmlns="" xmlns:a16="http://schemas.microsoft.com/office/drawing/2014/main"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21" name="Text Box 16">
          <a:extLst>
            <a:ext uri="{FF2B5EF4-FFF2-40B4-BE49-F238E27FC236}">
              <a16:creationId xmlns="" xmlns:a16="http://schemas.microsoft.com/office/drawing/2014/main"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22" name="Text Box 17">
          <a:extLst>
            <a:ext uri="{FF2B5EF4-FFF2-40B4-BE49-F238E27FC236}">
              <a16:creationId xmlns="" xmlns:a16="http://schemas.microsoft.com/office/drawing/2014/main"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23" name="Text Box 18">
          <a:extLst>
            <a:ext uri="{FF2B5EF4-FFF2-40B4-BE49-F238E27FC236}">
              <a16:creationId xmlns="" xmlns:a16="http://schemas.microsoft.com/office/drawing/2014/main"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24" name="Text Box 19">
          <a:extLst>
            <a:ext uri="{FF2B5EF4-FFF2-40B4-BE49-F238E27FC236}">
              <a16:creationId xmlns="" xmlns:a16="http://schemas.microsoft.com/office/drawing/2014/main"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213632"/>
    <xdr:sp macro="" textlink="">
      <xdr:nvSpPr>
        <xdr:cNvPr id="1725" name="Text Box 15">
          <a:extLst>
            <a:ext uri="{FF2B5EF4-FFF2-40B4-BE49-F238E27FC236}">
              <a16:creationId xmlns="" xmlns:a16="http://schemas.microsoft.com/office/drawing/2014/main"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331"/>
    <xdr:sp macro="" textlink="">
      <xdr:nvSpPr>
        <xdr:cNvPr id="1726" name="Text Box 15">
          <a:extLst>
            <a:ext uri="{FF2B5EF4-FFF2-40B4-BE49-F238E27FC236}">
              <a16:creationId xmlns="" xmlns:a16="http://schemas.microsoft.com/office/drawing/2014/main"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1727" name="Text Box 15">
          <a:extLst>
            <a:ext uri="{FF2B5EF4-FFF2-40B4-BE49-F238E27FC236}">
              <a16:creationId xmlns="" xmlns:a16="http://schemas.microsoft.com/office/drawing/2014/main"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28" name="Text Box 16">
          <a:extLst>
            <a:ext uri="{FF2B5EF4-FFF2-40B4-BE49-F238E27FC236}">
              <a16:creationId xmlns="" xmlns:a16="http://schemas.microsoft.com/office/drawing/2014/main"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29" name="Text Box 17">
          <a:extLst>
            <a:ext uri="{FF2B5EF4-FFF2-40B4-BE49-F238E27FC236}">
              <a16:creationId xmlns="" xmlns:a16="http://schemas.microsoft.com/office/drawing/2014/main"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30" name="Text Box 18">
          <a:extLst>
            <a:ext uri="{FF2B5EF4-FFF2-40B4-BE49-F238E27FC236}">
              <a16:creationId xmlns="" xmlns:a16="http://schemas.microsoft.com/office/drawing/2014/main"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213632"/>
    <xdr:sp macro="" textlink="">
      <xdr:nvSpPr>
        <xdr:cNvPr id="1731" name="Text Box 15">
          <a:extLst>
            <a:ext uri="{FF2B5EF4-FFF2-40B4-BE49-F238E27FC236}">
              <a16:creationId xmlns="" xmlns:a16="http://schemas.microsoft.com/office/drawing/2014/main"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2" name="Text Box 16">
          <a:extLst>
            <a:ext uri="{FF2B5EF4-FFF2-40B4-BE49-F238E27FC236}">
              <a16:creationId xmlns="" xmlns:a16="http://schemas.microsoft.com/office/drawing/2014/main"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3" name="Text Box 17">
          <a:extLst>
            <a:ext uri="{FF2B5EF4-FFF2-40B4-BE49-F238E27FC236}">
              <a16:creationId xmlns="" xmlns:a16="http://schemas.microsoft.com/office/drawing/2014/main"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4" name="Text Box 18">
          <a:extLst>
            <a:ext uri="{FF2B5EF4-FFF2-40B4-BE49-F238E27FC236}">
              <a16:creationId xmlns="" xmlns:a16="http://schemas.microsoft.com/office/drawing/2014/main"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5" name="Text Box 19">
          <a:extLst>
            <a:ext uri="{FF2B5EF4-FFF2-40B4-BE49-F238E27FC236}">
              <a16:creationId xmlns="" xmlns:a16="http://schemas.microsoft.com/office/drawing/2014/main"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6" name="Text Box 16">
          <a:extLst>
            <a:ext uri="{FF2B5EF4-FFF2-40B4-BE49-F238E27FC236}">
              <a16:creationId xmlns="" xmlns:a16="http://schemas.microsoft.com/office/drawing/2014/main"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7" name="Text Box 17">
          <a:extLst>
            <a:ext uri="{FF2B5EF4-FFF2-40B4-BE49-F238E27FC236}">
              <a16:creationId xmlns="" xmlns:a16="http://schemas.microsoft.com/office/drawing/2014/main"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8" name="Text Box 18">
          <a:extLst>
            <a:ext uri="{FF2B5EF4-FFF2-40B4-BE49-F238E27FC236}">
              <a16:creationId xmlns="" xmlns:a16="http://schemas.microsoft.com/office/drawing/2014/main"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9" name="Text Box 19">
          <a:extLst>
            <a:ext uri="{FF2B5EF4-FFF2-40B4-BE49-F238E27FC236}">
              <a16:creationId xmlns="" xmlns:a16="http://schemas.microsoft.com/office/drawing/2014/main"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40" name="Text Box 16">
          <a:extLst>
            <a:ext uri="{FF2B5EF4-FFF2-40B4-BE49-F238E27FC236}">
              <a16:creationId xmlns="" xmlns:a16="http://schemas.microsoft.com/office/drawing/2014/main"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41" name="Text Box 17">
          <a:extLst>
            <a:ext uri="{FF2B5EF4-FFF2-40B4-BE49-F238E27FC236}">
              <a16:creationId xmlns="" xmlns:a16="http://schemas.microsoft.com/office/drawing/2014/main"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42" name="Text Box 18">
          <a:extLst>
            <a:ext uri="{FF2B5EF4-FFF2-40B4-BE49-F238E27FC236}">
              <a16:creationId xmlns="" xmlns:a16="http://schemas.microsoft.com/office/drawing/2014/main"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43" name="Text Box 19">
          <a:extLst>
            <a:ext uri="{FF2B5EF4-FFF2-40B4-BE49-F238E27FC236}">
              <a16:creationId xmlns="" xmlns:a16="http://schemas.microsoft.com/office/drawing/2014/main"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44" name="Text Box 16">
          <a:extLst>
            <a:ext uri="{FF2B5EF4-FFF2-40B4-BE49-F238E27FC236}">
              <a16:creationId xmlns="" xmlns:a16="http://schemas.microsoft.com/office/drawing/2014/main"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45" name="Text Box 17">
          <a:extLst>
            <a:ext uri="{FF2B5EF4-FFF2-40B4-BE49-F238E27FC236}">
              <a16:creationId xmlns="" xmlns:a16="http://schemas.microsoft.com/office/drawing/2014/main"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46" name="Text Box 18">
          <a:extLst>
            <a:ext uri="{FF2B5EF4-FFF2-40B4-BE49-F238E27FC236}">
              <a16:creationId xmlns="" xmlns:a16="http://schemas.microsoft.com/office/drawing/2014/main"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47" name="Text Box 19">
          <a:extLst>
            <a:ext uri="{FF2B5EF4-FFF2-40B4-BE49-F238E27FC236}">
              <a16:creationId xmlns="" xmlns:a16="http://schemas.microsoft.com/office/drawing/2014/main"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1748" name="Text Box 16">
          <a:extLst>
            <a:ext uri="{FF2B5EF4-FFF2-40B4-BE49-F238E27FC236}">
              <a16:creationId xmlns="" xmlns:a16="http://schemas.microsoft.com/office/drawing/2014/main"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1749" name="Text Box 17">
          <a:extLst>
            <a:ext uri="{FF2B5EF4-FFF2-40B4-BE49-F238E27FC236}">
              <a16:creationId xmlns="" xmlns:a16="http://schemas.microsoft.com/office/drawing/2014/main"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1750" name="Text Box 18">
          <a:extLst>
            <a:ext uri="{FF2B5EF4-FFF2-40B4-BE49-F238E27FC236}">
              <a16:creationId xmlns="" xmlns:a16="http://schemas.microsoft.com/office/drawing/2014/main"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1751" name="Text Box 19">
          <a:extLst>
            <a:ext uri="{FF2B5EF4-FFF2-40B4-BE49-F238E27FC236}">
              <a16:creationId xmlns="" xmlns:a16="http://schemas.microsoft.com/office/drawing/2014/main"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1752" name="Text Box 15">
          <a:extLst>
            <a:ext uri="{FF2B5EF4-FFF2-40B4-BE49-F238E27FC236}">
              <a16:creationId xmlns="" xmlns:a16="http://schemas.microsoft.com/office/drawing/2014/main"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53" name="Text Box 16">
          <a:extLst>
            <a:ext uri="{FF2B5EF4-FFF2-40B4-BE49-F238E27FC236}">
              <a16:creationId xmlns="" xmlns:a16="http://schemas.microsoft.com/office/drawing/2014/main"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54" name="Text Box 17">
          <a:extLst>
            <a:ext uri="{FF2B5EF4-FFF2-40B4-BE49-F238E27FC236}">
              <a16:creationId xmlns="" xmlns:a16="http://schemas.microsoft.com/office/drawing/2014/main"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55" name="Text Box 18">
          <a:extLst>
            <a:ext uri="{FF2B5EF4-FFF2-40B4-BE49-F238E27FC236}">
              <a16:creationId xmlns="" xmlns:a16="http://schemas.microsoft.com/office/drawing/2014/main"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56" name="Text Box 19">
          <a:extLst>
            <a:ext uri="{FF2B5EF4-FFF2-40B4-BE49-F238E27FC236}">
              <a16:creationId xmlns="" xmlns:a16="http://schemas.microsoft.com/office/drawing/2014/main"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1757" name="Text Box 15">
          <a:extLst>
            <a:ext uri="{FF2B5EF4-FFF2-40B4-BE49-F238E27FC236}">
              <a16:creationId xmlns="" xmlns:a16="http://schemas.microsoft.com/office/drawing/2014/main"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58" name="Text Box 16">
          <a:extLst>
            <a:ext uri="{FF2B5EF4-FFF2-40B4-BE49-F238E27FC236}">
              <a16:creationId xmlns="" xmlns:a16="http://schemas.microsoft.com/office/drawing/2014/main"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59" name="Text Box 17">
          <a:extLst>
            <a:ext uri="{FF2B5EF4-FFF2-40B4-BE49-F238E27FC236}">
              <a16:creationId xmlns="" xmlns:a16="http://schemas.microsoft.com/office/drawing/2014/main"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60" name="Text Box 18">
          <a:extLst>
            <a:ext uri="{FF2B5EF4-FFF2-40B4-BE49-F238E27FC236}">
              <a16:creationId xmlns="" xmlns:a16="http://schemas.microsoft.com/office/drawing/2014/main"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1" name="Text Box 16">
          <a:extLst>
            <a:ext uri="{FF2B5EF4-FFF2-40B4-BE49-F238E27FC236}">
              <a16:creationId xmlns="" xmlns:a16="http://schemas.microsoft.com/office/drawing/2014/main"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2" name="Text Box 17">
          <a:extLst>
            <a:ext uri="{FF2B5EF4-FFF2-40B4-BE49-F238E27FC236}">
              <a16:creationId xmlns="" xmlns:a16="http://schemas.microsoft.com/office/drawing/2014/main"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3" name="Text Box 18">
          <a:extLst>
            <a:ext uri="{FF2B5EF4-FFF2-40B4-BE49-F238E27FC236}">
              <a16:creationId xmlns="" xmlns:a16="http://schemas.microsoft.com/office/drawing/2014/main"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4" name="Text Box 19">
          <a:extLst>
            <a:ext uri="{FF2B5EF4-FFF2-40B4-BE49-F238E27FC236}">
              <a16:creationId xmlns="" xmlns:a16="http://schemas.microsoft.com/office/drawing/2014/main"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5" name="Text Box 16">
          <a:extLst>
            <a:ext uri="{FF2B5EF4-FFF2-40B4-BE49-F238E27FC236}">
              <a16:creationId xmlns="" xmlns:a16="http://schemas.microsoft.com/office/drawing/2014/main"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6" name="Text Box 17">
          <a:extLst>
            <a:ext uri="{FF2B5EF4-FFF2-40B4-BE49-F238E27FC236}">
              <a16:creationId xmlns="" xmlns:a16="http://schemas.microsoft.com/office/drawing/2014/main"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7" name="Text Box 18">
          <a:extLst>
            <a:ext uri="{FF2B5EF4-FFF2-40B4-BE49-F238E27FC236}">
              <a16:creationId xmlns="" xmlns:a16="http://schemas.microsoft.com/office/drawing/2014/main"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8" name="Text Box 19">
          <a:extLst>
            <a:ext uri="{FF2B5EF4-FFF2-40B4-BE49-F238E27FC236}">
              <a16:creationId xmlns="" xmlns:a16="http://schemas.microsoft.com/office/drawing/2014/main"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448496"/>
    <xdr:sp macro="" textlink="">
      <xdr:nvSpPr>
        <xdr:cNvPr id="1769" name="Text Box 15">
          <a:extLst>
            <a:ext uri="{FF2B5EF4-FFF2-40B4-BE49-F238E27FC236}">
              <a16:creationId xmlns="" xmlns:a16="http://schemas.microsoft.com/office/drawing/2014/main"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504825</xdr:rowOff>
    </xdr:from>
    <xdr:ext cx="95250" cy="442269"/>
    <xdr:sp macro="" textlink="">
      <xdr:nvSpPr>
        <xdr:cNvPr id="1770" name="Text Box 15">
          <a:extLst>
            <a:ext uri="{FF2B5EF4-FFF2-40B4-BE49-F238E27FC236}">
              <a16:creationId xmlns="" xmlns:a16="http://schemas.microsoft.com/office/drawing/2014/main"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504825</xdr:rowOff>
    </xdr:from>
    <xdr:ext cx="95250" cy="442269"/>
    <xdr:sp macro="" textlink="">
      <xdr:nvSpPr>
        <xdr:cNvPr id="1771" name="Text Box 15">
          <a:extLst>
            <a:ext uri="{FF2B5EF4-FFF2-40B4-BE49-F238E27FC236}">
              <a16:creationId xmlns="" xmlns:a16="http://schemas.microsoft.com/office/drawing/2014/main"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213632"/>
    <xdr:sp macro="" textlink="">
      <xdr:nvSpPr>
        <xdr:cNvPr id="1772" name="Text Box 15">
          <a:extLst>
            <a:ext uri="{FF2B5EF4-FFF2-40B4-BE49-F238E27FC236}">
              <a16:creationId xmlns="" xmlns:a16="http://schemas.microsoft.com/office/drawing/2014/main"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444331"/>
    <xdr:sp macro="" textlink="">
      <xdr:nvSpPr>
        <xdr:cNvPr id="1773" name="Text Box 15">
          <a:extLst>
            <a:ext uri="{FF2B5EF4-FFF2-40B4-BE49-F238E27FC236}">
              <a16:creationId xmlns="" xmlns:a16="http://schemas.microsoft.com/office/drawing/2014/main"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504825</xdr:rowOff>
    </xdr:from>
    <xdr:ext cx="95250" cy="213632"/>
    <xdr:sp macro="" textlink="">
      <xdr:nvSpPr>
        <xdr:cNvPr id="1774" name="Text Box 15">
          <a:extLst>
            <a:ext uri="{FF2B5EF4-FFF2-40B4-BE49-F238E27FC236}">
              <a16:creationId xmlns="" xmlns:a16="http://schemas.microsoft.com/office/drawing/2014/main"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75" name="Text Box 16">
          <a:extLst>
            <a:ext uri="{FF2B5EF4-FFF2-40B4-BE49-F238E27FC236}">
              <a16:creationId xmlns="" xmlns:a16="http://schemas.microsoft.com/office/drawing/2014/main"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76" name="Text Box 17">
          <a:extLst>
            <a:ext uri="{FF2B5EF4-FFF2-40B4-BE49-F238E27FC236}">
              <a16:creationId xmlns="" xmlns:a16="http://schemas.microsoft.com/office/drawing/2014/main"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77" name="Text Box 18">
          <a:extLst>
            <a:ext uri="{FF2B5EF4-FFF2-40B4-BE49-F238E27FC236}">
              <a16:creationId xmlns="" xmlns:a16="http://schemas.microsoft.com/office/drawing/2014/main"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78" name="Text Box 19">
          <a:extLst>
            <a:ext uri="{FF2B5EF4-FFF2-40B4-BE49-F238E27FC236}">
              <a16:creationId xmlns="" xmlns:a16="http://schemas.microsoft.com/office/drawing/2014/main"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79" name="Text Box 16">
          <a:extLst>
            <a:ext uri="{FF2B5EF4-FFF2-40B4-BE49-F238E27FC236}">
              <a16:creationId xmlns="" xmlns:a16="http://schemas.microsoft.com/office/drawing/2014/main"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80" name="Text Box 17">
          <a:extLst>
            <a:ext uri="{FF2B5EF4-FFF2-40B4-BE49-F238E27FC236}">
              <a16:creationId xmlns="" xmlns:a16="http://schemas.microsoft.com/office/drawing/2014/main"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81" name="Text Box 18">
          <a:extLst>
            <a:ext uri="{FF2B5EF4-FFF2-40B4-BE49-F238E27FC236}">
              <a16:creationId xmlns="" xmlns:a16="http://schemas.microsoft.com/office/drawing/2014/main"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82" name="Text Box 19">
          <a:extLst>
            <a:ext uri="{FF2B5EF4-FFF2-40B4-BE49-F238E27FC236}">
              <a16:creationId xmlns="" xmlns:a16="http://schemas.microsoft.com/office/drawing/2014/main"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1783" name="Text Box 16">
          <a:extLst>
            <a:ext uri="{FF2B5EF4-FFF2-40B4-BE49-F238E27FC236}">
              <a16:creationId xmlns="" xmlns:a16="http://schemas.microsoft.com/office/drawing/2014/main"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1784" name="Text Box 17">
          <a:extLst>
            <a:ext uri="{FF2B5EF4-FFF2-40B4-BE49-F238E27FC236}">
              <a16:creationId xmlns="" xmlns:a16="http://schemas.microsoft.com/office/drawing/2014/main"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1785" name="Text Box 18">
          <a:extLst>
            <a:ext uri="{FF2B5EF4-FFF2-40B4-BE49-F238E27FC236}">
              <a16:creationId xmlns="" xmlns:a16="http://schemas.microsoft.com/office/drawing/2014/main"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1786" name="Text Box 19">
          <a:extLst>
            <a:ext uri="{FF2B5EF4-FFF2-40B4-BE49-F238E27FC236}">
              <a16:creationId xmlns="" xmlns:a16="http://schemas.microsoft.com/office/drawing/2014/main"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87" name="Text Box 16">
          <a:extLst>
            <a:ext uri="{FF2B5EF4-FFF2-40B4-BE49-F238E27FC236}">
              <a16:creationId xmlns="" xmlns:a16="http://schemas.microsoft.com/office/drawing/2014/main"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88" name="Text Box 17">
          <a:extLst>
            <a:ext uri="{FF2B5EF4-FFF2-40B4-BE49-F238E27FC236}">
              <a16:creationId xmlns="" xmlns:a16="http://schemas.microsoft.com/office/drawing/2014/main"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89" name="Text Box 18">
          <a:extLst>
            <a:ext uri="{FF2B5EF4-FFF2-40B4-BE49-F238E27FC236}">
              <a16:creationId xmlns="" xmlns:a16="http://schemas.microsoft.com/office/drawing/2014/main"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90" name="Text Box 19">
          <a:extLst>
            <a:ext uri="{FF2B5EF4-FFF2-40B4-BE49-F238E27FC236}">
              <a16:creationId xmlns="" xmlns:a16="http://schemas.microsoft.com/office/drawing/2014/main"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91" name="Text Box 16">
          <a:extLst>
            <a:ext uri="{FF2B5EF4-FFF2-40B4-BE49-F238E27FC236}">
              <a16:creationId xmlns="" xmlns:a16="http://schemas.microsoft.com/office/drawing/2014/main"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92" name="Text Box 17">
          <a:extLst>
            <a:ext uri="{FF2B5EF4-FFF2-40B4-BE49-F238E27FC236}">
              <a16:creationId xmlns="" xmlns:a16="http://schemas.microsoft.com/office/drawing/2014/main"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93" name="Text Box 18">
          <a:extLst>
            <a:ext uri="{FF2B5EF4-FFF2-40B4-BE49-F238E27FC236}">
              <a16:creationId xmlns="" xmlns:a16="http://schemas.microsoft.com/office/drawing/2014/main"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794" name="Text Box 16">
          <a:extLst>
            <a:ext uri="{FF2B5EF4-FFF2-40B4-BE49-F238E27FC236}">
              <a16:creationId xmlns="" xmlns:a16="http://schemas.microsoft.com/office/drawing/2014/main"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795" name="Text Box 17">
          <a:extLst>
            <a:ext uri="{FF2B5EF4-FFF2-40B4-BE49-F238E27FC236}">
              <a16:creationId xmlns="" xmlns:a16="http://schemas.microsoft.com/office/drawing/2014/main"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796" name="Text Box 18">
          <a:extLst>
            <a:ext uri="{FF2B5EF4-FFF2-40B4-BE49-F238E27FC236}">
              <a16:creationId xmlns="" xmlns:a16="http://schemas.microsoft.com/office/drawing/2014/main"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797" name="Text Box 19">
          <a:extLst>
            <a:ext uri="{FF2B5EF4-FFF2-40B4-BE49-F238E27FC236}">
              <a16:creationId xmlns="" xmlns:a16="http://schemas.microsoft.com/office/drawing/2014/main"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798" name="Text Box 16">
          <a:extLst>
            <a:ext uri="{FF2B5EF4-FFF2-40B4-BE49-F238E27FC236}">
              <a16:creationId xmlns="" xmlns:a16="http://schemas.microsoft.com/office/drawing/2014/main"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799" name="Text Box 17">
          <a:extLst>
            <a:ext uri="{FF2B5EF4-FFF2-40B4-BE49-F238E27FC236}">
              <a16:creationId xmlns="" xmlns:a16="http://schemas.microsoft.com/office/drawing/2014/main"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800" name="Text Box 18">
          <a:extLst>
            <a:ext uri="{FF2B5EF4-FFF2-40B4-BE49-F238E27FC236}">
              <a16:creationId xmlns="" xmlns:a16="http://schemas.microsoft.com/office/drawing/2014/main"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801" name="Text Box 19">
          <a:extLst>
            <a:ext uri="{FF2B5EF4-FFF2-40B4-BE49-F238E27FC236}">
              <a16:creationId xmlns="" xmlns:a16="http://schemas.microsoft.com/office/drawing/2014/main"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02" name="Text Box 16">
          <a:extLst>
            <a:ext uri="{FF2B5EF4-FFF2-40B4-BE49-F238E27FC236}">
              <a16:creationId xmlns="" xmlns:a16="http://schemas.microsoft.com/office/drawing/2014/main"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03" name="Text Box 17">
          <a:extLst>
            <a:ext uri="{FF2B5EF4-FFF2-40B4-BE49-F238E27FC236}">
              <a16:creationId xmlns="" xmlns:a16="http://schemas.microsoft.com/office/drawing/2014/main"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04" name="Text Box 18">
          <a:extLst>
            <a:ext uri="{FF2B5EF4-FFF2-40B4-BE49-F238E27FC236}">
              <a16:creationId xmlns="" xmlns:a16="http://schemas.microsoft.com/office/drawing/2014/main"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05" name="Text Box 19">
          <a:extLst>
            <a:ext uri="{FF2B5EF4-FFF2-40B4-BE49-F238E27FC236}">
              <a16:creationId xmlns="" xmlns:a16="http://schemas.microsoft.com/office/drawing/2014/main"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61691"/>
    <xdr:sp macro="" textlink="">
      <xdr:nvSpPr>
        <xdr:cNvPr id="1806" name="Text Box 15">
          <a:extLst>
            <a:ext uri="{FF2B5EF4-FFF2-40B4-BE49-F238E27FC236}">
              <a16:creationId xmlns="" xmlns:a16="http://schemas.microsoft.com/office/drawing/2014/main"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07" name="Text Box 16">
          <a:extLst>
            <a:ext uri="{FF2B5EF4-FFF2-40B4-BE49-F238E27FC236}">
              <a16:creationId xmlns="" xmlns:a16="http://schemas.microsoft.com/office/drawing/2014/main"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08" name="Text Box 17">
          <a:extLst>
            <a:ext uri="{FF2B5EF4-FFF2-40B4-BE49-F238E27FC236}">
              <a16:creationId xmlns="" xmlns:a16="http://schemas.microsoft.com/office/drawing/2014/main"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09" name="Text Box 18">
          <a:extLst>
            <a:ext uri="{FF2B5EF4-FFF2-40B4-BE49-F238E27FC236}">
              <a16:creationId xmlns="" xmlns:a16="http://schemas.microsoft.com/office/drawing/2014/main"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10" name="Text Box 19">
          <a:extLst>
            <a:ext uri="{FF2B5EF4-FFF2-40B4-BE49-F238E27FC236}">
              <a16:creationId xmlns="" xmlns:a16="http://schemas.microsoft.com/office/drawing/2014/main"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11" name="Text Box 15">
          <a:extLst>
            <a:ext uri="{FF2B5EF4-FFF2-40B4-BE49-F238E27FC236}">
              <a16:creationId xmlns="" xmlns:a16="http://schemas.microsoft.com/office/drawing/2014/main"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1812" name="Text Box 16">
          <a:extLst>
            <a:ext uri="{FF2B5EF4-FFF2-40B4-BE49-F238E27FC236}">
              <a16:creationId xmlns="" xmlns:a16="http://schemas.microsoft.com/office/drawing/2014/main"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1813" name="Text Box 17">
          <a:extLst>
            <a:ext uri="{FF2B5EF4-FFF2-40B4-BE49-F238E27FC236}">
              <a16:creationId xmlns="" xmlns:a16="http://schemas.microsoft.com/office/drawing/2014/main"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1814" name="Text Box 18">
          <a:extLst>
            <a:ext uri="{FF2B5EF4-FFF2-40B4-BE49-F238E27FC236}">
              <a16:creationId xmlns="" xmlns:a16="http://schemas.microsoft.com/office/drawing/2014/main"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1815" name="Text Box 19">
          <a:extLst>
            <a:ext uri="{FF2B5EF4-FFF2-40B4-BE49-F238E27FC236}">
              <a16:creationId xmlns="" xmlns:a16="http://schemas.microsoft.com/office/drawing/2014/main"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504825</xdr:rowOff>
    </xdr:from>
    <xdr:ext cx="95250" cy="442269"/>
    <xdr:sp macro="" textlink="">
      <xdr:nvSpPr>
        <xdr:cNvPr id="1816" name="Text Box 15">
          <a:extLst>
            <a:ext uri="{FF2B5EF4-FFF2-40B4-BE49-F238E27FC236}">
              <a16:creationId xmlns="" xmlns:a16="http://schemas.microsoft.com/office/drawing/2014/main"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1817" name="Text Box 15">
          <a:extLst>
            <a:ext uri="{FF2B5EF4-FFF2-40B4-BE49-F238E27FC236}">
              <a16:creationId xmlns="" xmlns:a16="http://schemas.microsoft.com/office/drawing/2014/main"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18" name="Text Box 16">
          <a:extLst>
            <a:ext uri="{FF2B5EF4-FFF2-40B4-BE49-F238E27FC236}">
              <a16:creationId xmlns="" xmlns:a16="http://schemas.microsoft.com/office/drawing/2014/main"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19" name="Text Box 17">
          <a:extLst>
            <a:ext uri="{FF2B5EF4-FFF2-40B4-BE49-F238E27FC236}">
              <a16:creationId xmlns="" xmlns:a16="http://schemas.microsoft.com/office/drawing/2014/main"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20" name="Text Box 18">
          <a:extLst>
            <a:ext uri="{FF2B5EF4-FFF2-40B4-BE49-F238E27FC236}">
              <a16:creationId xmlns="" xmlns:a16="http://schemas.microsoft.com/office/drawing/2014/main"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21" name="Text Box 19">
          <a:extLst>
            <a:ext uri="{FF2B5EF4-FFF2-40B4-BE49-F238E27FC236}">
              <a16:creationId xmlns="" xmlns:a16="http://schemas.microsoft.com/office/drawing/2014/main"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213632"/>
    <xdr:sp macro="" textlink="">
      <xdr:nvSpPr>
        <xdr:cNvPr id="1822" name="Text Box 15">
          <a:extLst>
            <a:ext uri="{FF2B5EF4-FFF2-40B4-BE49-F238E27FC236}">
              <a16:creationId xmlns="" xmlns:a16="http://schemas.microsoft.com/office/drawing/2014/main"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331"/>
    <xdr:sp macro="" textlink="">
      <xdr:nvSpPr>
        <xdr:cNvPr id="1823" name="Text Box 15">
          <a:extLst>
            <a:ext uri="{FF2B5EF4-FFF2-40B4-BE49-F238E27FC236}">
              <a16:creationId xmlns="" xmlns:a16="http://schemas.microsoft.com/office/drawing/2014/main"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1824" name="Text Box 15">
          <a:extLst>
            <a:ext uri="{FF2B5EF4-FFF2-40B4-BE49-F238E27FC236}">
              <a16:creationId xmlns="" xmlns:a16="http://schemas.microsoft.com/office/drawing/2014/main"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25" name="Text Box 16">
          <a:extLst>
            <a:ext uri="{FF2B5EF4-FFF2-40B4-BE49-F238E27FC236}">
              <a16:creationId xmlns="" xmlns:a16="http://schemas.microsoft.com/office/drawing/2014/main"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26" name="Text Box 17">
          <a:extLst>
            <a:ext uri="{FF2B5EF4-FFF2-40B4-BE49-F238E27FC236}">
              <a16:creationId xmlns="" xmlns:a16="http://schemas.microsoft.com/office/drawing/2014/main"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27" name="Text Box 18">
          <a:extLst>
            <a:ext uri="{FF2B5EF4-FFF2-40B4-BE49-F238E27FC236}">
              <a16:creationId xmlns="" xmlns:a16="http://schemas.microsoft.com/office/drawing/2014/main"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213632"/>
    <xdr:sp macro="" textlink="">
      <xdr:nvSpPr>
        <xdr:cNvPr id="1828" name="Text Box 15">
          <a:extLst>
            <a:ext uri="{FF2B5EF4-FFF2-40B4-BE49-F238E27FC236}">
              <a16:creationId xmlns="" xmlns:a16="http://schemas.microsoft.com/office/drawing/2014/main"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29" name="Text Box 16">
          <a:extLst>
            <a:ext uri="{FF2B5EF4-FFF2-40B4-BE49-F238E27FC236}">
              <a16:creationId xmlns="" xmlns:a16="http://schemas.microsoft.com/office/drawing/2014/main"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0" name="Text Box 17">
          <a:extLst>
            <a:ext uri="{FF2B5EF4-FFF2-40B4-BE49-F238E27FC236}">
              <a16:creationId xmlns="" xmlns:a16="http://schemas.microsoft.com/office/drawing/2014/main"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1" name="Text Box 18">
          <a:extLst>
            <a:ext uri="{FF2B5EF4-FFF2-40B4-BE49-F238E27FC236}">
              <a16:creationId xmlns="" xmlns:a16="http://schemas.microsoft.com/office/drawing/2014/main"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2" name="Text Box 19">
          <a:extLst>
            <a:ext uri="{FF2B5EF4-FFF2-40B4-BE49-F238E27FC236}">
              <a16:creationId xmlns="" xmlns:a16="http://schemas.microsoft.com/office/drawing/2014/main"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3" name="Text Box 16">
          <a:extLst>
            <a:ext uri="{FF2B5EF4-FFF2-40B4-BE49-F238E27FC236}">
              <a16:creationId xmlns="" xmlns:a16="http://schemas.microsoft.com/office/drawing/2014/main"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4" name="Text Box 17">
          <a:extLst>
            <a:ext uri="{FF2B5EF4-FFF2-40B4-BE49-F238E27FC236}">
              <a16:creationId xmlns="" xmlns:a16="http://schemas.microsoft.com/office/drawing/2014/main"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5" name="Text Box 18">
          <a:extLst>
            <a:ext uri="{FF2B5EF4-FFF2-40B4-BE49-F238E27FC236}">
              <a16:creationId xmlns="" xmlns:a16="http://schemas.microsoft.com/office/drawing/2014/main"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6" name="Text Box 19">
          <a:extLst>
            <a:ext uri="{FF2B5EF4-FFF2-40B4-BE49-F238E27FC236}">
              <a16:creationId xmlns="" xmlns:a16="http://schemas.microsoft.com/office/drawing/2014/main"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37" name="Text Box 16">
          <a:extLst>
            <a:ext uri="{FF2B5EF4-FFF2-40B4-BE49-F238E27FC236}">
              <a16:creationId xmlns="" xmlns:a16="http://schemas.microsoft.com/office/drawing/2014/main"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38" name="Text Box 17">
          <a:extLst>
            <a:ext uri="{FF2B5EF4-FFF2-40B4-BE49-F238E27FC236}">
              <a16:creationId xmlns="" xmlns:a16="http://schemas.microsoft.com/office/drawing/2014/main"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39" name="Text Box 18">
          <a:extLst>
            <a:ext uri="{FF2B5EF4-FFF2-40B4-BE49-F238E27FC236}">
              <a16:creationId xmlns="" xmlns:a16="http://schemas.microsoft.com/office/drawing/2014/main"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40" name="Text Box 19">
          <a:extLst>
            <a:ext uri="{FF2B5EF4-FFF2-40B4-BE49-F238E27FC236}">
              <a16:creationId xmlns="" xmlns:a16="http://schemas.microsoft.com/office/drawing/2014/main"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41" name="Text Box 16">
          <a:extLst>
            <a:ext uri="{FF2B5EF4-FFF2-40B4-BE49-F238E27FC236}">
              <a16:creationId xmlns="" xmlns:a16="http://schemas.microsoft.com/office/drawing/2014/main"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42" name="Text Box 17">
          <a:extLst>
            <a:ext uri="{FF2B5EF4-FFF2-40B4-BE49-F238E27FC236}">
              <a16:creationId xmlns="" xmlns:a16="http://schemas.microsoft.com/office/drawing/2014/main"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43" name="Text Box 18">
          <a:extLst>
            <a:ext uri="{FF2B5EF4-FFF2-40B4-BE49-F238E27FC236}">
              <a16:creationId xmlns="" xmlns:a16="http://schemas.microsoft.com/office/drawing/2014/main"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44" name="Text Box 19">
          <a:extLst>
            <a:ext uri="{FF2B5EF4-FFF2-40B4-BE49-F238E27FC236}">
              <a16:creationId xmlns="" xmlns:a16="http://schemas.microsoft.com/office/drawing/2014/main"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1845" name="Text Box 16">
          <a:extLst>
            <a:ext uri="{FF2B5EF4-FFF2-40B4-BE49-F238E27FC236}">
              <a16:creationId xmlns="" xmlns:a16="http://schemas.microsoft.com/office/drawing/2014/main"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1846" name="Text Box 17">
          <a:extLst>
            <a:ext uri="{FF2B5EF4-FFF2-40B4-BE49-F238E27FC236}">
              <a16:creationId xmlns="" xmlns:a16="http://schemas.microsoft.com/office/drawing/2014/main"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1847" name="Text Box 18">
          <a:extLst>
            <a:ext uri="{FF2B5EF4-FFF2-40B4-BE49-F238E27FC236}">
              <a16:creationId xmlns="" xmlns:a16="http://schemas.microsoft.com/office/drawing/2014/main"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1848" name="Text Box 19">
          <a:extLst>
            <a:ext uri="{FF2B5EF4-FFF2-40B4-BE49-F238E27FC236}">
              <a16:creationId xmlns="" xmlns:a16="http://schemas.microsoft.com/office/drawing/2014/main"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1849" name="Text Box 15">
          <a:extLst>
            <a:ext uri="{FF2B5EF4-FFF2-40B4-BE49-F238E27FC236}">
              <a16:creationId xmlns="" xmlns:a16="http://schemas.microsoft.com/office/drawing/2014/main"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50" name="Text Box 16">
          <a:extLst>
            <a:ext uri="{FF2B5EF4-FFF2-40B4-BE49-F238E27FC236}">
              <a16:creationId xmlns="" xmlns:a16="http://schemas.microsoft.com/office/drawing/2014/main"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51" name="Text Box 17">
          <a:extLst>
            <a:ext uri="{FF2B5EF4-FFF2-40B4-BE49-F238E27FC236}">
              <a16:creationId xmlns="" xmlns:a16="http://schemas.microsoft.com/office/drawing/2014/main"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52" name="Text Box 18">
          <a:extLst>
            <a:ext uri="{FF2B5EF4-FFF2-40B4-BE49-F238E27FC236}">
              <a16:creationId xmlns="" xmlns:a16="http://schemas.microsoft.com/office/drawing/2014/main"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53" name="Text Box 19">
          <a:extLst>
            <a:ext uri="{FF2B5EF4-FFF2-40B4-BE49-F238E27FC236}">
              <a16:creationId xmlns="" xmlns:a16="http://schemas.microsoft.com/office/drawing/2014/main"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1854" name="Text Box 15">
          <a:extLst>
            <a:ext uri="{FF2B5EF4-FFF2-40B4-BE49-F238E27FC236}">
              <a16:creationId xmlns="" xmlns:a16="http://schemas.microsoft.com/office/drawing/2014/main"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55" name="Text Box 16">
          <a:extLst>
            <a:ext uri="{FF2B5EF4-FFF2-40B4-BE49-F238E27FC236}">
              <a16:creationId xmlns="" xmlns:a16="http://schemas.microsoft.com/office/drawing/2014/main"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56" name="Text Box 17">
          <a:extLst>
            <a:ext uri="{FF2B5EF4-FFF2-40B4-BE49-F238E27FC236}">
              <a16:creationId xmlns="" xmlns:a16="http://schemas.microsoft.com/office/drawing/2014/main"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57" name="Text Box 18">
          <a:extLst>
            <a:ext uri="{FF2B5EF4-FFF2-40B4-BE49-F238E27FC236}">
              <a16:creationId xmlns="" xmlns:a16="http://schemas.microsoft.com/office/drawing/2014/main"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58" name="Text Box 16">
          <a:extLst>
            <a:ext uri="{FF2B5EF4-FFF2-40B4-BE49-F238E27FC236}">
              <a16:creationId xmlns="" xmlns:a16="http://schemas.microsoft.com/office/drawing/2014/main"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59" name="Text Box 17">
          <a:extLst>
            <a:ext uri="{FF2B5EF4-FFF2-40B4-BE49-F238E27FC236}">
              <a16:creationId xmlns="" xmlns:a16="http://schemas.microsoft.com/office/drawing/2014/main"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60" name="Text Box 18">
          <a:extLst>
            <a:ext uri="{FF2B5EF4-FFF2-40B4-BE49-F238E27FC236}">
              <a16:creationId xmlns="" xmlns:a16="http://schemas.microsoft.com/office/drawing/2014/main"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61" name="Text Box 19">
          <a:extLst>
            <a:ext uri="{FF2B5EF4-FFF2-40B4-BE49-F238E27FC236}">
              <a16:creationId xmlns="" xmlns:a16="http://schemas.microsoft.com/office/drawing/2014/main"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62" name="Text Box 16">
          <a:extLst>
            <a:ext uri="{FF2B5EF4-FFF2-40B4-BE49-F238E27FC236}">
              <a16:creationId xmlns="" xmlns:a16="http://schemas.microsoft.com/office/drawing/2014/main"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63" name="Text Box 17">
          <a:extLst>
            <a:ext uri="{FF2B5EF4-FFF2-40B4-BE49-F238E27FC236}">
              <a16:creationId xmlns="" xmlns:a16="http://schemas.microsoft.com/office/drawing/2014/main"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64" name="Text Box 18">
          <a:extLst>
            <a:ext uri="{FF2B5EF4-FFF2-40B4-BE49-F238E27FC236}">
              <a16:creationId xmlns="" xmlns:a16="http://schemas.microsoft.com/office/drawing/2014/main"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65" name="Text Box 19">
          <a:extLst>
            <a:ext uri="{FF2B5EF4-FFF2-40B4-BE49-F238E27FC236}">
              <a16:creationId xmlns="" xmlns:a16="http://schemas.microsoft.com/office/drawing/2014/main"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8496"/>
    <xdr:sp macro="" textlink="">
      <xdr:nvSpPr>
        <xdr:cNvPr id="1866" name="Text Box 15">
          <a:extLst>
            <a:ext uri="{FF2B5EF4-FFF2-40B4-BE49-F238E27FC236}">
              <a16:creationId xmlns="" xmlns:a16="http://schemas.microsoft.com/office/drawing/2014/main"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67" name="Text Box 15">
          <a:extLst>
            <a:ext uri="{FF2B5EF4-FFF2-40B4-BE49-F238E27FC236}">
              <a16:creationId xmlns="" xmlns:a16="http://schemas.microsoft.com/office/drawing/2014/main"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504825</xdr:rowOff>
    </xdr:from>
    <xdr:ext cx="95250" cy="442269"/>
    <xdr:sp macro="" textlink="">
      <xdr:nvSpPr>
        <xdr:cNvPr id="1868" name="Text Box 15">
          <a:extLst>
            <a:ext uri="{FF2B5EF4-FFF2-40B4-BE49-F238E27FC236}">
              <a16:creationId xmlns="" xmlns:a16="http://schemas.microsoft.com/office/drawing/2014/main"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213632"/>
    <xdr:sp macro="" textlink="">
      <xdr:nvSpPr>
        <xdr:cNvPr id="1869" name="Text Box 15">
          <a:extLst>
            <a:ext uri="{FF2B5EF4-FFF2-40B4-BE49-F238E27FC236}">
              <a16:creationId xmlns="" xmlns:a16="http://schemas.microsoft.com/office/drawing/2014/main"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331"/>
    <xdr:sp macro="" textlink="">
      <xdr:nvSpPr>
        <xdr:cNvPr id="1870" name="Text Box 15">
          <a:extLst>
            <a:ext uri="{FF2B5EF4-FFF2-40B4-BE49-F238E27FC236}">
              <a16:creationId xmlns="" xmlns:a16="http://schemas.microsoft.com/office/drawing/2014/main"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213632"/>
    <xdr:sp macro="" textlink="">
      <xdr:nvSpPr>
        <xdr:cNvPr id="1871" name="Text Box 15">
          <a:extLst>
            <a:ext uri="{FF2B5EF4-FFF2-40B4-BE49-F238E27FC236}">
              <a16:creationId xmlns="" xmlns:a16="http://schemas.microsoft.com/office/drawing/2014/main"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72" name="Text Box 16">
          <a:extLst>
            <a:ext uri="{FF2B5EF4-FFF2-40B4-BE49-F238E27FC236}">
              <a16:creationId xmlns="" xmlns:a16="http://schemas.microsoft.com/office/drawing/2014/main"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73" name="Text Box 17">
          <a:extLst>
            <a:ext uri="{FF2B5EF4-FFF2-40B4-BE49-F238E27FC236}">
              <a16:creationId xmlns="" xmlns:a16="http://schemas.microsoft.com/office/drawing/2014/main"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74" name="Text Box 18">
          <a:extLst>
            <a:ext uri="{FF2B5EF4-FFF2-40B4-BE49-F238E27FC236}">
              <a16:creationId xmlns="" xmlns:a16="http://schemas.microsoft.com/office/drawing/2014/main"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75" name="Text Box 19">
          <a:extLst>
            <a:ext uri="{FF2B5EF4-FFF2-40B4-BE49-F238E27FC236}">
              <a16:creationId xmlns="" xmlns:a16="http://schemas.microsoft.com/office/drawing/2014/main"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76" name="Text Box 16">
          <a:extLst>
            <a:ext uri="{FF2B5EF4-FFF2-40B4-BE49-F238E27FC236}">
              <a16:creationId xmlns="" xmlns:a16="http://schemas.microsoft.com/office/drawing/2014/main"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77" name="Text Box 17">
          <a:extLst>
            <a:ext uri="{FF2B5EF4-FFF2-40B4-BE49-F238E27FC236}">
              <a16:creationId xmlns="" xmlns:a16="http://schemas.microsoft.com/office/drawing/2014/main"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78" name="Text Box 18">
          <a:extLst>
            <a:ext uri="{FF2B5EF4-FFF2-40B4-BE49-F238E27FC236}">
              <a16:creationId xmlns="" xmlns:a16="http://schemas.microsoft.com/office/drawing/2014/main"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79" name="Text Box 19">
          <a:extLst>
            <a:ext uri="{FF2B5EF4-FFF2-40B4-BE49-F238E27FC236}">
              <a16:creationId xmlns="" xmlns:a16="http://schemas.microsoft.com/office/drawing/2014/main"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1880" name="Text Box 16">
          <a:extLst>
            <a:ext uri="{FF2B5EF4-FFF2-40B4-BE49-F238E27FC236}">
              <a16:creationId xmlns="" xmlns:a16="http://schemas.microsoft.com/office/drawing/2014/main"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1881" name="Text Box 17">
          <a:extLst>
            <a:ext uri="{FF2B5EF4-FFF2-40B4-BE49-F238E27FC236}">
              <a16:creationId xmlns="" xmlns:a16="http://schemas.microsoft.com/office/drawing/2014/main"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1882" name="Text Box 18">
          <a:extLst>
            <a:ext uri="{FF2B5EF4-FFF2-40B4-BE49-F238E27FC236}">
              <a16:creationId xmlns="" xmlns:a16="http://schemas.microsoft.com/office/drawing/2014/main"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1883" name="Text Box 19">
          <a:extLst>
            <a:ext uri="{FF2B5EF4-FFF2-40B4-BE49-F238E27FC236}">
              <a16:creationId xmlns="" xmlns:a16="http://schemas.microsoft.com/office/drawing/2014/main"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1884" name="Text Box 15">
          <a:extLst>
            <a:ext uri="{FF2B5EF4-FFF2-40B4-BE49-F238E27FC236}">
              <a16:creationId xmlns="" xmlns:a16="http://schemas.microsoft.com/office/drawing/2014/main"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85" name="Text Box 16">
          <a:extLst>
            <a:ext uri="{FF2B5EF4-FFF2-40B4-BE49-F238E27FC236}">
              <a16:creationId xmlns="" xmlns:a16="http://schemas.microsoft.com/office/drawing/2014/main"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86" name="Text Box 17">
          <a:extLst>
            <a:ext uri="{FF2B5EF4-FFF2-40B4-BE49-F238E27FC236}">
              <a16:creationId xmlns="" xmlns:a16="http://schemas.microsoft.com/office/drawing/2014/main"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87" name="Text Box 18">
          <a:extLst>
            <a:ext uri="{FF2B5EF4-FFF2-40B4-BE49-F238E27FC236}">
              <a16:creationId xmlns="" xmlns:a16="http://schemas.microsoft.com/office/drawing/2014/main"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88" name="Text Box 19">
          <a:extLst>
            <a:ext uri="{FF2B5EF4-FFF2-40B4-BE49-F238E27FC236}">
              <a16:creationId xmlns="" xmlns:a16="http://schemas.microsoft.com/office/drawing/2014/main"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1889" name="Text Box 15">
          <a:extLst>
            <a:ext uri="{FF2B5EF4-FFF2-40B4-BE49-F238E27FC236}">
              <a16:creationId xmlns="" xmlns:a16="http://schemas.microsoft.com/office/drawing/2014/main"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90" name="Text Box 16">
          <a:extLst>
            <a:ext uri="{FF2B5EF4-FFF2-40B4-BE49-F238E27FC236}">
              <a16:creationId xmlns="" xmlns:a16="http://schemas.microsoft.com/office/drawing/2014/main"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91" name="Text Box 17">
          <a:extLst>
            <a:ext uri="{FF2B5EF4-FFF2-40B4-BE49-F238E27FC236}">
              <a16:creationId xmlns="" xmlns:a16="http://schemas.microsoft.com/office/drawing/2014/main"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92" name="Text Box 18">
          <a:extLst>
            <a:ext uri="{FF2B5EF4-FFF2-40B4-BE49-F238E27FC236}">
              <a16:creationId xmlns="" xmlns:a16="http://schemas.microsoft.com/office/drawing/2014/main"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3" name="Text Box 16">
          <a:extLst>
            <a:ext uri="{FF2B5EF4-FFF2-40B4-BE49-F238E27FC236}">
              <a16:creationId xmlns="" xmlns:a16="http://schemas.microsoft.com/office/drawing/2014/main"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4" name="Text Box 17">
          <a:extLst>
            <a:ext uri="{FF2B5EF4-FFF2-40B4-BE49-F238E27FC236}">
              <a16:creationId xmlns="" xmlns:a16="http://schemas.microsoft.com/office/drawing/2014/main"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5" name="Text Box 18">
          <a:extLst>
            <a:ext uri="{FF2B5EF4-FFF2-40B4-BE49-F238E27FC236}">
              <a16:creationId xmlns="" xmlns:a16="http://schemas.microsoft.com/office/drawing/2014/main"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6" name="Text Box 19">
          <a:extLst>
            <a:ext uri="{FF2B5EF4-FFF2-40B4-BE49-F238E27FC236}">
              <a16:creationId xmlns="" xmlns:a16="http://schemas.microsoft.com/office/drawing/2014/main"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7" name="Text Box 16">
          <a:extLst>
            <a:ext uri="{FF2B5EF4-FFF2-40B4-BE49-F238E27FC236}">
              <a16:creationId xmlns="" xmlns:a16="http://schemas.microsoft.com/office/drawing/2014/main"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8" name="Text Box 17">
          <a:extLst>
            <a:ext uri="{FF2B5EF4-FFF2-40B4-BE49-F238E27FC236}">
              <a16:creationId xmlns="" xmlns:a16="http://schemas.microsoft.com/office/drawing/2014/main"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9" name="Text Box 18">
          <a:extLst>
            <a:ext uri="{FF2B5EF4-FFF2-40B4-BE49-F238E27FC236}">
              <a16:creationId xmlns="" xmlns:a16="http://schemas.microsoft.com/office/drawing/2014/main"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900" name="Text Box 19">
          <a:extLst>
            <a:ext uri="{FF2B5EF4-FFF2-40B4-BE49-F238E27FC236}">
              <a16:creationId xmlns="" xmlns:a16="http://schemas.microsoft.com/office/drawing/2014/main"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01" name="Text Box 16">
          <a:extLst>
            <a:ext uri="{FF2B5EF4-FFF2-40B4-BE49-F238E27FC236}">
              <a16:creationId xmlns="" xmlns:a16="http://schemas.microsoft.com/office/drawing/2014/main"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02" name="Text Box 17">
          <a:extLst>
            <a:ext uri="{FF2B5EF4-FFF2-40B4-BE49-F238E27FC236}">
              <a16:creationId xmlns="" xmlns:a16="http://schemas.microsoft.com/office/drawing/2014/main"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03" name="Text Box 18">
          <a:extLst>
            <a:ext uri="{FF2B5EF4-FFF2-40B4-BE49-F238E27FC236}">
              <a16:creationId xmlns="" xmlns:a16="http://schemas.microsoft.com/office/drawing/2014/main"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04" name="Text Box 19">
          <a:extLst>
            <a:ext uri="{FF2B5EF4-FFF2-40B4-BE49-F238E27FC236}">
              <a16:creationId xmlns="" xmlns:a16="http://schemas.microsoft.com/office/drawing/2014/main"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8496"/>
    <xdr:sp macro="" textlink="">
      <xdr:nvSpPr>
        <xdr:cNvPr id="1905" name="Text Box 15">
          <a:extLst>
            <a:ext uri="{FF2B5EF4-FFF2-40B4-BE49-F238E27FC236}">
              <a16:creationId xmlns="" xmlns:a16="http://schemas.microsoft.com/office/drawing/2014/main"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06" name="Text Box 16">
          <a:extLst>
            <a:ext uri="{FF2B5EF4-FFF2-40B4-BE49-F238E27FC236}">
              <a16:creationId xmlns="" xmlns:a16="http://schemas.microsoft.com/office/drawing/2014/main"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07" name="Text Box 17">
          <a:extLst>
            <a:ext uri="{FF2B5EF4-FFF2-40B4-BE49-F238E27FC236}">
              <a16:creationId xmlns="" xmlns:a16="http://schemas.microsoft.com/office/drawing/2014/main"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08" name="Text Box 18">
          <a:extLst>
            <a:ext uri="{FF2B5EF4-FFF2-40B4-BE49-F238E27FC236}">
              <a16:creationId xmlns="" xmlns:a16="http://schemas.microsoft.com/office/drawing/2014/main"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09" name="Text Box 19">
          <a:extLst>
            <a:ext uri="{FF2B5EF4-FFF2-40B4-BE49-F238E27FC236}">
              <a16:creationId xmlns="" xmlns:a16="http://schemas.microsoft.com/office/drawing/2014/main"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10" name="Text Box 15">
          <a:extLst>
            <a:ext uri="{FF2B5EF4-FFF2-40B4-BE49-F238E27FC236}">
              <a16:creationId xmlns="" xmlns:a16="http://schemas.microsoft.com/office/drawing/2014/main"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1911" name="Text Box 16">
          <a:extLst>
            <a:ext uri="{FF2B5EF4-FFF2-40B4-BE49-F238E27FC236}">
              <a16:creationId xmlns="" xmlns:a16="http://schemas.microsoft.com/office/drawing/2014/main"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1912" name="Text Box 17">
          <a:extLst>
            <a:ext uri="{FF2B5EF4-FFF2-40B4-BE49-F238E27FC236}">
              <a16:creationId xmlns="" xmlns:a16="http://schemas.microsoft.com/office/drawing/2014/main"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1913" name="Text Box 18">
          <a:extLst>
            <a:ext uri="{FF2B5EF4-FFF2-40B4-BE49-F238E27FC236}">
              <a16:creationId xmlns="" xmlns:a16="http://schemas.microsoft.com/office/drawing/2014/main"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1914" name="Text Box 19">
          <a:extLst>
            <a:ext uri="{FF2B5EF4-FFF2-40B4-BE49-F238E27FC236}">
              <a16:creationId xmlns="" xmlns:a16="http://schemas.microsoft.com/office/drawing/2014/main"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504825</xdr:rowOff>
    </xdr:from>
    <xdr:ext cx="95250" cy="442269"/>
    <xdr:sp macro="" textlink="">
      <xdr:nvSpPr>
        <xdr:cNvPr id="1915" name="Text Box 15">
          <a:extLst>
            <a:ext uri="{FF2B5EF4-FFF2-40B4-BE49-F238E27FC236}">
              <a16:creationId xmlns="" xmlns:a16="http://schemas.microsoft.com/office/drawing/2014/main"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1916" name="Text Box 15">
          <a:extLst>
            <a:ext uri="{FF2B5EF4-FFF2-40B4-BE49-F238E27FC236}">
              <a16:creationId xmlns="" xmlns:a16="http://schemas.microsoft.com/office/drawing/2014/main"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17" name="Text Box 16">
          <a:extLst>
            <a:ext uri="{FF2B5EF4-FFF2-40B4-BE49-F238E27FC236}">
              <a16:creationId xmlns="" xmlns:a16="http://schemas.microsoft.com/office/drawing/2014/main"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18" name="Text Box 17">
          <a:extLst>
            <a:ext uri="{FF2B5EF4-FFF2-40B4-BE49-F238E27FC236}">
              <a16:creationId xmlns="" xmlns:a16="http://schemas.microsoft.com/office/drawing/2014/main"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19" name="Text Box 18">
          <a:extLst>
            <a:ext uri="{FF2B5EF4-FFF2-40B4-BE49-F238E27FC236}">
              <a16:creationId xmlns="" xmlns:a16="http://schemas.microsoft.com/office/drawing/2014/main"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20" name="Text Box 19">
          <a:extLst>
            <a:ext uri="{FF2B5EF4-FFF2-40B4-BE49-F238E27FC236}">
              <a16:creationId xmlns="" xmlns:a16="http://schemas.microsoft.com/office/drawing/2014/main"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213632"/>
    <xdr:sp macro="" textlink="">
      <xdr:nvSpPr>
        <xdr:cNvPr id="1921" name="Text Box 15">
          <a:extLst>
            <a:ext uri="{FF2B5EF4-FFF2-40B4-BE49-F238E27FC236}">
              <a16:creationId xmlns="" xmlns:a16="http://schemas.microsoft.com/office/drawing/2014/main"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331"/>
    <xdr:sp macro="" textlink="">
      <xdr:nvSpPr>
        <xdr:cNvPr id="1922" name="Text Box 15">
          <a:extLst>
            <a:ext uri="{FF2B5EF4-FFF2-40B4-BE49-F238E27FC236}">
              <a16:creationId xmlns="" xmlns:a16="http://schemas.microsoft.com/office/drawing/2014/main"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1923" name="Text Box 15">
          <a:extLst>
            <a:ext uri="{FF2B5EF4-FFF2-40B4-BE49-F238E27FC236}">
              <a16:creationId xmlns="" xmlns:a16="http://schemas.microsoft.com/office/drawing/2014/main"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24" name="Text Box 16">
          <a:extLst>
            <a:ext uri="{FF2B5EF4-FFF2-40B4-BE49-F238E27FC236}">
              <a16:creationId xmlns="" xmlns:a16="http://schemas.microsoft.com/office/drawing/2014/main"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25" name="Text Box 17">
          <a:extLst>
            <a:ext uri="{FF2B5EF4-FFF2-40B4-BE49-F238E27FC236}">
              <a16:creationId xmlns="" xmlns:a16="http://schemas.microsoft.com/office/drawing/2014/main"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26" name="Text Box 18">
          <a:extLst>
            <a:ext uri="{FF2B5EF4-FFF2-40B4-BE49-F238E27FC236}">
              <a16:creationId xmlns="" xmlns:a16="http://schemas.microsoft.com/office/drawing/2014/main"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213632"/>
    <xdr:sp macro="" textlink="">
      <xdr:nvSpPr>
        <xdr:cNvPr id="1927" name="Text Box 15">
          <a:extLst>
            <a:ext uri="{FF2B5EF4-FFF2-40B4-BE49-F238E27FC236}">
              <a16:creationId xmlns="" xmlns:a16="http://schemas.microsoft.com/office/drawing/2014/main"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28" name="Text Box 16">
          <a:extLst>
            <a:ext uri="{FF2B5EF4-FFF2-40B4-BE49-F238E27FC236}">
              <a16:creationId xmlns="" xmlns:a16="http://schemas.microsoft.com/office/drawing/2014/main"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29" name="Text Box 17">
          <a:extLst>
            <a:ext uri="{FF2B5EF4-FFF2-40B4-BE49-F238E27FC236}">
              <a16:creationId xmlns="" xmlns:a16="http://schemas.microsoft.com/office/drawing/2014/main"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30" name="Text Box 18">
          <a:extLst>
            <a:ext uri="{FF2B5EF4-FFF2-40B4-BE49-F238E27FC236}">
              <a16:creationId xmlns="" xmlns:a16="http://schemas.microsoft.com/office/drawing/2014/main"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31" name="Text Box 19">
          <a:extLst>
            <a:ext uri="{FF2B5EF4-FFF2-40B4-BE49-F238E27FC236}">
              <a16:creationId xmlns="" xmlns:a16="http://schemas.microsoft.com/office/drawing/2014/main"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32" name="Text Box 16">
          <a:extLst>
            <a:ext uri="{FF2B5EF4-FFF2-40B4-BE49-F238E27FC236}">
              <a16:creationId xmlns="" xmlns:a16="http://schemas.microsoft.com/office/drawing/2014/main"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33" name="Text Box 17">
          <a:extLst>
            <a:ext uri="{FF2B5EF4-FFF2-40B4-BE49-F238E27FC236}">
              <a16:creationId xmlns="" xmlns:a16="http://schemas.microsoft.com/office/drawing/2014/main"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34" name="Text Box 18">
          <a:extLst>
            <a:ext uri="{FF2B5EF4-FFF2-40B4-BE49-F238E27FC236}">
              <a16:creationId xmlns="" xmlns:a16="http://schemas.microsoft.com/office/drawing/2014/main"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35" name="Text Box 19">
          <a:extLst>
            <a:ext uri="{FF2B5EF4-FFF2-40B4-BE49-F238E27FC236}">
              <a16:creationId xmlns="" xmlns:a16="http://schemas.microsoft.com/office/drawing/2014/main"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36" name="Text Box 16">
          <a:extLst>
            <a:ext uri="{FF2B5EF4-FFF2-40B4-BE49-F238E27FC236}">
              <a16:creationId xmlns="" xmlns:a16="http://schemas.microsoft.com/office/drawing/2014/main"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37" name="Text Box 17">
          <a:extLst>
            <a:ext uri="{FF2B5EF4-FFF2-40B4-BE49-F238E27FC236}">
              <a16:creationId xmlns="" xmlns:a16="http://schemas.microsoft.com/office/drawing/2014/main"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38" name="Text Box 18">
          <a:extLst>
            <a:ext uri="{FF2B5EF4-FFF2-40B4-BE49-F238E27FC236}">
              <a16:creationId xmlns="" xmlns:a16="http://schemas.microsoft.com/office/drawing/2014/main"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39" name="Text Box 19">
          <a:extLst>
            <a:ext uri="{FF2B5EF4-FFF2-40B4-BE49-F238E27FC236}">
              <a16:creationId xmlns="" xmlns:a16="http://schemas.microsoft.com/office/drawing/2014/main"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40" name="Text Box 16">
          <a:extLst>
            <a:ext uri="{FF2B5EF4-FFF2-40B4-BE49-F238E27FC236}">
              <a16:creationId xmlns="" xmlns:a16="http://schemas.microsoft.com/office/drawing/2014/main"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41" name="Text Box 17">
          <a:extLst>
            <a:ext uri="{FF2B5EF4-FFF2-40B4-BE49-F238E27FC236}">
              <a16:creationId xmlns="" xmlns:a16="http://schemas.microsoft.com/office/drawing/2014/main"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42" name="Text Box 18">
          <a:extLst>
            <a:ext uri="{FF2B5EF4-FFF2-40B4-BE49-F238E27FC236}">
              <a16:creationId xmlns="" xmlns:a16="http://schemas.microsoft.com/office/drawing/2014/main"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43" name="Text Box 19">
          <a:extLst>
            <a:ext uri="{FF2B5EF4-FFF2-40B4-BE49-F238E27FC236}">
              <a16:creationId xmlns="" xmlns:a16="http://schemas.microsoft.com/office/drawing/2014/main"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1944" name="Text Box 16">
          <a:extLst>
            <a:ext uri="{FF2B5EF4-FFF2-40B4-BE49-F238E27FC236}">
              <a16:creationId xmlns="" xmlns:a16="http://schemas.microsoft.com/office/drawing/2014/main"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1945" name="Text Box 17">
          <a:extLst>
            <a:ext uri="{FF2B5EF4-FFF2-40B4-BE49-F238E27FC236}">
              <a16:creationId xmlns="" xmlns:a16="http://schemas.microsoft.com/office/drawing/2014/main"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1946" name="Text Box 18">
          <a:extLst>
            <a:ext uri="{FF2B5EF4-FFF2-40B4-BE49-F238E27FC236}">
              <a16:creationId xmlns="" xmlns:a16="http://schemas.microsoft.com/office/drawing/2014/main"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1947" name="Text Box 19">
          <a:extLst>
            <a:ext uri="{FF2B5EF4-FFF2-40B4-BE49-F238E27FC236}">
              <a16:creationId xmlns="" xmlns:a16="http://schemas.microsoft.com/office/drawing/2014/main"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1948" name="Text Box 15">
          <a:extLst>
            <a:ext uri="{FF2B5EF4-FFF2-40B4-BE49-F238E27FC236}">
              <a16:creationId xmlns="" xmlns:a16="http://schemas.microsoft.com/office/drawing/2014/main"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49" name="Text Box 16">
          <a:extLst>
            <a:ext uri="{FF2B5EF4-FFF2-40B4-BE49-F238E27FC236}">
              <a16:creationId xmlns="" xmlns:a16="http://schemas.microsoft.com/office/drawing/2014/main"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50" name="Text Box 17">
          <a:extLst>
            <a:ext uri="{FF2B5EF4-FFF2-40B4-BE49-F238E27FC236}">
              <a16:creationId xmlns="" xmlns:a16="http://schemas.microsoft.com/office/drawing/2014/main"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51" name="Text Box 18">
          <a:extLst>
            <a:ext uri="{FF2B5EF4-FFF2-40B4-BE49-F238E27FC236}">
              <a16:creationId xmlns="" xmlns:a16="http://schemas.microsoft.com/office/drawing/2014/main"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52" name="Text Box 19">
          <a:extLst>
            <a:ext uri="{FF2B5EF4-FFF2-40B4-BE49-F238E27FC236}">
              <a16:creationId xmlns="" xmlns:a16="http://schemas.microsoft.com/office/drawing/2014/main"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1953" name="Text Box 15">
          <a:extLst>
            <a:ext uri="{FF2B5EF4-FFF2-40B4-BE49-F238E27FC236}">
              <a16:creationId xmlns="" xmlns:a16="http://schemas.microsoft.com/office/drawing/2014/main"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54" name="Text Box 16">
          <a:extLst>
            <a:ext uri="{FF2B5EF4-FFF2-40B4-BE49-F238E27FC236}">
              <a16:creationId xmlns="" xmlns:a16="http://schemas.microsoft.com/office/drawing/2014/main"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55" name="Text Box 17">
          <a:extLst>
            <a:ext uri="{FF2B5EF4-FFF2-40B4-BE49-F238E27FC236}">
              <a16:creationId xmlns="" xmlns:a16="http://schemas.microsoft.com/office/drawing/2014/main"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56" name="Text Box 18">
          <a:extLst>
            <a:ext uri="{FF2B5EF4-FFF2-40B4-BE49-F238E27FC236}">
              <a16:creationId xmlns="" xmlns:a16="http://schemas.microsoft.com/office/drawing/2014/main"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57" name="Text Box 16">
          <a:extLst>
            <a:ext uri="{FF2B5EF4-FFF2-40B4-BE49-F238E27FC236}">
              <a16:creationId xmlns="" xmlns:a16="http://schemas.microsoft.com/office/drawing/2014/main"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58" name="Text Box 17">
          <a:extLst>
            <a:ext uri="{FF2B5EF4-FFF2-40B4-BE49-F238E27FC236}">
              <a16:creationId xmlns="" xmlns:a16="http://schemas.microsoft.com/office/drawing/2014/main"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59" name="Text Box 18">
          <a:extLst>
            <a:ext uri="{FF2B5EF4-FFF2-40B4-BE49-F238E27FC236}">
              <a16:creationId xmlns="" xmlns:a16="http://schemas.microsoft.com/office/drawing/2014/main"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60" name="Text Box 19">
          <a:extLst>
            <a:ext uri="{FF2B5EF4-FFF2-40B4-BE49-F238E27FC236}">
              <a16:creationId xmlns="" xmlns:a16="http://schemas.microsoft.com/office/drawing/2014/main"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61" name="Text Box 16">
          <a:extLst>
            <a:ext uri="{FF2B5EF4-FFF2-40B4-BE49-F238E27FC236}">
              <a16:creationId xmlns="" xmlns:a16="http://schemas.microsoft.com/office/drawing/2014/main"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62" name="Text Box 17">
          <a:extLst>
            <a:ext uri="{FF2B5EF4-FFF2-40B4-BE49-F238E27FC236}">
              <a16:creationId xmlns="" xmlns:a16="http://schemas.microsoft.com/office/drawing/2014/main"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63" name="Text Box 18">
          <a:extLst>
            <a:ext uri="{FF2B5EF4-FFF2-40B4-BE49-F238E27FC236}">
              <a16:creationId xmlns="" xmlns:a16="http://schemas.microsoft.com/office/drawing/2014/main"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64" name="Text Box 19">
          <a:extLst>
            <a:ext uri="{FF2B5EF4-FFF2-40B4-BE49-F238E27FC236}">
              <a16:creationId xmlns="" xmlns:a16="http://schemas.microsoft.com/office/drawing/2014/main"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448496"/>
    <xdr:sp macro="" textlink="">
      <xdr:nvSpPr>
        <xdr:cNvPr id="1965" name="Text Box 15">
          <a:extLst>
            <a:ext uri="{FF2B5EF4-FFF2-40B4-BE49-F238E27FC236}">
              <a16:creationId xmlns="" xmlns:a16="http://schemas.microsoft.com/office/drawing/2014/main"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504825</xdr:rowOff>
    </xdr:from>
    <xdr:ext cx="95250" cy="442269"/>
    <xdr:sp macro="" textlink="">
      <xdr:nvSpPr>
        <xdr:cNvPr id="1966" name="Text Box 15">
          <a:extLst>
            <a:ext uri="{FF2B5EF4-FFF2-40B4-BE49-F238E27FC236}">
              <a16:creationId xmlns="" xmlns:a16="http://schemas.microsoft.com/office/drawing/2014/main"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504825</xdr:rowOff>
    </xdr:from>
    <xdr:ext cx="95250" cy="442269"/>
    <xdr:sp macro="" textlink="">
      <xdr:nvSpPr>
        <xdr:cNvPr id="1967" name="Text Box 15">
          <a:extLst>
            <a:ext uri="{FF2B5EF4-FFF2-40B4-BE49-F238E27FC236}">
              <a16:creationId xmlns="" xmlns:a16="http://schemas.microsoft.com/office/drawing/2014/main"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213632"/>
    <xdr:sp macro="" textlink="">
      <xdr:nvSpPr>
        <xdr:cNvPr id="1968" name="Text Box 15">
          <a:extLst>
            <a:ext uri="{FF2B5EF4-FFF2-40B4-BE49-F238E27FC236}">
              <a16:creationId xmlns="" xmlns:a16="http://schemas.microsoft.com/office/drawing/2014/main"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444331"/>
    <xdr:sp macro="" textlink="">
      <xdr:nvSpPr>
        <xdr:cNvPr id="1969" name="Text Box 15">
          <a:extLst>
            <a:ext uri="{FF2B5EF4-FFF2-40B4-BE49-F238E27FC236}">
              <a16:creationId xmlns="" xmlns:a16="http://schemas.microsoft.com/office/drawing/2014/main"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504825</xdr:rowOff>
    </xdr:from>
    <xdr:ext cx="95250" cy="213632"/>
    <xdr:sp macro="" textlink="">
      <xdr:nvSpPr>
        <xdr:cNvPr id="1970" name="Text Box 15">
          <a:extLst>
            <a:ext uri="{FF2B5EF4-FFF2-40B4-BE49-F238E27FC236}">
              <a16:creationId xmlns="" xmlns:a16="http://schemas.microsoft.com/office/drawing/2014/main"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71" name="Text Box 16">
          <a:extLst>
            <a:ext uri="{FF2B5EF4-FFF2-40B4-BE49-F238E27FC236}">
              <a16:creationId xmlns="" xmlns:a16="http://schemas.microsoft.com/office/drawing/2014/main"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72" name="Text Box 17">
          <a:extLst>
            <a:ext uri="{FF2B5EF4-FFF2-40B4-BE49-F238E27FC236}">
              <a16:creationId xmlns="" xmlns:a16="http://schemas.microsoft.com/office/drawing/2014/main"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73" name="Text Box 18">
          <a:extLst>
            <a:ext uri="{FF2B5EF4-FFF2-40B4-BE49-F238E27FC236}">
              <a16:creationId xmlns="" xmlns:a16="http://schemas.microsoft.com/office/drawing/2014/main"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74" name="Text Box 19">
          <a:extLst>
            <a:ext uri="{FF2B5EF4-FFF2-40B4-BE49-F238E27FC236}">
              <a16:creationId xmlns="" xmlns:a16="http://schemas.microsoft.com/office/drawing/2014/main"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75" name="Text Box 16">
          <a:extLst>
            <a:ext uri="{FF2B5EF4-FFF2-40B4-BE49-F238E27FC236}">
              <a16:creationId xmlns="" xmlns:a16="http://schemas.microsoft.com/office/drawing/2014/main"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76" name="Text Box 17">
          <a:extLst>
            <a:ext uri="{FF2B5EF4-FFF2-40B4-BE49-F238E27FC236}">
              <a16:creationId xmlns="" xmlns:a16="http://schemas.microsoft.com/office/drawing/2014/main"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77" name="Text Box 18">
          <a:extLst>
            <a:ext uri="{FF2B5EF4-FFF2-40B4-BE49-F238E27FC236}">
              <a16:creationId xmlns="" xmlns:a16="http://schemas.microsoft.com/office/drawing/2014/main"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78" name="Text Box 19">
          <a:extLst>
            <a:ext uri="{FF2B5EF4-FFF2-40B4-BE49-F238E27FC236}">
              <a16:creationId xmlns="" xmlns:a16="http://schemas.microsoft.com/office/drawing/2014/main"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1979" name="Text Box 16">
          <a:extLst>
            <a:ext uri="{FF2B5EF4-FFF2-40B4-BE49-F238E27FC236}">
              <a16:creationId xmlns="" xmlns:a16="http://schemas.microsoft.com/office/drawing/2014/main"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1980" name="Text Box 17">
          <a:extLst>
            <a:ext uri="{FF2B5EF4-FFF2-40B4-BE49-F238E27FC236}">
              <a16:creationId xmlns="" xmlns:a16="http://schemas.microsoft.com/office/drawing/2014/main"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1981" name="Text Box 18">
          <a:extLst>
            <a:ext uri="{FF2B5EF4-FFF2-40B4-BE49-F238E27FC236}">
              <a16:creationId xmlns="" xmlns:a16="http://schemas.microsoft.com/office/drawing/2014/main"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1982" name="Text Box 19">
          <a:extLst>
            <a:ext uri="{FF2B5EF4-FFF2-40B4-BE49-F238E27FC236}">
              <a16:creationId xmlns="" xmlns:a16="http://schemas.microsoft.com/office/drawing/2014/main"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83" name="Text Box 16">
          <a:extLst>
            <a:ext uri="{FF2B5EF4-FFF2-40B4-BE49-F238E27FC236}">
              <a16:creationId xmlns="" xmlns:a16="http://schemas.microsoft.com/office/drawing/2014/main"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84" name="Text Box 17">
          <a:extLst>
            <a:ext uri="{FF2B5EF4-FFF2-40B4-BE49-F238E27FC236}">
              <a16:creationId xmlns="" xmlns:a16="http://schemas.microsoft.com/office/drawing/2014/main"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85" name="Text Box 18">
          <a:extLst>
            <a:ext uri="{FF2B5EF4-FFF2-40B4-BE49-F238E27FC236}">
              <a16:creationId xmlns="" xmlns:a16="http://schemas.microsoft.com/office/drawing/2014/main"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86" name="Text Box 19">
          <a:extLst>
            <a:ext uri="{FF2B5EF4-FFF2-40B4-BE49-F238E27FC236}">
              <a16:creationId xmlns="" xmlns:a16="http://schemas.microsoft.com/office/drawing/2014/main"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87" name="Text Box 16">
          <a:extLst>
            <a:ext uri="{FF2B5EF4-FFF2-40B4-BE49-F238E27FC236}">
              <a16:creationId xmlns="" xmlns:a16="http://schemas.microsoft.com/office/drawing/2014/main"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88" name="Text Box 17">
          <a:extLst>
            <a:ext uri="{FF2B5EF4-FFF2-40B4-BE49-F238E27FC236}">
              <a16:creationId xmlns="" xmlns:a16="http://schemas.microsoft.com/office/drawing/2014/main"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89" name="Text Box 18">
          <a:extLst>
            <a:ext uri="{FF2B5EF4-FFF2-40B4-BE49-F238E27FC236}">
              <a16:creationId xmlns="" xmlns:a16="http://schemas.microsoft.com/office/drawing/2014/main"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0" name="Text Box 16">
          <a:extLst>
            <a:ext uri="{FF2B5EF4-FFF2-40B4-BE49-F238E27FC236}">
              <a16:creationId xmlns="" xmlns:a16="http://schemas.microsoft.com/office/drawing/2014/main"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1" name="Text Box 17">
          <a:extLst>
            <a:ext uri="{FF2B5EF4-FFF2-40B4-BE49-F238E27FC236}">
              <a16:creationId xmlns="" xmlns:a16="http://schemas.microsoft.com/office/drawing/2014/main"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2" name="Text Box 18">
          <a:extLst>
            <a:ext uri="{FF2B5EF4-FFF2-40B4-BE49-F238E27FC236}">
              <a16:creationId xmlns="" xmlns:a16="http://schemas.microsoft.com/office/drawing/2014/main"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3" name="Text Box 19">
          <a:extLst>
            <a:ext uri="{FF2B5EF4-FFF2-40B4-BE49-F238E27FC236}">
              <a16:creationId xmlns="" xmlns:a16="http://schemas.microsoft.com/office/drawing/2014/main"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4" name="Text Box 16">
          <a:extLst>
            <a:ext uri="{FF2B5EF4-FFF2-40B4-BE49-F238E27FC236}">
              <a16:creationId xmlns="" xmlns:a16="http://schemas.microsoft.com/office/drawing/2014/main"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5" name="Text Box 17">
          <a:extLst>
            <a:ext uri="{FF2B5EF4-FFF2-40B4-BE49-F238E27FC236}">
              <a16:creationId xmlns="" xmlns:a16="http://schemas.microsoft.com/office/drawing/2014/main"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6" name="Text Box 18">
          <a:extLst>
            <a:ext uri="{FF2B5EF4-FFF2-40B4-BE49-F238E27FC236}">
              <a16:creationId xmlns="" xmlns:a16="http://schemas.microsoft.com/office/drawing/2014/main"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7" name="Text Box 19">
          <a:extLst>
            <a:ext uri="{FF2B5EF4-FFF2-40B4-BE49-F238E27FC236}">
              <a16:creationId xmlns="" xmlns:a16="http://schemas.microsoft.com/office/drawing/2014/main"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1998" name="Text Box 16">
          <a:extLst>
            <a:ext uri="{FF2B5EF4-FFF2-40B4-BE49-F238E27FC236}">
              <a16:creationId xmlns="" xmlns:a16="http://schemas.microsoft.com/office/drawing/2014/main"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1999" name="Text Box 17">
          <a:extLst>
            <a:ext uri="{FF2B5EF4-FFF2-40B4-BE49-F238E27FC236}">
              <a16:creationId xmlns="" xmlns:a16="http://schemas.microsoft.com/office/drawing/2014/main"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2000" name="Text Box 18">
          <a:extLst>
            <a:ext uri="{FF2B5EF4-FFF2-40B4-BE49-F238E27FC236}">
              <a16:creationId xmlns="" xmlns:a16="http://schemas.microsoft.com/office/drawing/2014/main"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2001" name="Text Box 19">
          <a:extLst>
            <a:ext uri="{FF2B5EF4-FFF2-40B4-BE49-F238E27FC236}">
              <a16:creationId xmlns="" xmlns:a16="http://schemas.microsoft.com/office/drawing/2014/main"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461691"/>
    <xdr:sp macro="" textlink="">
      <xdr:nvSpPr>
        <xdr:cNvPr id="2002" name="Text Box 15">
          <a:extLst>
            <a:ext uri="{FF2B5EF4-FFF2-40B4-BE49-F238E27FC236}">
              <a16:creationId xmlns="" xmlns:a16="http://schemas.microsoft.com/office/drawing/2014/main"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03" name="Text Box 16">
          <a:extLst>
            <a:ext uri="{FF2B5EF4-FFF2-40B4-BE49-F238E27FC236}">
              <a16:creationId xmlns="" xmlns:a16="http://schemas.microsoft.com/office/drawing/2014/main"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04" name="Text Box 17">
          <a:extLst>
            <a:ext uri="{FF2B5EF4-FFF2-40B4-BE49-F238E27FC236}">
              <a16:creationId xmlns="" xmlns:a16="http://schemas.microsoft.com/office/drawing/2014/main"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05" name="Text Box 18">
          <a:extLst>
            <a:ext uri="{FF2B5EF4-FFF2-40B4-BE49-F238E27FC236}">
              <a16:creationId xmlns="" xmlns:a16="http://schemas.microsoft.com/office/drawing/2014/main"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06" name="Text Box 19">
          <a:extLst>
            <a:ext uri="{FF2B5EF4-FFF2-40B4-BE49-F238E27FC236}">
              <a16:creationId xmlns="" xmlns:a16="http://schemas.microsoft.com/office/drawing/2014/main"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504825</xdr:rowOff>
    </xdr:from>
    <xdr:ext cx="95250" cy="442269"/>
    <xdr:sp macro="" textlink="">
      <xdr:nvSpPr>
        <xdr:cNvPr id="2007" name="Text Box 15">
          <a:extLst>
            <a:ext uri="{FF2B5EF4-FFF2-40B4-BE49-F238E27FC236}">
              <a16:creationId xmlns="" xmlns:a16="http://schemas.microsoft.com/office/drawing/2014/main"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2008" name="Text Box 16">
          <a:extLst>
            <a:ext uri="{FF2B5EF4-FFF2-40B4-BE49-F238E27FC236}">
              <a16:creationId xmlns="" xmlns:a16="http://schemas.microsoft.com/office/drawing/2014/main"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2009" name="Text Box 17">
          <a:extLst>
            <a:ext uri="{FF2B5EF4-FFF2-40B4-BE49-F238E27FC236}">
              <a16:creationId xmlns="" xmlns:a16="http://schemas.microsoft.com/office/drawing/2014/main"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2010" name="Text Box 18">
          <a:extLst>
            <a:ext uri="{FF2B5EF4-FFF2-40B4-BE49-F238E27FC236}">
              <a16:creationId xmlns="" xmlns:a16="http://schemas.microsoft.com/office/drawing/2014/main"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2011" name="Text Box 19">
          <a:extLst>
            <a:ext uri="{FF2B5EF4-FFF2-40B4-BE49-F238E27FC236}">
              <a16:creationId xmlns="" xmlns:a16="http://schemas.microsoft.com/office/drawing/2014/main"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504825</xdr:rowOff>
    </xdr:from>
    <xdr:ext cx="95250" cy="442269"/>
    <xdr:sp macro="" textlink="">
      <xdr:nvSpPr>
        <xdr:cNvPr id="2012" name="Text Box 15">
          <a:extLst>
            <a:ext uri="{FF2B5EF4-FFF2-40B4-BE49-F238E27FC236}">
              <a16:creationId xmlns="" xmlns:a16="http://schemas.microsoft.com/office/drawing/2014/main"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2013" name="Text Box 15">
          <a:extLst>
            <a:ext uri="{FF2B5EF4-FFF2-40B4-BE49-F238E27FC236}">
              <a16:creationId xmlns="" xmlns:a16="http://schemas.microsoft.com/office/drawing/2014/main"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2014" name="Text Box 16">
          <a:extLst>
            <a:ext uri="{FF2B5EF4-FFF2-40B4-BE49-F238E27FC236}">
              <a16:creationId xmlns="" xmlns:a16="http://schemas.microsoft.com/office/drawing/2014/main"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2015" name="Text Box 17">
          <a:extLst>
            <a:ext uri="{FF2B5EF4-FFF2-40B4-BE49-F238E27FC236}">
              <a16:creationId xmlns="" xmlns:a16="http://schemas.microsoft.com/office/drawing/2014/main"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2016" name="Text Box 18">
          <a:extLst>
            <a:ext uri="{FF2B5EF4-FFF2-40B4-BE49-F238E27FC236}">
              <a16:creationId xmlns="" xmlns:a16="http://schemas.microsoft.com/office/drawing/2014/main"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2017" name="Text Box 19">
          <a:extLst>
            <a:ext uri="{FF2B5EF4-FFF2-40B4-BE49-F238E27FC236}">
              <a16:creationId xmlns="" xmlns:a16="http://schemas.microsoft.com/office/drawing/2014/main"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213632"/>
    <xdr:sp macro="" textlink="">
      <xdr:nvSpPr>
        <xdr:cNvPr id="2018" name="Text Box 15">
          <a:extLst>
            <a:ext uri="{FF2B5EF4-FFF2-40B4-BE49-F238E27FC236}">
              <a16:creationId xmlns="" xmlns:a16="http://schemas.microsoft.com/office/drawing/2014/main"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444331"/>
    <xdr:sp macro="" textlink="">
      <xdr:nvSpPr>
        <xdr:cNvPr id="2019" name="Text Box 15">
          <a:extLst>
            <a:ext uri="{FF2B5EF4-FFF2-40B4-BE49-F238E27FC236}">
              <a16:creationId xmlns="" xmlns:a16="http://schemas.microsoft.com/office/drawing/2014/main"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2020" name="Text Box 15">
          <a:extLst>
            <a:ext uri="{FF2B5EF4-FFF2-40B4-BE49-F238E27FC236}">
              <a16:creationId xmlns="" xmlns:a16="http://schemas.microsoft.com/office/drawing/2014/main"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21" name="Text Box 16">
          <a:extLst>
            <a:ext uri="{FF2B5EF4-FFF2-40B4-BE49-F238E27FC236}">
              <a16:creationId xmlns="" xmlns:a16="http://schemas.microsoft.com/office/drawing/2014/main"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22" name="Text Box 17">
          <a:extLst>
            <a:ext uri="{FF2B5EF4-FFF2-40B4-BE49-F238E27FC236}">
              <a16:creationId xmlns="" xmlns:a16="http://schemas.microsoft.com/office/drawing/2014/main"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23" name="Text Box 18">
          <a:extLst>
            <a:ext uri="{FF2B5EF4-FFF2-40B4-BE49-F238E27FC236}">
              <a16:creationId xmlns="" xmlns:a16="http://schemas.microsoft.com/office/drawing/2014/main"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504825</xdr:rowOff>
    </xdr:from>
    <xdr:ext cx="95250" cy="213632"/>
    <xdr:sp macro="" textlink="">
      <xdr:nvSpPr>
        <xdr:cNvPr id="2024" name="Text Box 15">
          <a:extLst>
            <a:ext uri="{FF2B5EF4-FFF2-40B4-BE49-F238E27FC236}">
              <a16:creationId xmlns="" xmlns:a16="http://schemas.microsoft.com/office/drawing/2014/main"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25" name="Text Box 16">
          <a:extLst>
            <a:ext uri="{FF2B5EF4-FFF2-40B4-BE49-F238E27FC236}">
              <a16:creationId xmlns="" xmlns:a16="http://schemas.microsoft.com/office/drawing/2014/main"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26" name="Text Box 17">
          <a:extLst>
            <a:ext uri="{FF2B5EF4-FFF2-40B4-BE49-F238E27FC236}">
              <a16:creationId xmlns="" xmlns:a16="http://schemas.microsoft.com/office/drawing/2014/main"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27" name="Text Box 18">
          <a:extLst>
            <a:ext uri="{FF2B5EF4-FFF2-40B4-BE49-F238E27FC236}">
              <a16:creationId xmlns="" xmlns:a16="http://schemas.microsoft.com/office/drawing/2014/main"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28" name="Text Box 19">
          <a:extLst>
            <a:ext uri="{FF2B5EF4-FFF2-40B4-BE49-F238E27FC236}">
              <a16:creationId xmlns="" xmlns:a16="http://schemas.microsoft.com/office/drawing/2014/main"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29" name="Text Box 16">
          <a:extLst>
            <a:ext uri="{FF2B5EF4-FFF2-40B4-BE49-F238E27FC236}">
              <a16:creationId xmlns="" xmlns:a16="http://schemas.microsoft.com/office/drawing/2014/main"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30" name="Text Box 17">
          <a:extLst>
            <a:ext uri="{FF2B5EF4-FFF2-40B4-BE49-F238E27FC236}">
              <a16:creationId xmlns="" xmlns:a16="http://schemas.microsoft.com/office/drawing/2014/main"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31" name="Text Box 18">
          <a:extLst>
            <a:ext uri="{FF2B5EF4-FFF2-40B4-BE49-F238E27FC236}">
              <a16:creationId xmlns="" xmlns:a16="http://schemas.microsoft.com/office/drawing/2014/main"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32" name="Text Box 19">
          <a:extLst>
            <a:ext uri="{FF2B5EF4-FFF2-40B4-BE49-F238E27FC236}">
              <a16:creationId xmlns="" xmlns:a16="http://schemas.microsoft.com/office/drawing/2014/main"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33" name="Text Box 16">
          <a:extLst>
            <a:ext uri="{FF2B5EF4-FFF2-40B4-BE49-F238E27FC236}">
              <a16:creationId xmlns="" xmlns:a16="http://schemas.microsoft.com/office/drawing/2014/main"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34" name="Text Box 17">
          <a:extLst>
            <a:ext uri="{FF2B5EF4-FFF2-40B4-BE49-F238E27FC236}">
              <a16:creationId xmlns="" xmlns:a16="http://schemas.microsoft.com/office/drawing/2014/main"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35" name="Text Box 18">
          <a:extLst>
            <a:ext uri="{FF2B5EF4-FFF2-40B4-BE49-F238E27FC236}">
              <a16:creationId xmlns="" xmlns:a16="http://schemas.microsoft.com/office/drawing/2014/main"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36" name="Text Box 19">
          <a:extLst>
            <a:ext uri="{FF2B5EF4-FFF2-40B4-BE49-F238E27FC236}">
              <a16:creationId xmlns="" xmlns:a16="http://schemas.microsoft.com/office/drawing/2014/main"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37" name="Text Box 16">
          <a:extLst>
            <a:ext uri="{FF2B5EF4-FFF2-40B4-BE49-F238E27FC236}">
              <a16:creationId xmlns="" xmlns:a16="http://schemas.microsoft.com/office/drawing/2014/main"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38" name="Text Box 17">
          <a:extLst>
            <a:ext uri="{FF2B5EF4-FFF2-40B4-BE49-F238E27FC236}">
              <a16:creationId xmlns="" xmlns:a16="http://schemas.microsoft.com/office/drawing/2014/main"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39" name="Text Box 18">
          <a:extLst>
            <a:ext uri="{FF2B5EF4-FFF2-40B4-BE49-F238E27FC236}">
              <a16:creationId xmlns="" xmlns:a16="http://schemas.microsoft.com/office/drawing/2014/main"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40" name="Text Box 19">
          <a:extLst>
            <a:ext uri="{FF2B5EF4-FFF2-40B4-BE49-F238E27FC236}">
              <a16:creationId xmlns="" xmlns:a16="http://schemas.microsoft.com/office/drawing/2014/main"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2041" name="Text Box 16">
          <a:extLst>
            <a:ext uri="{FF2B5EF4-FFF2-40B4-BE49-F238E27FC236}">
              <a16:creationId xmlns="" xmlns:a16="http://schemas.microsoft.com/office/drawing/2014/main"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2042" name="Text Box 17">
          <a:extLst>
            <a:ext uri="{FF2B5EF4-FFF2-40B4-BE49-F238E27FC236}">
              <a16:creationId xmlns="" xmlns:a16="http://schemas.microsoft.com/office/drawing/2014/main"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2043" name="Text Box 18">
          <a:extLst>
            <a:ext uri="{FF2B5EF4-FFF2-40B4-BE49-F238E27FC236}">
              <a16:creationId xmlns="" xmlns:a16="http://schemas.microsoft.com/office/drawing/2014/main"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2044" name="Text Box 19">
          <a:extLst>
            <a:ext uri="{FF2B5EF4-FFF2-40B4-BE49-F238E27FC236}">
              <a16:creationId xmlns="" xmlns:a16="http://schemas.microsoft.com/office/drawing/2014/main"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45" name="Text Box 16">
          <a:extLst>
            <a:ext uri="{FF2B5EF4-FFF2-40B4-BE49-F238E27FC236}">
              <a16:creationId xmlns="" xmlns:a16="http://schemas.microsoft.com/office/drawing/2014/main"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46" name="Text Box 17">
          <a:extLst>
            <a:ext uri="{FF2B5EF4-FFF2-40B4-BE49-F238E27FC236}">
              <a16:creationId xmlns="" xmlns:a16="http://schemas.microsoft.com/office/drawing/2014/main"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47" name="Text Box 18">
          <a:extLst>
            <a:ext uri="{FF2B5EF4-FFF2-40B4-BE49-F238E27FC236}">
              <a16:creationId xmlns="" xmlns:a16="http://schemas.microsoft.com/office/drawing/2014/main"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48" name="Text Box 19">
          <a:extLst>
            <a:ext uri="{FF2B5EF4-FFF2-40B4-BE49-F238E27FC236}">
              <a16:creationId xmlns="" xmlns:a16="http://schemas.microsoft.com/office/drawing/2014/main"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49" name="Text Box 16">
          <a:extLst>
            <a:ext uri="{FF2B5EF4-FFF2-40B4-BE49-F238E27FC236}">
              <a16:creationId xmlns="" xmlns:a16="http://schemas.microsoft.com/office/drawing/2014/main"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50" name="Text Box 17">
          <a:extLst>
            <a:ext uri="{FF2B5EF4-FFF2-40B4-BE49-F238E27FC236}">
              <a16:creationId xmlns="" xmlns:a16="http://schemas.microsoft.com/office/drawing/2014/main"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51" name="Text Box 18">
          <a:extLst>
            <a:ext uri="{FF2B5EF4-FFF2-40B4-BE49-F238E27FC236}">
              <a16:creationId xmlns="" xmlns:a16="http://schemas.microsoft.com/office/drawing/2014/main"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2" name="Text Box 16">
          <a:extLst>
            <a:ext uri="{FF2B5EF4-FFF2-40B4-BE49-F238E27FC236}">
              <a16:creationId xmlns="" xmlns:a16="http://schemas.microsoft.com/office/drawing/2014/main"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3" name="Text Box 17">
          <a:extLst>
            <a:ext uri="{FF2B5EF4-FFF2-40B4-BE49-F238E27FC236}">
              <a16:creationId xmlns="" xmlns:a16="http://schemas.microsoft.com/office/drawing/2014/main"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4" name="Text Box 18">
          <a:extLst>
            <a:ext uri="{FF2B5EF4-FFF2-40B4-BE49-F238E27FC236}">
              <a16:creationId xmlns="" xmlns:a16="http://schemas.microsoft.com/office/drawing/2014/main"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5" name="Text Box 19">
          <a:extLst>
            <a:ext uri="{FF2B5EF4-FFF2-40B4-BE49-F238E27FC236}">
              <a16:creationId xmlns="" xmlns:a16="http://schemas.microsoft.com/office/drawing/2014/main"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6" name="Text Box 16">
          <a:extLst>
            <a:ext uri="{FF2B5EF4-FFF2-40B4-BE49-F238E27FC236}">
              <a16:creationId xmlns="" xmlns:a16="http://schemas.microsoft.com/office/drawing/2014/main"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7" name="Text Box 17">
          <a:extLst>
            <a:ext uri="{FF2B5EF4-FFF2-40B4-BE49-F238E27FC236}">
              <a16:creationId xmlns="" xmlns:a16="http://schemas.microsoft.com/office/drawing/2014/main"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8" name="Text Box 18">
          <a:extLst>
            <a:ext uri="{FF2B5EF4-FFF2-40B4-BE49-F238E27FC236}">
              <a16:creationId xmlns="" xmlns:a16="http://schemas.microsoft.com/office/drawing/2014/main"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9" name="Text Box 19">
          <a:extLst>
            <a:ext uri="{FF2B5EF4-FFF2-40B4-BE49-F238E27FC236}">
              <a16:creationId xmlns="" xmlns:a16="http://schemas.microsoft.com/office/drawing/2014/main"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60" name="Text Box 16">
          <a:extLst>
            <a:ext uri="{FF2B5EF4-FFF2-40B4-BE49-F238E27FC236}">
              <a16:creationId xmlns="" xmlns:a16="http://schemas.microsoft.com/office/drawing/2014/main"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61" name="Text Box 17">
          <a:extLst>
            <a:ext uri="{FF2B5EF4-FFF2-40B4-BE49-F238E27FC236}">
              <a16:creationId xmlns="" xmlns:a16="http://schemas.microsoft.com/office/drawing/2014/main"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62" name="Text Box 18">
          <a:extLst>
            <a:ext uri="{FF2B5EF4-FFF2-40B4-BE49-F238E27FC236}">
              <a16:creationId xmlns="" xmlns:a16="http://schemas.microsoft.com/office/drawing/2014/main"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63" name="Text Box 19">
          <a:extLst>
            <a:ext uri="{FF2B5EF4-FFF2-40B4-BE49-F238E27FC236}">
              <a16:creationId xmlns="" xmlns:a16="http://schemas.microsoft.com/office/drawing/2014/main"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2064" name="Text Box 16">
          <a:extLst>
            <a:ext uri="{FF2B5EF4-FFF2-40B4-BE49-F238E27FC236}">
              <a16:creationId xmlns="" xmlns:a16="http://schemas.microsoft.com/office/drawing/2014/main"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2065" name="Text Box 17">
          <a:extLst>
            <a:ext uri="{FF2B5EF4-FFF2-40B4-BE49-F238E27FC236}">
              <a16:creationId xmlns="" xmlns:a16="http://schemas.microsoft.com/office/drawing/2014/main"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2066" name="Text Box 18">
          <a:extLst>
            <a:ext uri="{FF2B5EF4-FFF2-40B4-BE49-F238E27FC236}">
              <a16:creationId xmlns="" xmlns:a16="http://schemas.microsoft.com/office/drawing/2014/main"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2067" name="Text Box 19">
          <a:extLst>
            <a:ext uri="{FF2B5EF4-FFF2-40B4-BE49-F238E27FC236}">
              <a16:creationId xmlns="" xmlns:a16="http://schemas.microsoft.com/office/drawing/2014/main"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2068" name="Text Box 16">
          <a:extLst>
            <a:ext uri="{FF2B5EF4-FFF2-40B4-BE49-F238E27FC236}">
              <a16:creationId xmlns="" xmlns:a16="http://schemas.microsoft.com/office/drawing/2014/main"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2069" name="Text Box 17">
          <a:extLst>
            <a:ext uri="{FF2B5EF4-FFF2-40B4-BE49-F238E27FC236}">
              <a16:creationId xmlns="" xmlns:a16="http://schemas.microsoft.com/office/drawing/2014/main"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2070" name="Text Box 18">
          <a:extLst>
            <a:ext uri="{FF2B5EF4-FFF2-40B4-BE49-F238E27FC236}">
              <a16:creationId xmlns="" xmlns:a16="http://schemas.microsoft.com/office/drawing/2014/main"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2071" name="Text Box 19">
          <a:extLst>
            <a:ext uri="{FF2B5EF4-FFF2-40B4-BE49-F238E27FC236}">
              <a16:creationId xmlns="" xmlns:a16="http://schemas.microsoft.com/office/drawing/2014/main"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504825</xdr:rowOff>
    </xdr:from>
    <xdr:ext cx="95250" cy="444014"/>
    <xdr:sp macro="" textlink="">
      <xdr:nvSpPr>
        <xdr:cNvPr id="2072" name="Text Box 15">
          <a:extLst>
            <a:ext uri="{FF2B5EF4-FFF2-40B4-BE49-F238E27FC236}">
              <a16:creationId xmlns="" xmlns:a16="http://schemas.microsoft.com/office/drawing/2014/main"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73" name="Text Box 16">
          <a:extLst>
            <a:ext uri="{FF2B5EF4-FFF2-40B4-BE49-F238E27FC236}">
              <a16:creationId xmlns="" xmlns:a16="http://schemas.microsoft.com/office/drawing/2014/main"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74" name="Text Box 17">
          <a:extLst>
            <a:ext uri="{FF2B5EF4-FFF2-40B4-BE49-F238E27FC236}">
              <a16:creationId xmlns="" xmlns:a16="http://schemas.microsoft.com/office/drawing/2014/main"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75" name="Text Box 18">
          <a:extLst>
            <a:ext uri="{FF2B5EF4-FFF2-40B4-BE49-F238E27FC236}">
              <a16:creationId xmlns="" xmlns:a16="http://schemas.microsoft.com/office/drawing/2014/main"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76" name="Text Box 19">
          <a:extLst>
            <a:ext uri="{FF2B5EF4-FFF2-40B4-BE49-F238E27FC236}">
              <a16:creationId xmlns="" xmlns:a16="http://schemas.microsoft.com/office/drawing/2014/main"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2077" name="Text Box 16">
          <a:extLst>
            <a:ext uri="{FF2B5EF4-FFF2-40B4-BE49-F238E27FC236}">
              <a16:creationId xmlns="" xmlns:a16="http://schemas.microsoft.com/office/drawing/2014/main"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2078" name="Text Box 17">
          <a:extLst>
            <a:ext uri="{FF2B5EF4-FFF2-40B4-BE49-F238E27FC236}">
              <a16:creationId xmlns="" xmlns:a16="http://schemas.microsoft.com/office/drawing/2014/main"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17</xdr:row>
      <xdr:rowOff>15875</xdr:rowOff>
    </xdr:from>
    <xdr:ext cx="95250" cy="171450"/>
    <xdr:sp macro="" textlink="">
      <xdr:nvSpPr>
        <xdr:cNvPr id="2079" name="Text Box 18">
          <a:extLst>
            <a:ext uri="{FF2B5EF4-FFF2-40B4-BE49-F238E27FC236}">
              <a16:creationId xmlns="" xmlns:a16="http://schemas.microsoft.com/office/drawing/2014/main"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2080" name="Text Box 16">
          <a:extLst>
            <a:ext uri="{FF2B5EF4-FFF2-40B4-BE49-F238E27FC236}">
              <a16:creationId xmlns="" xmlns:a16="http://schemas.microsoft.com/office/drawing/2014/main"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2081" name="Text Box 17">
          <a:extLst>
            <a:ext uri="{FF2B5EF4-FFF2-40B4-BE49-F238E27FC236}">
              <a16:creationId xmlns="" xmlns:a16="http://schemas.microsoft.com/office/drawing/2014/main"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2082" name="Text Box 18">
          <a:extLst>
            <a:ext uri="{FF2B5EF4-FFF2-40B4-BE49-F238E27FC236}">
              <a16:creationId xmlns="" xmlns:a16="http://schemas.microsoft.com/office/drawing/2014/main"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2083" name="Text Box 19">
          <a:extLst>
            <a:ext uri="{FF2B5EF4-FFF2-40B4-BE49-F238E27FC236}">
              <a16:creationId xmlns="" xmlns:a16="http://schemas.microsoft.com/office/drawing/2014/main"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2084" name="Text Box 16">
          <a:extLst>
            <a:ext uri="{FF2B5EF4-FFF2-40B4-BE49-F238E27FC236}">
              <a16:creationId xmlns="" xmlns:a16="http://schemas.microsoft.com/office/drawing/2014/main"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504825</xdr:rowOff>
    </xdr:from>
    <xdr:ext cx="95250" cy="456743"/>
    <xdr:sp macro="" textlink="">
      <xdr:nvSpPr>
        <xdr:cNvPr id="2145" name="Text Box 15">
          <a:extLst>
            <a:ext uri="{FF2B5EF4-FFF2-40B4-BE49-F238E27FC236}">
              <a16:creationId xmlns="" xmlns:a16="http://schemas.microsoft.com/office/drawing/2014/main"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504825</xdr:rowOff>
    </xdr:from>
    <xdr:ext cx="95250" cy="442269"/>
    <xdr:sp macro="" textlink="">
      <xdr:nvSpPr>
        <xdr:cNvPr id="2146" name="Text Box 15">
          <a:extLst>
            <a:ext uri="{FF2B5EF4-FFF2-40B4-BE49-F238E27FC236}">
              <a16:creationId xmlns="" xmlns:a16="http://schemas.microsoft.com/office/drawing/2014/main"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17</xdr:row>
      <xdr:rowOff>504825</xdr:rowOff>
    </xdr:from>
    <xdr:ext cx="95250" cy="442269"/>
    <xdr:sp macro="" textlink="">
      <xdr:nvSpPr>
        <xdr:cNvPr id="2147" name="Text Box 15">
          <a:extLst>
            <a:ext uri="{FF2B5EF4-FFF2-40B4-BE49-F238E27FC236}">
              <a16:creationId xmlns="" xmlns:a16="http://schemas.microsoft.com/office/drawing/2014/main"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504825</xdr:rowOff>
    </xdr:from>
    <xdr:ext cx="95250" cy="213632"/>
    <xdr:sp macro="" textlink="">
      <xdr:nvSpPr>
        <xdr:cNvPr id="2148" name="Text Box 15">
          <a:extLst>
            <a:ext uri="{FF2B5EF4-FFF2-40B4-BE49-F238E27FC236}">
              <a16:creationId xmlns="" xmlns:a16="http://schemas.microsoft.com/office/drawing/2014/main"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504825</xdr:rowOff>
    </xdr:from>
    <xdr:ext cx="95250" cy="444331"/>
    <xdr:sp macro="" textlink="">
      <xdr:nvSpPr>
        <xdr:cNvPr id="2149" name="Text Box 15">
          <a:extLst>
            <a:ext uri="{FF2B5EF4-FFF2-40B4-BE49-F238E27FC236}">
              <a16:creationId xmlns="" xmlns:a16="http://schemas.microsoft.com/office/drawing/2014/main"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504825</xdr:rowOff>
    </xdr:from>
    <xdr:ext cx="95250" cy="213632"/>
    <xdr:sp macro="" textlink="">
      <xdr:nvSpPr>
        <xdr:cNvPr id="2150" name="Text Box 15">
          <a:extLst>
            <a:ext uri="{FF2B5EF4-FFF2-40B4-BE49-F238E27FC236}">
              <a16:creationId xmlns="" xmlns:a16="http://schemas.microsoft.com/office/drawing/2014/main"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51" name="Text Box 16">
          <a:extLst>
            <a:ext uri="{FF2B5EF4-FFF2-40B4-BE49-F238E27FC236}">
              <a16:creationId xmlns="" xmlns:a16="http://schemas.microsoft.com/office/drawing/2014/main"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52" name="Text Box 17">
          <a:extLst>
            <a:ext uri="{FF2B5EF4-FFF2-40B4-BE49-F238E27FC236}">
              <a16:creationId xmlns="" xmlns:a16="http://schemas.microsoft.com/office/drawing/2014/main"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53" name="Text Box 18">
          <a:extLst>
            <a:ext uri="{FF2B5EF4-FFF2-40B4-BE49-F238E27FC236}">
              <a16:creationId xmlns="" xmlns:a16="http://schemas.microsoft.com/office/drawing/2014/main"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54" name="Text Box 19">
          <a:extLst>
            <a:ext uri="{FF2B5EF4-FFF2-40B4-BE49-F238E27FC236}">
              <a16:creationId xmlns="" xmlns:a16="http://schemas.microsoft.com/office/drawing/2014/main"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55" name="Text Box 16">
          <a:extLst>
            <a:ext uri="{FF2B5EF4-FFF2-40B4-BE49-F238E27FC236}">
              <a16:creationId xmlns="" xmlns:a16="http://schemas.microsoft.com/office/drawing/2014/main"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56" name="Text Box 17">
          <a:extLst>
            <a:ext uri="{FF2B5EF4-FFF2-40B4-BE49-F238E27FC236}">
              <a16:creationId xmlns="" xmlns:a16="http://schemas.microsoft.com/office/drawing/2014/main"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57" name="Text Box 18">
          <a:extLst>
            <a:ext uri="{FF2B5EF4-FFF2-40B4-BE49-F238E27FC236}">
              <a16:creationId xmlns="" xmlns:a16="http://schemas.microsoft.com/office/drawing/2014/main"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58" name="Text Box 19">
          <a:extLst>
            <a:ext uri="{FF2B5EF4-FFF2-40B4-BE49-F238E27FC236}">
              <a16:creationId xmlns="" xmlns:a16="http://schemas.microsoft.com/office/drawing/2014/main"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2159" name="Text Box 16">
          <a:extLst>
            <a:ext uri="{FF2B5EF4-FFF2-40B4-BE49-F238E27FC236}">
              <a16:creationId xmlns="" xmlns:a16="http://schemas.microsoft.com/office/drawing/2014/main"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2160" name="Text Box 17">
          <a:extLst>
            <a:ext uri="{FF2B5EF4-FFF2-40B4-BE49-F238E27FC236}">
              <a16:creationId xmlns="" xmlns:a16="http://schemas.microsoft.com/office/drawing/2014/main"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2161" name="Text Box 18">
          <a:extLst>
            <a:ext uri="{FF2B5EF4-FFF2-40B4-BE49-F238E27FC236}">
              <a16:creationId xmlns="" xmlns:a16="http://schemas.microsoft.com/office/drawing/2014/main"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2162" name="Text Box 19">
          <a:extLst>
            <a:ext uri="{FF2B5EF4-FFF2-40B4-BE49-F238E27FC236}">
              <a16:creationId xmlns="" xmlns:a16="http://schemas.microsoft.com/office/drawing/2014/main"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504825</xdr:rowOff>
    </xdr:from>
    <xdr:ext cx="95250" cy="444014"/>
    <xdr:sp macro="" textlink="">
      <xdr:nvSpPr>
        <xdr:cNvPr id="2163" name="Text Box 15">
          <a:extLst>
            <a:ext uri="{FF2B5EF4-FFF2-40B4-BE49-F238E27FC236}">
              <a16:creationId xmlns="" xmlns:a16="http://schemas.microsoft.com/office/drawing/2014/main"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64" name="Text Box 16">
          <a:extLst>
            <a:ext uri="{FF2B5EF4-FFF2-40B4-BE49-F238E27FC236}">
              <a16:creationId xmlns="" xmlns:a16="http://schemas.microsoft.com/office/drawing/2014/main"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65" name="Text Box 17">
          <a:extLst>
            <a:ext uri="{FF2B5EF4-FFF2-40B4-BE49-F238E27FC236}">
              <a16:creationId xmlns="" xmlns:a16="http://schemas.microsoft.com/office/drawing/2014/main"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66" name="Text Box 18">
          <a:extLst>
            <a:ext uri="{FF2B5EF4-FFF2-40B4-BE49-F238E27FC236}">
              <a16:creationId xmlns="" xmlns:a16="http://schemas.microsoft.com/office/drawing/2014/main"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67" name="Text Box 19">
          <a:extLst>
            <a:ext uri="{FF2B5EF4-FFF2-40B4-BE49-F238E27FC236}">
              <a16:creationId xmlns="" xmlns:a16="http://schemas.microsoft.com/office/drawing/2014/main"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19</xdr:row>
      <xdr:rowOff>504825</xdr:rowOff>
    </xdr:from>
    <xdr:ext cx="95250" cy="442269"/>
    <xdr:sp macro="" textlink="">
      <xdr:nvSpPr>
        <xdr:cNvPr id="2168" name="Text Box 15">
          <a:extLst>
            <a:ext uri="{FF2B5EF4-FFF2-40B4-BE49-F238E27FC236}">
              <a16:creationId xmlns="" xmlns:a16="http://schemas.microsoft.com/office/drawing/2014/main"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69" name="Text Box 16">
          <a:extLst>
            <a:ext uri="{FF2B5EF4-FFF2-40B4-BE49-F238E27FC236}">
              <a16:creationId xmlns="" xmlns:a16="http://schemas.microsoft.com/office/drawing/2014/main"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70" name="Text Box 17">
          <a:extLst>
            <a:ext uri="{FF2B5EF4-FFF2-40B4-BE49-F238E27FC236}">
              <a16:creationId xmlns="" xmlns:a16="http://schemas.microsoft.com/office/drawing/2014/main"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71" name="Text Box 18">
          <a:extLst>
            <a:ext uri="{FF2B5EF4-FFF2-40B4-BE49-F238E27FC236}">
              <a16:creationId xmlns="" xmlns:a16="http://schemas.microsoft.com/office/drawing/2014/main"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2" name="Text Box 16">
          <a:extLst>
            <a:ext uri="{FF2B5EF4-FFF2-40B4-BE49-F238E27FC236}">
              <a16:creationId xmlns="" xmlns:a16="http://schemas.microsoft.com/office/drawing/2014/main"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3" name="Text Box 17">
          <a:extLst>
            <a:ext uri="{FF2B5EF4-FFF2-40B4-BE49-F238E27FC236}">
              <a16:creationId xmlns="" xmlns:a16="http://schemas.microsoft.com/office/drawing/2014/main"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4" name="Text Box 18">
          <a:extLst>
            <a:ext uri="{FF2B5EF4-FFF2-40B4-BE49-F238E27FC236}">
              <a16:creationId xmlns="" xmlns:a16="http://schemas.microsoft.com/office/drawing/2014/main"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5" name="Text Box 19">
          <a:extLst>
            <a:ext uri="{FF2B5EF4-FFF2-40B4-BE49-F238E27FC236}">
              <a16:creationId xmlns="" xmlns:a16="http://schemas.microsoft.com/office/drawing/2014/main"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6" name="Text Box 16">
          <a:extLst>
            <a:ext uri="{FF2B5EF4-FFF2-40B4-BE49-F238E27FC236}">
              <a16:creationId xmlns="" xmlns:a16="http://schemas.microsoft.com/office/drawing/2014/main"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7" name="Text Box 17">
          <a:extLst>
            <a:ext uri="{FF2B5EF4-FFF2-40B4-BE49-F238E27FC236}">
              <a16:creationId xmlns="" xmlns:a16="http://schemas.microsoft.com/office/drawing/2014/main"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8" name="Text Box 18">
          <a:extLst>
            <a:ext uri="{FF2B5EF4-FFF2-40B4-BE49-F238E27FC236}">
              <a16:creationId xmlns="" xmlns:a16="http://schemas.microsoft.com/office/drawing/2014/main"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21</xdr:row>
      <xdr:rowOff>170392</xdr:rowOff>
    </xdr:from>
    <xdr:ext cx="95250" cy="213632"/>
    <xdr:sp macro="" textlink="">
      <xdr:nvSpPr>
        <xdr:cNvPr id="2179" name="Text Box 15">
          <a:extLst>
            <a:ext uri="{FF2B5EF4-FFF2-40B4-BE49-F238E27FC236}">
              <a16:creationId xmlns="" xmlns:a16="http://schemas.microsoft.com/office/drawing/2014/main"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80" name="Text Box 16">
          <a:extLst>
            <a:ext uri="{FF2B5EF4-FFF2-40B4-BE49-F238E27FC236}">
              <a16:creationId xmlns="" xmlns:a16="http://schemas.microsoft.com/office/drawing/2014/main"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81" name="Text Box 17">
          <a:extLst>
            <a:ext uri="{FF2B5EF4-FFF2-40B4-BE49-F238E27FC236}">
              <a16:creationId xmlns="" xmlns:a16="http://schemas.microsoft.com/office/drawing/2014/main"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82" name="Text Box 18">
          <a:extLst>
            <a:ext uri="{FF2B5EF4-FFF2-40B4-BE49-F238E27FC236}">
              <a16:creationId xmlns="" xmlns:a16="http://schemas.microsoft.com/office/drawing/2014/main"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83" name="Text Box 19">
          <a:extLst>
            <a:ext uri="{FF2B5EF4-FFF2-40B4-BE49-F238E27FC236}">
              <a16:creationId xmlns="" xmlns:a16="http://schemas.microsoft.com/office/drawing/2014/main"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84" name="Text Box 16">
          <a:extLst>
            <a:ext uri="{FF2B5EF4-FFF2-40B4-BE49-F238E27FC236}">
              <a16:creationId xmlns="" xmlns:a16="http://schemas.microsoft.com/office/drawing/2014/main"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85" name="Text Box 17">
          <a:extLst>
            <a:ext uri="{FF2B5EF4-FFF2-40B4-BE49-F238E27FC236}">
              <a16:creationId xmlns="" xmlns:a16="http://schemas.microsoft.com/office/drawing/2014/main"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86" name="Text Box 18">
          <a:extLst>
            <a:ext uri="{FF2B5EF4-FFF2-40B4-BE49-F238E27FC236}">
              <a16:creationId xmlns="" xmlns:a16="http://schemas.microsoft.com/office/drawing/2014/main"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87" name="Text Box 19">
          <a:extLst>
            <a:ext uri="{FF2B5EF4-FFF2-40B4-BE49-F238E27FC236}">
              <a16:creationId xmlns="" xmlns:a16="http://schemas.microsoft.com/office/drawing/2014/main"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88" name="Text Box 16">
          <a:extLst>
            <a:ext uri="{FF2B5EF4-FFF2-40B4-BE49-F238E27FC236}">
              <a16:creationId xmlns="" xmlns:a16="http://schemas.microsoft.com/office/drawing/2014/main"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89" name="Text Box 17">
          <a:extLst>
            <a:ext uri="{FF2B5EF4-FFF2-40B4-BE49-F238E27FC236}">
              <a16:creationId xmlns="" xmlns:a16="http://schemas.microsoft.com/office/drawing/2014/main"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90" name="Text Box 18">
          <a:extLst>
            <a:ext uri="{FF2B5EF4-FFF2-40B4-BE49-F238E27FC236}">
              <a16:creationId xmlns="" xmlns:a16="http://schemas.microsoft.com/office/drawing/2014/main"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91" name="Text Box 19">
          <a:extLst>
            <a:ext uri="{FF2B5EF4-FFF2-40B4-BE49-F238E27FC236}">
              <a16:creationId xmlns="" xmlns:a16="http://schemas.microsoft.com/office/drawing/2014/main"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504825</xdr:rowOff>
    </xdr:from>
    <xdr:ext cx="95250" cy="444014"/>
    <xdr:sp macro="" textlink="">
      <xdr:nvSpPr>
        <xdr:cNvPr id="2192" name="Text Box 15">
          <a:extLst>
            <a:ext uri="{FF2B5EF4-FFF2-40B4-BE49-F238E27FC236}">
              <a16:creationId xmlns="" xmlns:a16="http://schemas.microsoft.com/office/drawing/2014/main"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93" name="Text Box 16">
          <a:extLst>
            <a:ext uri="{FF2B5EF4-FFF2-40B4-BE49-F238E27FC236}">
              <a16:creationId xmlns="" xmlns:a16="http://schemas.microsoft.com/office/drawing/2014/main"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94" name="Text Box 17">
          <a:extLst>
            <a:ext uri="{FF2B5EF4-FFF2-40B4-BE49-F238E27FC236}">
              <a16:creationId xmlns="" xmlns:a16="http://schemas.microsoft.com/office/drawing/2014/main"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95" name="Text Box 18">
          <a:extLst>
            <a:ext uri="{FF2B5EF4-FFF2-40B4-BE49-F238E27FC236}">
              <a16:creationId xmlns="" xmlns:a16="http://schemas.microsoft.com/office/drawing/2014/main"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96" name="Text Box 19">
          <a:extLst>
            <a:ext uri="{FF2B5EF4-FFF2-40B4-BE49-F238E27FC236}">
              <a16:creationId xmlns="" xmlns:a16="http://schemas.microsoft.com/office/drawing/2014/main"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97" name="Text Box 16">
          <a:extLst>
            <a:ext uri="{FF2B5EF4-FFF2-40B4-BE49-F238E27FC236}">
              <a16:creationId xmlns="" xmlns:a16="http://schemas.microsoft.com/office/drawing/2014/main"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98" name="Text Box 17">
          <a:extLst>
            <a:ext uri="{FF2B5EF4-FFF2-40B4-BE49-F238E27FC236}">
              <a16:creationId xmlns="" xmlns:a16="http://schemas.microsoft.com/office/drawing/2014/main"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21</xdr:row>
      <xdr:rowOff>15875</xdr:rowOff>
    </xdr:from>
    <xdr:ext cx="95250" cy="171450"/>
    <xdr:sp macro="" textlink="">
      <xdr:nvSpPr>
        <xdr:cNvPr id="2199" name="Text Box 18">
          <a:extLst>
            <a:ext uri="{FF2B5EF4-FFF2-40B4-BE49-F238E27FC236}">
              <a16:creationId xmlns="" xmlns:a16="http://schemas.microsoft.com/office/drawing/2014/main"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200" name="Text Box 16">
          <a:extLst>
            <a:ext uri="{FF2B5EF4-FFF2-40B4-BE49-F238E27FC236}">
              <a16:creationId xmlns="" xmlns:a16="http://schemas.microsoft.com/office/drawing/2014/main"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201" name="Text Box 17">
          <a:extLst>
            <a:ext uri="{FF2B5EF4-FFF2-40B4-BE49-F238E27FC236}">
              <a16:creationId xmlns="" xmlns:a16="http://schemas.microsoft.com/office/drawing/2014/main"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202" name="Text Box 18">
          <a:extLst>
            <a:ext uri="{FF2B5EF4-FFF2-40B4-BE49-F238E27FC236}">
              <a16:creationId xmlns="" xmlns:a16="http://schemas.microsoft.com/office/drawing/2014/main"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203" name="Text Box 19">
          <a:extLst>
            <a:ext uri="{FF2B5EF4-FFF2-40B4-BE49-F238E27FC236}">
              <a16:creationId xmlns="" xmlns:a16="http://schemas.microsoft.com/office/drawing/2014/main"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204" name="Text Box 16">
          <a:extLst>
            <a:ext uri="{FF2B5EF4-FFF2-40B4-BE49-F238E27FC236}">
              <a16:creationId xmlns="" xmlns:a16="http://schemas.microsoft.com/office/drawing/2014/main"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8496"/>
    <xdr:sp macro="" textlink="">
      <xdr:nvSpPr>
        <xdr:cNvPr id="2205" name="Text Box 15">
          <a:extLst>
            <a:ext uri="{FF2B5EF4-FFF2-40B4-BE49-F238E27FC236}">
              <a16:creationId xmlns="" xmlns:a16="http://schemas.microsoft.com/office/drawing/2014/main"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2206" name="Text Box 15">
          <a:extLst>
            <a:ext uri="{FF2B5EF4-FFF2-40B4-BE49-F238E27FC236}">
              <a16:creationId xmlns="" xmlns:a16="http://schemas.microsoft.com/office/drawing/2014/main"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504825</xdr:rowOff>
    </xdr:from>
    <xdr:ext cx="95250" cy="442269"/>
    <xdr:sp macro="" textlink="">
      <xdr:nvSpPr>
        <xdr:cNvPr id="2207" name="Text Box 15">
          <a:extLst>
            <a:ext uri="{FF2B5EF4-FFF2-40B4-BE49-F238E27FC236}">
              <a16:creationId xmlns="" xmlns:a16="http://schemas.microsoft.com/office/drawing/2014/main"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213632"/>
    <xdr:sp macro="" textlink="">
      <xdr:nvSpPr>
        <xdr:cNvPr id="2208" name="Text Box 15">
          <a:extLst>
            <a:ext uri="{FF2B5EF4-FFF2-40B4-BE49-F238E27FC236}">
              <a16:creationId xmlns="" xmlns:a16="http://schemas.microsoft.com/office/drawing/2014/main"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331"/>
    <xdr:sp macro="" textlink="">
      <xdr:nvSpPr>
        <xdr:cNvPr id="2209" name="Text Box 15">
          <a:extLst>
            <a:ext uri="{FF2B5EF4-FFF2-40B4-BE49-F238E27FC236}">
              <a16:creationId xmlns="" xmlns:a16="http://schemas.microsoft.com/office/drawing/2014/main"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21</xdr:row>
      <xdr:rowOff>170392</xdr:rowOff>
    </xdr:from>
    <xdr:ext cx="95250" cy="213632"/>
    <xdr:sp macro="" textlink="">
      <xdr:nvSpPr>
        <xdr:cNvPr id="2210" name="Text Box 15">
          <a:extLst>
            <a:ext uri="{FF2B5EF4-FFF2-40B4-BE49-F238E27FC236}">
              <a16:creationId xmlns="" xmlns:a16="http://schemas.microsoft.com/office/drawing/2014/main"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11" name="Text Box 16">
          <a:extLst>
            <a:ext uri="{FF2B5EF4-FFF2-40B4-BE49-F238E27FC236}">
              <a16:creationId xmlns="" xmlns:a16="http://schemas.microsoft.com/office/drawing/2014/main"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12" name="Text Box 17">
          <a:extLst>
            <a:ext uri="{FF2B5EF4-FFF2-40B4-BE49-F238E27FC236}">
              <a16:creationId xmlns="" xmlns:a16="http://schemas.microsoft.com/office/drawing/2014/main"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13" name="Text Box 18">
          <a:extLst>
            <a:ext uri="{FF2B5EF4-FFF2-40B4-BE49-F238E27FC236}">
              <a16:creationId xmlns="" xmlns:a16="http://schemas.microsoft.com/office/drawing/2014/main"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14" name="Text Box 19">
          <a:extLst>
            <a:ext uri="{FF2B5EF4-FFF2-40B4-BE49-F238E27FC236}">
              <a16:creationId xmlns="" xmlns:a16="http://schemas.microsoft.com/office/drawing/2014/main"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15" name="Text Box 16">
          <a:extLst>
            <a:ext uri="{FF2B5EF4-FFF2-40B4-BE49-F238E27FC236}">
              <a16:creationId xmlns="" xmlns:a16="http://schemas.microsoft.com/office/drawing/2014/main"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16" name="Text Box 17">
          <a:extLst>
            <a:ext uri="{FF2B5EF4-FFF2-40B4-BE49-F238E27FC236}">
              <a16:creationId xmlns="" xmlns:a16="http://schemas.microsoft.com/office/drawing/2014/main"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17" name="Text Box 18">
          <a:extLst>
            <a:ext uri="{FF2B5EF4-FFF2-40B4-BE49-F238E27FC236}">
              <a16:creationId xmlns="" xmlns:a16="http://schemas.microsoft.com/office/drawing/2014/main"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18" name="Text Box 19">
          <a:extLst>
            <a:ext uri="{FF2B5EF4-FFF2-40B4-BE49-F238E27FC236}">
              <a16:creationId xmlns="" xmlns:a16="http://schemas.microsoft.com/office/drawing/2014/main"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19" name="Text Box 16">
          <a:extLst>
            <a:ext uri="{FF2B5EF4-FFF2-40B4-BE49-F238E27FC236}">
              <a16:creationId xmlns="" xmlns:a16="http://schemas.microsoft.com/office/drawing/2014/main"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20" name="Text Box 17">
          <a:extLst>
            <a:ext uri="{FF2B5EF4-FFF2-40B4-BE49-F238E27FC236}">
              <a16:creationId xmlns="" xmlns:a16="http://schemas.microsoft.com/office/drawing/2014/main"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21" name="Text Box 18">
          <a:extLst>
            <a:ext uri="{FF2B5EF4-FFF2-40B4-BE49-F238E27FC236}">
              <a16:creationId xmlns="" xmlns:a16="http://schemas.microsoft.com/office/drawing/2014/main"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22" name="Text Box 19">
          <a:extLst>
            <a:ext uri="{FF2B5EF4-FFF2-40B4-BE49-F238E27FC236}">
              <a16:creationId xmlns="" xmlns:a16="http://schemas.microsoft.com/office/drawing/2014/main"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23</xdr:row>
      <xdr:rowOff>504825</xdr:rowOff>
    </xdr:from>
    <xdr:ext cx="95250" cy="444014"/>
    <xdr:sp macro="" textlink="">
      <xdr:nvSpPr>
        <xdr:cNvPr id="2223" name="Text Box 15">
          <a:extLst>
            <a:ext uri="{FF2B5EF4-FFF2-40B4-BE49-F238E27FC236}">
              <a16:creationId xmlns="" xmlns:a16="http://schemas.microsoft.com/office/drawing/2014/main"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24" name="Text Box 16">
          <a:extLst>
            <a:ext uri="{FF2B5EF4-FFF2-40B4-BE49-F238E27FC236}">
              <a16:creationId xmlns="" xmlns:a16="http://schemas.microsoft.com/office/drawing/2014/main"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25" name="Text Box 17">
          <a:extLst>
            <a:ext uri="{FF2B5EF4-FFF2-40B4-BE49-F238E27FC236}">
              <a16:creationId xmlns="" xmlns:a16="http://schemas.microsoft.com/office/drawing/2014/main"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26" name="Text Box 18">
          <a:extLst>
            <a:ext uri="{FF2B5EF4-FFF2-40B4-BE49-F238E27FC236}">
              <a16:creationId xmlns="" xmlns:a16="http://schemas.microsoft.com/office/drawing/2014/main"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27" name="Text Box 19">
          <a:extLst>
            <a:ext uri="{FF2B5EF4-FFF2-40B4-BE49-F238E27FC236}">
              <a16:creationId xmlns="" xmlns:a16="http://schemas.microsoft.com/office/drawing/2014/main"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28" name="Text Box 16">
          <a:extLst>
            <a:ext uri="{FF2B5EF4-FFF2-40B4-BE49-F238E27FC236}">
              <a16:creationId xmlns="" xmlns:a16="http://schemas.microsoft.com/office/drawing/2014/main"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29" name="Text Box 17">
          <a:extLst>
            <a:ext uri="{FF2B5EF4-FFF2-40B4-BE49-F238E27FC236}">
              <a16:creationId xmlns="" xmlns:a16="http://schemas.microsoft.com/office/drawing/2014/main"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30" name="Text Box 18">
          <a:extLst>
            <a:ext uri="{FF2B5EF4-FFF2-40B4-BE49-F238E27FC236}">
              <a16:creationId xmlns="" xmlns:a16="http://schemas.microsoft.com/office/drawing/2014/main"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1" name="Text Box 16">
          <a:extLst>
            <a:ext uri="{FF2B5EF4-FFF2-40B4-BE49-F238E27FC236}">
              <a16:creationId xmlns="" xmlns:a16="http://schemas.microsoft.com/office/drawing/2014/main"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2" name="Text Box 17">
          <a:extLst>
            <a:ext uri="{FF2B5EF4-FFF2-40B4-BE49-F238E27FC236}">
              <a16:creationId xmlns="" xmlns:a16="http://schemas.microsoft.com/office/drawing/2014/main"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3" name="Text Box 18">
          <a:extLst>
            <a:ext uri="{FF2B5EF4-FFF2-40B4-BE49-F238E27FC236}">
              <a16:creationId xmlns="" xmlns:a16="http://schemas.microsoft.com/office/drawing/2014/main"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4" name="Text Box 19">
          <a:extLst>
            <a:ext uri="{FF2B5EF4-FFF2-40B4-BE49-F238E27FC236}">
              <a16:creationId xmlns="" xmlns:a16="http://schemas.microsoft.com/office/drawing/2014/main"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5" name="Text Box 16">
          <a:extLst>
            <a:ext uri="{FF2B5EF4-FFF2-40B4-BE49-F238E27FC236}">
              <a16:creationId xmlns="" xmlns:a16="http://schemas.microsoft.com/office/drawing/2014/main"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6" name="Text Box 17">
          <a:extLst>
            <a:ext uri="{FF2B5EF4-FFF2-40B4-BE49-F238E27FC236}">
              <a16:creationId xmlns="" xmlns:a16="http://schemas.microsoft.com/office/drawing/2014/main"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7" name="Text Box 18">
          <a:extLst>
            <a:ext uri="{FF2B5EF4-FFF2-40B4-BE49-F238E27FC236}">
              <a16:creationId xmlns="" xmlns:a16="http://schemas.microsoft.com/office/drawing/2014/main"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8" name="Text Box 19">
          <a:extLst>
            <a:ext uri="{FF2B5EF4-FFF2-40B4-BE49-F238E27FC236}">
              <a16:creationId xmlns="" xmlns:a16="http://schemas.microsoft.com/office/drawing/2014/main"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56743"/>
    <xdr:sp macro="" textlink="">
      <xdr:nvSpPr>
        <xdr:cNvPr id="2239" name="Text Box 15">
          <a:extLst>
            <a:ext uri="{FF2B5EF4-FFF2-40B4-BE49-F238E27FC236}">
              <a16:creationId xmlns="" xmlns:a16="http://schemas.microsoft.com/office/drawing/2014/main"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2240" name="Text Box 15">
          <a:extLst>
            <a:ext uri="{FF2B5EF4-FFF2-40B4-BE49-F238E27FC236}">
              <a16:creationId xmlns="" xmlns:a16="http://schemas.microsoft.com/office/drawing/2014/main"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504825</xdr:rowOff>
    </xdr:from>
    <xdr:ext cx="95250" cy="442269"/>
    <xdr:sp macro="" textlink="">
      <xdr:nvSpPr>
        <xdr:cNvPr id="2241" name="Text Box 15">
          <a:extLst>
            <a:ext uri="{FF2B5EF4-FFF2-40B4-BE49-F238E27FC236}">
              <a16:creationId xmlns="" xmlns:a16="http://schemas.microsoft.com/office/drawing/2014/main"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213632"/>
    <xdr:sp macro="" textlink="">
      <xdr:nvSpPr>
        <xdr:cNvPr id="2242" name="Text Box 15">
          <a:extLst>
            <a:ext uri="{FF2B5EF4-FFF2-40B4-BE49-F238E27FC236}">
              <a16:creationId xmlns="" xmlns:a16="http://schemas.microsoft.com/office/drawing/2014/main"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331"/>
    <xdr:sp macro="" textlink="">
      <xdr:nvSpPr>
        <xdr:cNvPr id="2243" name="Text Box 15">
          <a:extLst>
            <a:ext uri="{FF2B5EF4-FFF2-40B4-BE49-F238E27FC236}">
              <a16:creationId xmlns="" xmlns:a16="http://schemas.microsoft.com/office/drawing/2014/main"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213632"/>
    <xdr:sp macro="" textlink="">
      <xdr:nvSpPr>
        <xdr:cNvPr id="2244" name="Text Box 15">
          <a:extLst>
            <a:ext uri="{FF2B5EF4-FFF2-40B4-BE49-F238E27FC236}">
              <a16:creationId xmlns="" xmlns:a16="http://schemas.microsoft.com/office/drawing/2014/main"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45" name="Text Box 16">
          <a:extLst>
            <a:ext uri="{FF2B5EF4-FFF2-40B4-BE49-F238E27FC236}">
              <a16:creationId xmlns="" xmlns:a16="http://schemas.microsoft.com/office/drawing/2014/main"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46" name="Text Box 17">
          <a:extLst>
            <a:ext uri="{FF2B5EF4-FFF2-40B4-BE49-F238E27FC236}">
              <a16:creationId xmlns="" xmlns:a16="http://schemas.microsoft.com/office/drawing/2014/main"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47" name="Text Box 18">
          <a:extLst>
            <a:ext uri="{FF2B5EF4-FFF2-40B4-BE49-F238E27FC236}">
              <a16:creationId xmlns="" xmlns:a16="http://schemas.microsoft.com/office/drawing/2014/main"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48" name="Text Box 19">
          <a:extLst>
            <a:ext uri="{FF2B5EF4-FFF2-40B4-BE49-F238E27FC236}">
              <a16:creationId xmlns="" xmlns:a16="http://schemas.microsoft.com/office/drawing/2014/main"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49" name="Text Box 16">
          <a:extLst>
            <a:ext uri="{FF2B5EF4-FFF2-40B4-BE49-F238E27FC236}">
              <a16:creationId xmlns="" xmlns:a16="http://schemas.microsoft.com/office/drawing/2014/main"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50" name="Text Box 17">
          <a:extLst>
            <a:ext uri="{FF2B5EF4-FFF2-40B4-BE49-F238E27FC236}">
              <a16:creationId xmlns="" xmlns:a16="http://schemas.microsoft.com/office/drawing/2014/main"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51" name="Text Box 18">
          <a:extLst>
            <a:ext uri="{FF2B5EF4-FFF2-40B4-BE49-F238E27FC236}">
              <a16:creationId xmlns="" xmlns:a16="http://schemas.microsoft.com/office/drawing/2014/main"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52" name="Text Box 19">
          <a:extLst>
            <a:ext uri="{FF2B5EF4-FFF2-40B4-BE49-F238E27FC236}">
              <a16:creationId xmlns="" xmlns:a16="http://schemas.microsoft.com/office/drawing/2014/main"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53" name="Text Box 16">
          <a:extLst>
            <a:ext uri="{FF2B5EF4-FFF2-40B4-BE49-F238E27FC236}">
              <a16:creationId xmlns="" xmlns:a16="http://schemas.microsoft.com/office/drawing/2014/main"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54" name="Text Box 17">
          <a:extLst>
            <a:ext uri="{FF2B5EF4-FFF2-40B4-BE49-F238E27FC236}">
              <a16:creationId xmlns="" xmlns:a16="http://schemas.microsoft.com/office/drawing/2014/main"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55" name="Text Box 18">
          <a:extLst>
            <a:ext uri="{FF2B5EF4-FFF2-40B4-BE49-F238E27FC236}">
              <a16:creationId xmlns="" xmlns:a16="http://schemas.microsoft.com/office/drawing/2014/main"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56" name="Text Box 19">
          <a:extLst>
            <a:ext uri="{FF2B5EF4-FFF2-40B4-BE49-F238E27FC236}">
              <a16:creationId xmlns="" xmlns:a16="http://schemas.microsoft.com/office/drawing/2014/main"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23</xdr:row>
      <xdr:rowOff>504825</xdr:rowOff>
    </xdr:from>
    <xdr:ext cx="95250" cy="444014"/>
    <xdr:sp macro="" textlink="">
      <xdr:nvSpPr>
        <xdr:cNvPr id="2257" name="Text Box 15">
          <a:extLst>
            <a:ext uri="{FF2B5EF4-FFF2-40B4-BE49-F238E27FC236}">
              <a16:creationId xmlns="" xmlns:a16="http://schemas.microsoft.com/office/drawing/2014/main"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58" name="Text Box 16">
          <a:extLst>
            <a:ext uri="{FF2B5EF4-FFF2-40B4-BE49-F238E27FC236}">
              <a16:creationId xmlns="" xmlns:a16="http://schemas.microsoft.com/office/drawing/2014/main"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59" name="Text Box 17">
          <a:extLst>
            <a:ext uri="{FF2B5EF4-FFF2-40B4-BE49-F238E27FC236}">
              <a16:creationId xmlns="" xmlns:a16="http://schemas.microsoft.com/office/drawing/2014/main"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60" name="Text Box 18">
          <a:extLst>
            <a:ext uri="{FF2B5EF4-FFF2-40B4-BE49-F238E27FC236}">
              <a16:creationId xmlns="" xmlns:a16="http://schemas.microsoft.com/office/drawing/2014/main"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61" name="Text Box 19">
          <a:extLst>
            <a:ext uri="{FF2B5EF4-FFF2-40B4-BE49-F238E27FC236}">
              <a16:creationId xmlns="" xmlns:a16="http://schemas.microsoft.com/office/drawing/2014/main"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23</xdr:row>
      <xdr:rowOff>504825</xdr:rowOff>
    </xdr:from>
    <xdr:ext cx="95250" cy="442269"/>
    <xdr:sp macro="" textlink="">
      <xdr:nvSpPr>
        <xdr:cNvPr id="2262" name="Text Box 15">
          <a:extLst>
            <a:ext uri="{FF2B5EF4-FFF2-40B4-BE49-F238E27FC236}">
              <a16:creationId xmlns="" xmlns:a16="http://schemas.microsoft.com/office/drawing/2014/main"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63" name="Text Box 16">
          <a:extLst>
            <a:ext uri="{FF2B5EF4-FFF2-40B4-BE49-F238E27FC236}">
              <a16:creationId xmlns="" xmlns:a16="http://schemas.microsoft.com/office/drawing/2014/main"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64" name="Text Box 17">
          <a:extLst>
            <a:ext uri="{FF2B5EF4-FFF2-40B4-BE49-F238E27FC236}">
              <a16:creationId xmlns="" xmlns:a16="http://schemas.microsoft.com/office/drawing/2014/main"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65" name="Text Box 18">
          <a:extLst>
            <a:ext uri="{FF2B5EF4-FFF2-40B4-BE49-F238E27FC236}">
              <a16:creationId xmlns="" xmlns:a16="http://schemas.microsoft.com/office/drawing/2014/main"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66" name="Text Box 16">
          <a:extLst>
            <a:ext uri="{FF2B5EF4-FFF2-40B4-BE49-F238E27FC236}">
              <a16:creationId xmlns="" xmlns:a16="http://schemas.microsoft.com/office/drawing/2014/main"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67" name="Text Box 17">
          <a:extLst>
            <a:ext uri="{FF2B5EF4-FFF2-40B4-BE49-F238E27FC236}">
              <a16:creationId xmlns="" xmlns:a16="http://schemas.microsoft.com/office/drawing/2014/main"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68" name="Text Box 18">
          <a:extLst>
            <a:ext uri="{FF2B5EF4-FFF2-40B4-BE49-F238E27FC236}">
              <a16:creationId xmlns="" xmlns:a16="http://schemas.microsoft.com/office/drawing/2014/main"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69" name="Text Box 19">
          <a:extLst>
            <a:ext uri="{FF2B5EF4-FFF2-40B4-BE49-F238E27FC236}">
              <a16:creationId xmlns="" xmlns:a16="http://schemas.microsoft.com/office/drawing/2014/main"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70" name="Text Box 16">
          <a:extLst>
            <a:ext uri="{FF2B5EF4-FFF2-40B4-BE49-F238E27FC236}">
              <a16:creationId xmlns="" xmlns:a16="http://schemas.microsoft.com/office/drawing/2014/main"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71" name="Text Box 17">
          <a:extLst>
            <a:ext uri="{FF2B5EF4-FFF2-40B4-BE49-F238E27FC236}">
              <a16:creationId xmlns="" xmlns:a16="http://schemas.microsoft.com/office/drawing/2014/main"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72" name="Text Box 18">
          <a:extLst>
            <a:ext uri="{FF2B5EF4-FFF2-40B4-BE49-F238E27FC236}">
              <a16:creationId xmlns="" xmlns:a16="http://schemas.microsoft.com/office/drawing/2014/main"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25</xdr:row>
      <xdr:rowOff>170392</xdr:rowOff>
    </xdr:from>
    <xdr:ext cx="95250" cy="213632"/>
    <xdr:sp macro="" textlink="">
      <xdr:nvSpPr>
        <xdr:cNvPr id="2273" name="Text Box 15">
          <a:extLst>
            <a:ext uri="{FF2B5EF4-FFF2-40B4-BE49-F238E27FC236}">
              <a16:creationId xmlns="" xmlns:a16="http://schemas.microsoft.com/office/drawing/2014/main"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74" name="Text Box 16">
          <a:extLst>
            <a:ext uri="{FF2B5EF4-FFF2-40B4-BE49-F238E27FC236}">
              <a16:creationId xmlns="" xmlns:a16="http://schemas.microsoft.com/office/drawing/2014/main"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75" name="Text Box 17">
          <a:extLst>
            <a:ext uri="{FF2B5EF4-FFF2-40B4-BE49-F238E27FC236}">
              <a16:creationId xmlns="" xmlns:a16="http://schemas.microsoft.com/office/drawing/2014/main"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76" name="Text Box 18">
          <a:extLst>
            <a:ext uri="{FF2B5EF4-FFF2-40B4-BE49-F238E27FC236}">
              <a16:creationId xmlns="" xmlns:a16="http://schemas.microsoft.com/office/drawing/2014/main"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77" name="Text Box 19">
          <a:extLst>
            <a:ext uri="{FF2B5EF4-FFF2-40B4-BE49-F238E27FC236}">
              <a16:creationId xmlns="" xmlns:a16="http://schemas.microsoft.com/office/drawing/2014/main"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78" name="Text Box 16">
          <a:extLst>
            <a:ext uri="{FF2B5EF4-FFF2-40B4-BE49-F238E27FC236}">
              <a16:creationId xmlns="" xmlns:a16="http://schemas.microsoft.com/office/drawing/2014/main"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79" name="Text Box 17">
          <a:extLst>
            <a:ext uri="{FF2B5EF4-FFF2-40B4-BE49-F238E27FC236}">
              <a16:creationId xmlns="" xmlns:a16="http://schemas.microsoft.com/office/drawing/2014/main"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80" name="Text Box 18">
          <a:extLst>
            <a:ext uri="{FF2B5EF4-FFF2-40B4-BE49-F238E27FC236}">
              <a16:creationId xmlns="" xmlns:a16="http://schemas.microsoft.com/office/drawing/2014/main"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81" name="Text Box 19">
          <a:extLst>
            <a:ext uri="{FF2B5EF4-FFF2-40B4-BE49-F238E27FC236}">
              <a16:creationId xmlns="" xmlns:a16="http://schemas.microsoft.com/office/drawing/2014/main"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82" name="Text Box 16">
          <a:extLst>
            <a:ext uri="{FF2B5EF4-FFF2-40B4-BE49-F238E27FC236}">
              <a16:creationId xmlns="" xmlns:a16="http://schemas.microsoft.com/office/drawing/2014/main"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83" name="Text Box 17">
          <a:extLst>
            <a:ext uri="{FF2B5EF4-FFF2-40B4-BE49-F238E27FC236}">
              <a16:creationId xmlns="" xmlns:a16="http://schemas.microsoft.com/office/drawing/2014/main"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84" name="Text Box 18">
          <a:extLst>
            <a:ext uri="{FF2B5EF4-FFF2-40B4-BE49-F238E27FC236}">
              <a16:creationId xmlns="" xmlns:a16="http://schemas.microsoft.com/office/drawing/2014/main"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85" name="Text Box 19">
          <a:extLst>
            <a:ext uri="{FF2B5EF4-FFF2-40B4-BE49-F238E27FC236}">
              <a16:creationId xmlns="" xmlns:a16="http://schemas.microsoft.com/office/drawing/2014/main"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23</xdr:row>
      <xdr:rowOff>504825</xdr:rowOff>
    </xdr:from>
    <xdr:ext cx="95250" cy="444014"/>
    <xdr:sp macro="" textlink="">
      <xdr:nvSpPr>
        <xdr:cNvPr id="2286" name="Text Box 15">
          <a:extLst>
            <a:ext uri="{FF2B5EF4-FFF2-40B4-BE49-F238E27FC236}">
              <a16:creationId xmlns="" xmlns:a16="http://schemas.microsoft.com/office/drawing/2014/main"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87" name="Text Box 16">
          <a:extLst>
            <a:ext uri="{FF2B5EF4-FFF2-40B4-BE49-F238E27FC236}">
              <a16:creationId xmlns="" xmlns:a16="http://schemas.microsoft.com/office/drawing/2014/main"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88" name="Text Box 17">
          <a:extLst>
            <a:ext uri="{FF2B5EF4-FFF2-40B4-BE49-F238E27FC236}">
              <a16:creationId xmlns="" xmlns:a16="http://schemas.microsoft.com/office/drawing/2014/main"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89" name="Text Box 18">
          <a:extLst>
            <a:ext uri="{FF2B5EF4-FFF2-40B4-BE49-F238E27FC236}">
              <a16:creationId xmlns="" xmlns:a16="http://schemas.microsoft.com/office/drawing/2014/main"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90" name="Text Box 19">
          <a:extLst>
            <a:ext uri="{FF2B5EF4-FFF2-40B4-BE49-F238E27FC236}">
              <a16:creationId xmlns="" xmlns:a16="http://schemas.microsoft.com/office/drawing/2014/main"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91" name="Text Box 16">
          <a:extLst>
            <a:ext uri="{FF2B5EF4-FFF2-40B4-BE49-F238E27FC236}">
              <a16:creationId xmlns="" xmlns:a16="http://schemas.microsoft.com/office/drawing/2014/main"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92" name="Text Box 17">
          <a:extLst>
            <a:ext uri="{FF2B5EF4-FFF2-40B4-BE49-F238E27FC236}">
              <a16:creationId xmlns="" xmlns:a16="http://schemas.microsoft.com/office/drawing/2014/main"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25</xdr:row>
      <xdr:rowOff>15875</xdr:rowOff>
    </xdr:from>
    <xdr:ext cx="95250" cy="171450"/>
    <xdr:sp macro="" textlink="">
      <xdr:nvSpPr>
        <xdr:cNvPr id="2293" name="Text Box 18">
          <a:extLst>
            <a:ext uri="{FF2B5EF4-FFF2-40B4-BE49-F238E27FC236}">
              <a16:creationId xmlns="" xmlns:a16="http://schemas.microsoft.com/office/drawing/2014/main"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94" name="Text Box 16">
          <a:extLst>
            <a:ext uri="{FF2B5EF4-FFF2-40B4-BE49-F238E27FC236}">
              <a16:creationId xmlns="" xmlns:a16="http://schemas.microsoft.com/office/drawing/2014/main"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95" name="Text Box 17">
          <a:extLst>
            <a:ext uri="{FF2B5EF4-FFF2-40B4-BE49-F238E27FC236}">
              <a16:creationId xmlns="" xmlns:a16="http://schemas.microsoft.com/office/drawing/2014/main"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96" name="Text Box 18">
          <a:extLst>
            <a:ext uri="{FF2B5EF4-FFF2-40B4-BE49-F238E27FC236}">
              <a16:creationId xmlns="" xmlns:a16="http://schemas.microsoft.com/office/drawing/2014/main"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97" name="Text Box 19">
          <a:extLst>
            <a:ext uri="{FF2B5EF4-FFF2-40B4-BE49-F238E27FC236}">
              <a16:creationId xmlns="" xmlns:a16="http://schemas.microsoft.com/office/drawing/2014/main"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98" name="Text Box 16">
          <a:extLst>
            <a:ext uri="{FF2B5EF4-FFF2-40B4-BE49-F238E27FC236}">
              <a16:creationId xmlns="" xmlns:a16="http://schemas.microsoft.com/office/drawing/2014/main"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8496"/>
    <xdr:sp macro="" textlink="">
      <xdr:nvSpPr>
        <xdr:cNvPr id="2299" name="Text Box 15">
          <a:extLst>
            <a:ext uri="{FF2B5EF4-FFF2-40B4-BE49-F238E27FC236}">
              <a16:creationId xmlns="" xmlns:a16="http://schemas.microsoft.com/office/drawing/2014/main"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2300" name="Text Box 15">
          <a:extLst>
            <a:ext uri="{FF2B5EF4-FFF2-40B4-BE49-F238E27FC236}">
              <a16:creationId xmlns="" xmlns:a16="http://schemas.microsoft.com/office/drawing/2014/main"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504825</xdr:rowOff>
    </xdr:from>
    <xdr:ext cx="95250" cy="442269"/>
    <xdr:sp macro="" textlink="">
      <xdr:nvSpPr>
        <xdr:cNvPr id="2301" name="Text Box 15">
          <a:extLst>
            <a:ext uri="{FF2B5EF4-FFF2-40B4-BE49-F238E27FC236}">
              <a16:creationId xmlns="" xmlns:a16="http://schemas.microsoft.com/office/drawing/2014/main"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213632"/>
    <xdr:sp macro="" textlink="">
      <xdr:nvSpPr>
        <xdr:cNvPr id="2302" name="Text Box 15">
          <a:extLst>
            <a:ext uri="{FF2B5EF4-FFF2-40B4-BE49-F238E27FC236}">
              <a16:creationId xmlns="" xmlns:a16="http://schemas.microsoft.com/office/drawing/2014/main"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331"/>
    <xdr:sp macro="" textlink="">
      <xdr:nvSpPr>
        <xdr:cNvPr id="2303" name="Text Box 15">
          <a:extLst>
            <a:ext uri="{FF2B5EF4-FFF2-40B4-BE49-F238E27FC236}">
              <a16:creationId xmlns="" xmlns:a16="http://schemas.microsoft.com/office/drawing/2014/main"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25</xdr:row>
      <xdr:rowOff>170392</xdr:rowOff>
    </xdr:from>
    <xdr:ext cx="95250" cy="213632"/>
    <xdr:sp macro="" textlink="">
      <xdr:nvSpPr>
        <xdr:cNvPr id="2304" name="Text Box 15">
          <a:extLst>
            <a:ext uri="{FF2B5EF4-FFF2-40B4-BE49-F238E27FC236}">
              <a16:creationId xmlns="" xmlns:a16="http://schemas.microsoft.com/office/drawing/2014/main"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05" name="Text Box 16">
          <a:extLst>
            <a:ext uri="{FF2B5EF4-FFF2-40B4-BE49-F238E27FC236}">
              <a16:creationId xmlns="" xmlns:a16="http://schemas.microsoft.com/office/drawing/2014/main"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06" name="Text Box 17">
          <a:extLst>
            <a:ext uri="{FF2B5EF4-FFF2-40B4-BE49-F238E27FC236}">
              <a16:creationId xmlns="" xmlns:a16="http://schemas.microsoft.com/office/drawing/2014/main"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07" name="Text Box 18">
          <a:extLst>
            <a:ext uri="{FF2B5EF4-FFF2-40B4-BE49-F238E27FC236}">
              <a16:creationId xmlns="" xmlns:a16="http://schemas.microsoft.com/office/drawing/2014/main"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08" name="Text Box 19">
          <a:extLst>
            <a:ext uri="{FF2B5EF4-FFF2-40B4-BE49-F238E27FC236}">
              <a16:creationId xmlns="" xmlns:a16="http://schemas.microsoft.com/office/drawing/2014/main"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09" name="Text Box 16">
          <a:extLst>
            <a:ext uri="{FF2B5EF4-FFF2-40B4-BE49-F238E27FC236}">
              <a16:creationId xmlns="" xmlns:a16="http://schemas.microsoft.com/office/drawing/2014/main"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10" name="Text Box 17">
          <a:extLst>
            <a:ext uri="{FF2B5EF4-FFF2-40B4-BE49-F238E27FC236}">
              <a16:creationId xmlns="" xmlns:a16="http://schemas.microsoft.com/office/drawing/2014/main"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11" name="Text Box 18">
          <a:extLst>
            <a:ext uri="{FF2B5EF4-FFF2-40B4-BE49-F238E27FC236}">
              <a16:creationId xmlns="" xmlns:a16="http://schemas.microsoft.com/office/drawing/2014/main"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12" name="Text Box 19">
          <a:extLst>
            <a:ext uri="{FF2B5EF4-FFF2-40B4-BE49-F238E27FC236}">
              <a16:creationId xmlns="" xmlns:a16="http://schemas.microsoft.com/office/drawing/2014/main"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13" name="Text Box 16">
          <a:extLst>
            <a:ext uri="{FF2B5EF4-FFF2-40B4-BE49-F238E27FC236}">
              <a16:creationId xmlns="" xmlns:a16="http://schemas.microsoft.com/office/drawing/2014/main"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14" name="Text Box 17">
          <a:extLst>
            <a:ext uri="{FF2B5EF4-FFF2-40B4-BE49-F238E27FC236}">
              <a16:creationId xmlns="" xmlns:a16="http://schemas.microsoft.com/office/drawing/2014/main"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15" name="Text Box 18">
          <a:extLst>
            <a:ext uri="{FF2B5EF4-FFF2-40B4-BE49-F238E27FC236}">
              <a16:creationId xmlns="" xmlns:a16="http://schemas.microsoft.com/office/drawing/2014/main"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16" name="Text Box 19">
          <a:extLst>
            <a:ext uri="{FF2B5EF4-FFF2-40B4-BE49-F238E27FC236}">
              <a16:creationId xmlns="" xmlns:a16="http://schemas.microsoft.com/office/drawing/2014/main"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27</xdr:row>
      <xdr:rowOff>504825</xdr:rowOff>
    </xdr:from>
    <xdr:ext cx="95250" cy="444014"/>
    <xdr:sp macro="" textlink="">
      <xdr:nvSpPr>
        <xdr:cNvPr id="2317" name="Text Box 15">
          <a:extLst>
            <a:ext uri="{FF2B5EF4-FFF2-40B4-BE49-F238E27FC236}">
              <a16:creationId xmlns="" xmlns:a16="http://schemas.microsoft.com/office/drawing/2014/main"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18" name="Text Box 16">
          <a:extLst>
            <a:ext uri="{FF2B5EF4-FFF2-40B4-BE49-F238E27FC236}">
              <a16:creationId xmlns="" xmlns:a16="http://schemas.microsoft.com/office/drawing/2014/main"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19" name="Text Box 17">
          <a:extLst>
            <a:ext uri="{FF2B5EF4-FFF2-40B4-BE49-F238E27FC236}">
              <a16:creationId xmlns="" xmlns:a16="http://schemas.microsoft.com/office/drawing/2014/main"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20" name="Text Box 18">
          <a:extLst>
            <a:ext uri="{FF2B5EF4-FFF2-40B4-BE49-F238E27FC236}">
              <a16:creationId xmlns="" xmlns:a16="http://schemas.microsoft.com/office/drawing/2014/main"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21" name="Text Box 19">
          <a:extLst>
            <a:ext uri="{FF2B5EF4-FFF2-40B4-BE49-F238E27FC236}">
              <a16:creationId xmlns="" xmlns:a16="http://schemas.microsoft.com/office/drawing/2014/main"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22" name="Text Box 16">
          <a:extLst>
            <a:ext uri="{FF2B5EF4-FFF2-40B4-BE49-F238E27FC236}">
              <a16:creationId xmlns="" xmlns:a16="http://schemas.microsoft.com/office/drawing/2014/main"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23" name="Text Box 17">
          <a:extLst>
            <a:ext uri="{FF2B5EF4-FFF2-40B4-BE49-F238E27FC236}">
              <a16:creationId xmlns="" xmlns:a16="http://schemas.microsoft.com/office/drawing/2014/main"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24" name="Text Box 18">
          <a:extLst>
            <a:ext uri="{FF2B5EF4-FFF2-40B4-BE49-F238E27FC236}">
              <a16:creationId xmlns="" xmlns:a16="http://schemas.microsoft.com/office/drawing/2014/main"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25" name="Text Box 16">
          <a:extLst>
            <a:ext uri="{FF2B5EF4-FFF2-40B4-BE49-F238E27FC236}">
              <a16:creationId xmlns="" xmlns:a16="http://schemas.microsoft.com/office/drawing/2014/main"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26" name="Text Box 17">
          <a:extLst>
            <a:ext uri="{FF2B5EF4-FFF2-40B4-BE49-F238E27FC236}">
              <a16:creationId xmlns="" xmlns:a16="http://schemas.microsoft.com/office/drawing/2014/main"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27" name="Text Box 18">
          <a:extLst>
            <a:ext uri="{FF2B5EF4-FFF2-40B4-BE49-F238E27FC236}">
              <a16:creationId xmlns="" xmlns:a16="http://schemas.microsoft.com/office/drawing/2014/main"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28" name="Text Box 19">
          <a:extLst>
            <a:ext uri="{FF2B5EF4-FFF2-40B4-BE49-F238E27FC236}">
              <a16:creationId xmlns="" xmlns:a16="http://schemas.microsoft.com/office/drawing/2014/main"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29" name="Text Box 16">
          <a:extLst>
            <a:ext uri="{FF2B5EF4-FFF2-40B4-BE49-F238E27FC236}">
              <a16:creationId xmlns="" xmlns:a16="http://schemas.microsoft.com/office/drawing/2014/main"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30" name="Text Box 17">
          <a:extLst>
            <a:ext uri="{FF2B5EF4-FFF2-40B4-BE49-F238E27FC236}">
              <a16:creationId xmlns="" xmlns:a16="http://schemas.microsoft.com/office/drawing/2014/main"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31" name="Text Box 18">
          <a:extLst>
            <a:ext uri="{FF2B5EF4-FFF2-40B4-BE49-F238E27FC236}">
              <a16:creationId xmlns="" xmlns:a16="http://schemas.microsoft.com/office/drawing/2014/main"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32" name="Text Box 19">
          <a:extLst>
            <a:ext uri="{FF2B5EF4-FFF2-40B4-BE49-F238E27FC236}">
              <a16:creationId xmlns="" xmlns:a16="http://schemas.microsoft.com/office/drawing/2014/main"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56743"/>
    <xdr:sp macro="" textlink="">
      <xdr:nvSpPr>
        <xdr:cNvPr id="2333" name="Text Box 15">
          <a:extLst>
            <a:ext uri="{FF2B5EF4-FFF2-40B4-BE49-F238E27FC236}">
              <a16:creationId xmlns="" xmlns:a16="http://schemas.microsoft.com/office/drawing/2014/main"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2334" name="Text Box 15">
          <a:extLst>
            <a:ext uri="{FF2B5EF4-FFF2-40B4-BE49-F238E27FC236}">
              <a16:creationId xmlns="" xmlns:a16="http://schemas.microsoft.com/office/drawing/2014/main"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504825</xdr:rowOff>
    </xdr:from>
    <xdr:ext cx="95250" cy="442269"/>
    <xdr:sp macro="" textlink="">
      <xdr:nvSpPr>
        <xdr:cNvPr id="2335" name="Text Box 15">
          <a:extLst>
            <a:ext uri="{FF2B5EF4-FFF2-40B4-BE49-F238E27FC236}">
              <a16:creationId xmlns="" xmlns:a16="http://schemas.microsoft.com/office/drawing/2014/main"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213632"/>
    <xdr:sp macro="" textlink="">
      <xdr:nvSpPr>
        <xdr:cNvPr id="2336" name="Text Box 15">
          <a:extLst>
            <a:ext uri="{FF2B5EF4-FFF2-40B4-BE49-F238E27FC236}">
              <a16:creationId xmlns="" xmlns:a16="http://schemas.microsoft.com/office/drawing/2014/main"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331"/>
    <xdr:sp macro="" textlink="">
      <xdr:nvSpPr>
        <xdr:cNvPr id="2337" name="Text Box 15">
          <a:extLst>
            <a:ext uri="{FF2B5EF4-FFF2-40B4-BE49-F238E27FC236}">
              <a16:creationId xmlns="" xmlns:a16="http://schemas.microsoft.com/office/drawing/2014/main"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213632"/>
    <xdr:sp macro="" textlink="">
      <xdr:nvSpPr>
        <xdr:cNvPr id="2338" name="Text Box 15">
          <a:extLst>
            <a:ext uri="{FF2B5EF4-FFF2-40B4-BE49-F238E27FC236}">
              <a16:creationId xmlns="" xmlns:a16="http://schemas.microsoft.com/office/drawing/2014/main"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39" name="Text Box 16">
          <a:extLst>
            <a:ext uri="{FF2B5EF4-FFF2-40B4-BE49-F238E27FC236}">
              <a16:creationId xmlns="" xmlns:a16="http://schemas.microsoft.com/office/drawing/2014/main"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40" name="Text Box 17">
          <a:extLst>
            <a:ext uri="{FF2B5EF4-FFF2-40B4-BE49-F238E27FC236}">
              <a16:creationId xmlns="" xmlns:a16="http://schemas.microsoft.com/office/drawing/2014/main"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41" name="Text Box 18">
          <a:extLst>
            <a:ext uri="{FF2B5EF4-FFF2-40B4-BE49-F238E27FC236}">
              <a16:creationId xmlns="" xmlns:a16="http://schemas.microsoft.com/office/drawing/2014/main"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42" name="Text Box 19">
          <a:extLst>
            <a:ext uri="{FF2B5EF4-FFF2-40B4-BE49-F238E27FC236}">
              <a16:creationId xmlns="" xmlns:a16="http://schemas.microsoft.com/office/drawing/2014/main"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43" name="Text Box 16">
          <a:extLst>
            <a:ext uri="{FF2B5EF4-FFF2-40B4-BE49-F238E27FC236}">
              <a16:creationId xmlns="" xmlns:a16="http://schemas.microsoft.com/office/drawing/2014/main"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44" name="Text Box 17">
          <a:extLst>
            <a:ext uri="{FF2B5EF4-FFF2-40B4-BE49-F238E27FC236}">
              <a16:creationId xmlns="" xmlns:a16="http://schemas.microsoft.com/office/drawing/2014/main"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45" name="Text Box 18">
          <a:extLst>
            <a:ext uri="{FF2B5EF4-FFF2-40B4-BE49-F238E27FC236}">
              <a16:creationId xmlns="" xmlns:a16="http://schemas.microsoft.com/office/drawing/2014/main"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46" name="Text Box 19">
          <a:extLst>
            <a:ext uri="{FF2B5EF4-FFF2-40B4-BE49-F238E27FC236}">
              <a16:creationId xmlns="" xmlns:a16="http://schemas.microsoft.com/office/drawing/2014/main"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47" name="Text Box 16">
          <a:extLst>
            <a:ext uri="{FF2B5EF4-FFF2-40B4-BE49-F238E27FC236}">
              <a16:creationId xmlns="" xmlns:a16="http://schemas.microsoft.com/office/drawing/2014/main"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48" name="Text Box 17">
          <a:extLst>
            <a:ext uri="{FF2B5EF4-FFF2-40B4-BE49-F238E27FC236}">
              <a16:creationId xmlns="" xmlns:a16="http://schemas.microsoft.com/office/drawing/2014/main"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49" name="Text Box 18">
          <a:extLst>
            <a:ext uri="{FF2B5EF4-FFF2-40B4-BE49-F238E27FC236}">
              <a16:creationId xmlns="" xmlns:a16="http://schemas.microsoft.com/office/drawing/2014/main"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50" name="Text Box 19">
          <a:extLst>
            <a:ext uri="{FF2B5EF4-FFF2-40B4-BE49-F238E27FC236}">
              <a16:creationId xmlns="" xmlns:a16="http://schemas.microsoft.com/office/drawing/2014/main"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27</xdr:row>
      <xdr:rowOff>504825</xdr:rowOff>
    </xdr:from>
    <xdr:ext cx="95250" cy="444014"/>
    <xdr:sp macro="" textlink="">
      <xdr:nvSpPr>
        <xdr:cNvPr id="2351" name="Text Box 15">
          <a:extLst>
            <a:ext uri="{FF2B5EF4-FFF2-40B4-BE49-F238E27FC236}">
              <a16:creationId xmlns="" xmlns:a16="http://schemas.microsoft.com/office/drawing/2014/main"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52" name="Text Box 16">
          <a:extLst>
            <a:ext uri="{FF2B5EF4-FFF2-40B4-BE49-F238E27FC236}">
              <a16:creationId xmlns="" xmlns:a16="http://schemas.microsoft.com/office/drawing/2014/main"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53" name="Text Box 17">
          <a:extLst>
            <a:ext uri="{FF2B5EF4-FFF2-40B4-BE49-F238E27FC236}">
              <a16:creationId xmlns="" xmlns:a16="http://schemas.microsoft.com/office/drawing/2014/main"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54" name="Text Box 18">
          <a:extLst>
            <a:ext uri="{FF2B5EF4-FFF2-40B4-BE49-F238E27FC236}">
              <a16:creationId xmlns="" xmlns:a16="http://schemas.microsoft.com/office/drawing/2014/main"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55" name="Text Box 19">
          <a:extLst>
            <a:ext uri="{FF2B5EF4-FFF2-40B4-BE49-F238E27FC236}">
              <a16:creationId xmlns="" xmlns:a16="http://schemas.microsoft.com/office/drawing/2014/main"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27</xdr:row>
      <xdr:rowOff>504825</xdr:rowOff>
    </xdr:from>
    <xdr:ext cx="95250" cy="442269"/>
    <xdr:sp macro="" textlink="">
      <xdr:nvSpPr>
        <xdr:cNvPr id="2356" name="Text Box 15">
          <a:extLst>
            <a:ext uri="{FF2B5EF4-FFF2-40B4-BE49-F238E27FC236}">
              <a16:creationId xmlns="" xmlns:a16="http://schemas.microsoft.com/office/drawing/2014/main"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57" name="Text Box 16">
          <a:extLst>
            <a:ext uri="{FF2B5EF4-FFF2-40B4-BE49-F238E27FC236}">
              <a16:creationId xmlns="" xmlns:a16="http://schemas.microsoft.com/office/drawing/2014/main"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58" name="Text Box 17">
          <a:extLst>
            <a:ext uri="{FF2B5EF4-FFF2-40B4-BE49-F238E27FC236}">
              <a16:creationId xmlns="" xmlns:a16="http://schemas.microsoft.com/office/drawing/2014/main"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59" name="Text Box 18">
          <a:extLst>
            <a:ext uri="{FF2B5EF4-FFF2-40B4-BE49-F238E27FC236}">
              <a16:creationId xmlns="" xmlns:a16="http://schemas.microsoft.com/office/drawing/2014/main"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0" name="Text Box 16">
          <a:extLst>
            <a:ext uri="{FF2B5EF4-FFF2-40B4-BE49-F238E27FC236}">
              <a16:creationId xmlns="" xmlns:a16="http://schemas.microsoft.com/office/drawing/2014/main"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1" name="Text Box 17">
          <a:extLst>
            <a:ext uri="{FF2B5EF4-FFF2-40B4-BE49-F238E27FC236}">
              <a16:creationId xmlns="" xmlns:a16="http://schemas.microsoft.com/office/drawing/2014/main"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2" name="Text Box 18">
          <a:extLst>
            <a:ext uri="{FF2B5EF4-FFF2-40B4-BE49-F238E27FC236}">
              <a16:creationId xmlns="" xmlns:a16="http://schemas.microsoft.com/office/drawing/2014/main"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3" name="Text Box 19">
          <a:extLst>
            <a:ext uri="{FF2B5EF4-FFF2-40B4-BE49-F238E27FC236}">
              <a16:creationId xmlns="" xmlns:a16="http://schemas.microsoft.com/office/drawing/2014/main"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4" name="Text Box 16">
          <a:extLst>
            <a:ext uri="{FF2B5EF4-FFF2-40B4-BE49-F238E27FC236}">
              <a16:creationId xmlns="" xmlns:a16="http://schemas.microsoft.com/office/drawing/2014/main"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5" name="Text Box 17">
          <a:extLst>
            <a:ext uri="{FF2B5EF4-FFF2-40B4-BE49-F238E27FC236}">
              <a16:creationId xmlns="" xmlns:a16="http://schemas.microsoft.com/office/drawing/2014/main"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6" name="Text Box 18">
          <a:extLst>
            <a:ext uri="{FF2B5EF4-FFF2-40B4-BE49-F238E27FC236}">
              <a16:creationId xmlns="" xmlns:a16="http://schemas.microsoft.com/office/drawing/2014/main"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29</xdr:row>
      <xdr:rowOff>170392</xdr:rowOff>
    </xdr:from>
    <xdr:ext cx="95250" cy="213632"/>
    <xdr:sp macro="" textlink="">
      <xdr:nvSpPr>
        <xdr:cNvPr id="2367" name="Text Box 15">
          <a:extLst>
            <a:ext uri="{FF2B5EF4-FFF2-40B4-BE49-F238E27FC236}">
              <a16:creationId xmlns="" xmlns:a16="http://schemas.microsoft.com/office/drawing/2014/main"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68" name="Text Box 16">
          <a:extLst>
            <a:ext uri="{FF2B5EF4-FFF2-40B4-BE49-F238E27FC236}">
              <a16:creationId xmlns="" xmlns:a16="http://schemas.microsoft.com/office/drawing/2014/main"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69" name="Text Box 17">
          <a:extLst>
            <a:ext uri="{FF2B5EF4-FFF2-40B4-BE49-F238E27FC236}">
              <a16:creationId xmlns="" xmlns:a16="http://schemas.microsoft.com/office/drawing/2014/main"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70" name="Text Box 18">
          <a:extLst>
            <a:ext uri="{FF2B5EF4-FFF2-40B4-BE49-F238E27FC236}">
              <a16:creationId xmlns="" xmlns:a16="http://schemas.microsoft.com/office/drawing/2014/main"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71" name="Text Box 19">
          <a:extLst>
            <a:ext uri="{FF2B5EF4-FFF2-40B4-BE49-F238E27FC236}">
              <a16:creationId xmlns="" xmlns:a16="http://schemas.microsoft.com/office/drawing/2014/main"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72" name="Text Box 16">
          <a:extLst>
            <a:ext uri="{FF2B5EF4-FFF2-40B4-BE49-F238E27FC236}">
              <a16:creationId xmlns="" xmlns:a16="http://schemas.microsoft.com/office/drawing/2014/main"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73" name="Text Box 17">
          <a:extLst>
            <a:ext uri="{FF2B5EF4-FFF2-40B4-BE49-F238E27FC236}">
              <a16:creationId xmlns="" xmlns:a16="http://schemas.microsoft.com/office/drawing/2014/main"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74" name="Text Box 18">
          <a:extLst>
            <a:ext uri="{FF2B5EF4-FFF2-40B4-BE49-F238E27FC236}">
              <a16:creationId xmlns="" xmlns:a16="http://schemas.microsoft.com/office/drawing/2014/main"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75" name="Text Box 19">
          <a:extLst>
            <a:ext uri="{FF2B5EF4-FFF2-40B4-BE49-F238E27FC236}">
              <a16:creationId xmlns="" xmlns:a16="http://schemas.microsoft.com/office/drawing/2014/main"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76" name="Text Box 16">
          <a:extLst>
            <a:ext uri="{FF2B5EF4-FFF2-40B4-BE49-F238E27FC236}">
              <a16:creationId xmlns="" xmlns:a16="http://schemas.microsoft.com/office/drawing/2014/main"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77" name="Text Box 17">
          <a:extLst>
            <a:ext uri="{FF2B5EF4-FFF2-40B4-BE49-F238E27FC236}">
              <a16:creationId xmlns="" xmlns:a16="http://schemas.microsoft.com/office/drawing/2014/main"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78" name="Text Box 18">
          <a:extLst>
            <a:ext uri="{FF2B5EF4-FFF2-40B4-BE49-F238E27FC236}">
              <a16:creationId xmlns="" xmlns:a16="http://schemas.microsoft.com/office/drawing/2014/main"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79" name="Text Box 19">
          <a:extLst>
            <a:ext uri="{FF2B5EF4-FFF2-40B4-BE49-F238E27FC236}">
              <a16:creationId xmlns="" xmlns:a16="http://schemas.microsoft.com/office/drawing/2014/main"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27</xdr:row>
      <xdr:rowOff>504825</xdr:rowOff>
    </xdr:from>
    <xdr:ext cx="95250" cy="444014"/>
    <xdr:sp macro="" textlink="">
      <xdr:nvSpPr>
        <xdr:cNvPr id="2380" name="Text Box 15">
          <a:extLst>
            <a:ext uri="{FF2B5EF4-FFF2-40B4-BE49-F238E27FC236}">
              <a16:creationId xmlns="" xmlns:a16="http://schemas.microsoft.com/office/drawing/2014/main"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81" name="Text Box 16">
          <a:extLst>
            <a:ext uri="{FF2B5EF4-FFF2-40B4-BE49-F238E27FC236}">
              <a16:creationId xmlns="" xmlns:a16="http://schemas.microsoft.com/office/drawing/2014/main"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82" name="Text Box 17">
          <a:extLst>
            <a:ext uri="{FF2B5EF4-FFF2-40B4-BE49-F238E27FC236}">
              <a16:creationId xmlns="" xmlns:a16="http://schemas.microsoft.com/office/drawing/2014/main"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83" name="Text Box 18">
          <a:extLst>
            <a:ext uri="{FF2B5EF4-FFF2-40B4-BE49-F238E27FC236}">
              <a16:creationId xmlns="" xmlns:a16="http://schemas.microsoft.com/office/drawing/2014/main"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84" name="Text Box 19">
          <a:extLst>
            <a:ext uri="{FF2B5EF4-FFF2-40B4-BE49-F238E27FC236}">
              <a16:creationId xmlns="" xmlns:a16="http://schemas.microsoft.com/office/drawing/2014/main"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85" name="Text Box 16">
          <a:extLst>
            <a:ext uri="{FF2B5EF4-FFF2-40B4-BE49-F238E27FC236}">
              <a16:creationId xmlns="" xmlns:a16="http://schemas.microsoft.com/office/drawing/2014/main"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86" name="Text Box 17">
          <a:extLst>
            <a:ext uri="{FF2B5EF4-FFF2-40B4-BE49-F238E27FC236}">
              <a16:creationId xmlns="" xmlns:a16="http://schemas.microsoft.com/office/drawing/2014/main"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29</xdr:row>
      <xdr:rowOff>15875</xdr:rowOff>
    </xdr:from>
    <xdr:ext cx="95250" cy="171450"/>
    <xdr:sp macro="" textlink="">
      <xdr:nvSpPr>
        <xdr:cNvPr id="2387" name="Text Box 18">
          <a:extLst>
            <a:ext uri="{FF2B5EF4-FFF2-40B4-BE49-F238E27FC236}">
              <a16:creationId xmlns="" xmlns:a16="http://schemas.microsoft.com/office/drawing/2014/main"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88" name="Text Box 16">
          <a:extLst>
            <a:ext uri="{FF2B5EF4-FFF2-40B4-BE49-F238E27FC236}">
              <a16:creationId xmlns="" xmlns:a16="http://schemas.microsoft.com/office/drawing/2014/main"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89" name="Text Box 17">
          <a:extLst>
            <a:ext uri="{FF2B5EF4-FFF2-40B4-BE49-F238E27FC236}">
              <a16:creationId xmlns="" xmlns:a16="http://schemas.microsoft.com/office/drawing/2014/main"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90" name="Text Box 18">
          <a:extLst>
            <a:ext uri="{FF2B5EF4-FFF2-40B4-BE49-F238E27FC236}">
              <a16:creationId xmlns="" xmlns:a16="http://schemas.microsoft.com/office/drawing/2014/main"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91" name="Text Box 19">
          <a:extLst>
            <a:ext uri="{FF2B5EF4-FFF2-40B4-BE49-F238E27FC236}">
              <a16:creationId xmlns="" xmlns:a16="http://schemas.microsoft.com/office/drawing/2014/main"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92" name="Text Box 16">
          <a:extLst>
            <a:ext uri="{FF2B5EF4-FFF2-40B4-BE49-F238E27FC236}">
              <a16:creationId xmlns="" xmlns:a16="http://schemas.microsoft.com/office/drawing/2014/main"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29</xdr:row>
      <xdr:rowOff>170392</xdr:rowOff>
    </xdr:from>
    <xdr:ext cx="95250" cy="213632"/>
    <xdr:sp macro="" textlink="">
      <xdr:nvSpPr>
        <xdr:cNvPr id="2393" name="Text Box 15">
          <a:extLst>
            <a:ext uri="{FF2B5EF4-FFF2-40B4-BE49-F238E27FC236}">
              <a16:creationId xmlns="" xmlns:a16="http://schemas.microsoft.com/office/drawing/2014/main"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448496"/>
    <xdr:sp macro="" textlink="">
      <xdr:nvSpPr>
        <xdr:cNvPr id="2394" name="Text Box 15">
          <a:extLst>
            <a:ext uri="{FF2B5EF4-FFF2-40B4-BE49-F238E27FC236}">
              <a16:creationId xmlns="" xmlns:a16="http://schemas.microsoft.com/office/drawing/2014/main"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504825</xdr:rowOff>
    </xdr:from>
    <xdr:ext cx="95250" cy="442269"/>
    <xdr:sp macro="" textlink="">
      <xdr:nvSpPr>
        <xdr:cNvPr id="2395" name="Text Box 15">
          <a:extLst>
            <a:ext uri="{FF2B5EF4-FFF2-40B4-BE49-F238E27FC236}">
              <a16:creationId xmlns="" xmlns:a16="http://schemas.microsoft.com/office/drawing/2014/main"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504825</xdr:rowOff>
    </xdr:from>
    <xdr:ext cx="95250" cy="442269"/>
    <xdr:sp macro="" textlink="">
      <xdr:nvSpPr>
        <xdr:cNvPr id="2396" name="Text Box 15">
          <a:extLst>
            <a:ext uri="{FF2B5EF4-FFF2-40B4-BE49-F238E27FC236}">
              <a16:creationId xmlns="" xmlns:a16="http://schemas.microsoft.com/office/drawing/2014/main"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213632"/>
    <xdr:sp macro="" textlink="">
      <xdr:nvSpPr>
        <xdr:cNvPr id="2397" name="Text Box 15">
          <a:extLst>
            <a:ext uri="{FF2B5EF4-FFF2-40B4-BE49-F238E27FC236}">
              <a16:creationId xmlns="" xmlns:a16="http://schemas.microsoft.com/office/drawing/2014/main"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444331"/>
    <xdr:sp macro="" textlink="">
      <xdr:nvSpPr>
        <xdr:cNvPr id="2398" name="Text Box 15">
          <a:extLst>
            <a:ext uri="{FF2B5EF4-FFF2-40B4-BE49-F238E27FC236}">
              <a16:creationId xmlns="" xmlns:a16="http://schemas.microsoft.com/office/drawing/2014/main"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29</xdr:row>
      <xdr:rowOff>170392</xdr:rowOff>
    </xdr:from>
    <xdr:ext cx="95250" cy="213632"/>
    <xdr:sp macro="" textlink="">
      <xdr:nvSpPr>
        <xdr:cNvPr id="2399" name="Text Box 15">
          <a:extLst>
            <a:ext uri="{FF2B5EF4-FFF2-40B4-BE49-F238E27FC236}">
              <a16:creationId xmlns="" xmlns:a16="http://schemas.microsoft.com/office/drawing/2014/main"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00" name="Text Box 16">
          <a:extLst>
            <a:ext uri="{FF2B5EF4-FFF2-40B4-BE49-F238E27FC236}">
              <a16:creationId xmlns="" xmlns:a16="http://schemas.microsoft.com/office/drawing/2014/main"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01" name="Text Box 17">
          <a:extLst>
            <a:ext uri="{FF2B5EF4-FFF2-40B4-BE49-F238E27FC236}">
              <a16:creationId xmlns="" xmlns:a16="http://schemas.microsoft.com/office/drawing/2014/main"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02" name="Text Box 18">
          <a:extLst>
            <a:ext uri="{FF2B5EF4-FFF2-40B4-BE49-F238E27FC236}">
              <a16:creationId xmlns="" xmlns:a16="http://schemas.microsoft.com/office/drawing/2014/main"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03" name="Text Box 19">
          <a:extLst>
            <a:ext uri="{FF2B5EF4-FFF2-40B4-BE49-F238E27FC236}">
              <a16:creationId xmlns="" xmlns:a16="http://schemas.microsoft.com/office/drawing/2014/main"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04" name="Text Box 16">
          <a:extLst>
            <a:ext uri="{FF2B5EF4-FFF2-40B4-BE49-F238E27FC236}">
              <a16:creationId xmlns="" xmlns:a16="http://schemas.microsoft.com/office/drawing/2014/main"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05" name="Text Box 17">
          <a:extLst>
            <a:ext uri="{FF2B5EF4-FFF2-40B4-BE49-F238E27FC236}">
              <a16:creationId xmlns="" xmlns:a16="http://schemas.microsoft.com/office/drawing/2014/main"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06" name="Text Box 18">
          <a:extLst>
            <a:ext uri="{FF2B5EF4-FFF2-40B4-BE49-F238E27FC236}">
              <a16:creationId xmlns="" xmlns:a16="http://schemas.microsoft.com/office/drawing/2014/main"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07" name="Text Box 19">
          <a:extLst>
            <a:ext uri="{FF2B5EF4-FFF2-40B4-BE49-F238E27FC236}">
              <a16:creationId xmlns="" xmlns:a16="http://schemas.microsoft.com/office/drawing/2014/main"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08" name="Text Box 16">
          <a:extLst>
            <a:ext uri="{FF2B5EF4-FFF2-40B4-BE49-F238E27FC236}">
              <a16:creationId xmlns="" xmlns:a16="http://schemas.microsoft.com/office/drawing/2014/main"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09" name="Text Box 17">
          <a:extLst>
            <a:ext uri="{FF2B5EF4-FFF2-40B4-BE49-F238E27FC236}">
              <a16:creationId xmlns="" xmlns:a16="http://schemas.microsoft.com/office/drawing/2014/main"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10" name="Text Box 18">
          <a:extLst>
            <a:ext uri="{FF2B5EF4-FFF2-40B4-BE49-F238E27FC236}">
              <a16:creationId xmlns="" xmlns:a16="http://schemas.microsoft.com/office/drawing/2014/main"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11" name="Text Box 19">
          <a:extLst>
            <a:ext uri="{FF2B5EF4-FFF2-40B4-BE49-F238E27FC236}">
              <a16:creationId xmlns="" xmlns:a16="http://schemas.microsoft.com/office/drawing/2014/main"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504825</xdr:rowOff>
    </xdr:from>
    <xdr:ext cx="95250" cy="444014"/>
    <xdr:sp macro="" textlink="">
      <xdr:nvSpPr>
        <xdr:cNvPr id="2412" name="Text Box 15">
          <a:extLst>
            <a:ext uri="{FF2B5EF4-FFF2-40B4-BE49-F238E27FC236}">
              <a16:creationId xmlns="" xmlns:a16="http://schemas.microsoft.com/office/drawing/2014/main"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13" name="Text Box 16">
          <a:extLst>
            <a:ext uri="{FF2B5EF4-FFF2-40B4-BE49-F238E27FC236}">
              <a16:creationId xmlns="" xmlns:a16="http://schemas.microsoft.com/office/drawing/2014/main"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14" name="Text Box 17">
          <a:extLst>
            <a:ext uri="{FF2B5EF4-FFF2-40B4-BE49-F238E27FC236}">
              <a16:creationId xmlns="" xmlns:a16="http://schemas.microsoft.com/office/drawing/2014/main"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15" name="Text Box 18">
          <a:extLst>
            <a:ext uri="{FF2B5EF4-FFF2-40B4-BE49-F238E27FC236}">
              <a16:creationId xmlns="" xmlns:a16="http://schemas.microsoft.com/office/drawing/2014/main"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16" name="Text Box 19">
          <a:extLst>
            <a:ext uri="{FF2B5EF4-FFF2-40B4-BE49-F238E27FC236}">
              <a16:creationId xmlns="" xmlns:a16="http://schemas.microsoft.com/office/drawing/2014/main"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17" name="Text Box 16">
          <a:extLst>
            <a:ext uri="{FF2B5EF4-FFF2-40B4-BE49-F238E27FC236}">
              <a16:creationId xmlns="" xmlns:a16="http://schemas.microsoft.com/office/drawing/2014/main"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18" name="Text Box 17">
          <a:extLst>
            <a:ext uri="{FF2B5EF4-FFF2-40B4-BE49-F238E27FC236}">
              <a16:creationId xmlns="" xmlns:a16="http://schemas.microsoft.com/office/drawing/2014/main"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19" name="Text Box 18">
          <a:extLst>
            <a:ext uri="{FF2B5EF4-FFF2-40B4-BE49-F238E27FC236}">
              <a16:creationId xmlns="" xmlns:a16="http://schemas.microsoft.com/office/drawing/2014/main"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0" name="Text Box 16">
          <a:extLst>
            <a:ext uri="{FF2B5EF4-FFF2-40B4-BE49-F238E27FC236}">
              <a16:creationId xmlns="" xmlns:a16="http://schemas.microsoft.com/office/drawing/2014/main"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1" name="Text Box 17">
          <a:extLst>
            <a:ext uri="{FF2B5EF4-FFF2-40B4-BE49-F238E27FC236}">
              <a16:creationId xmlns="" xmlns:a16="http://schemas.microsoft.com/office/drawing/2014/main"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2" name="Text Box 18">
          <a:extLst>
            <a:ext uri="{FF2B5EF4-FFF2-40B4-BE49-F238E27FC236}">
              <a16:creationId xmlns="" xmlns:a16="http://schemas.microsoft.com/office/drawing/2014/main"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3" name="Text Box 19">
          <a:extLst>
            <a:ext uri="{FF2B5EF4-FFF2-40B4-BE49-F238E27FC236}">
              <a16:creationId xmlns="" xmlns:a16="http://schemas.microsoft.com/office/drawing/2014/main"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4" name="Text Box 16">
          <a:extLst>
            <a:ext uri="{FF2B5EF4-FFF2-40B4-BE49-F238E27FC236}">
              <a16:creationId xmlns="" xmlns:a16="http://schemas.microsoft.com/office/drawing/2014/main"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5" name="Text Box 17">
          <a:extLst>
            <a:ext uri="{FF2B5EF4-FFF2-40B4-BE49-F238E27FC236}">
              <a16:creationId xmlns="" xmlns:a16="http://schemas.microsoft.com/office/drawing/2014/main"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6" name="Text Box 18">
          <a:extLst>
            <a:ext uri="{FF2B5EF4-FFF2-40B4-BE49-F238E27FC236}">
              <a16:creationId xmlns="" xmlns:a16="http://schemas.microsoft.com/office/drawing/2014/main"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7" name="Text Box 19">
          <a:extLst>
            <a:ext uri="{FF2B5EF4-FFF2-40B4-BE49-F238E27FC236}">
              <a16:creationId xmlns="" xmlns:a16="http://schemas.microsoft.com/office/drawing/2014/main"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456743"/>
    <xdr:sp macro="" textlink="">
      <xdr:nvSpPr>
        <xdr:cNvPr id="2428" name="Text Box 15">
          <a:extLst>
            <a:ext uri="{FF2B5EF4-FFF2-40B4-BE49-F238E27FC236}">
              <a16:creationId xmlns="" xmlns:a16="http://schemas.microsoft.com/office/drawing/2014/main"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504825</xdr:rowOff>
    </xdr:from>
    <xdr:ext cx="95250" cy="442269"/>
    <xdr:sp macro="" textlink="">
      <xdr:nvSpPr>
        <xdr:cNvPr id="2429" name="Text Box 15">
          <a:extLst>
            <a:ext uri="{FF2B5EF4-FFF2-40B4-BE49-F238E27FC236}">
              <a16:creationId xmlns="" xmlns:a16="http://schemas.microsoft.com/office/drawing/2014/main"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504825</xdr:rowOff>
    </xdr:from>
    <xdr:ext cx="95250" cy="442269"/>
    <xdr:sp macro="" textlink="">
      <xdr:nvSpPr>
        <xdr:cNvPr id="2430" name="Text Box 15">
          <a:extLst>
            <a:ext uri="{FF2B5EF4-FFF2-40B4-BE49-F238E27FC236}">
              <a16:creationId xmlns="" xmlns:a16="http://schemas.microsoft.com/office/drawing/2014/main"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213632"/>
    <xdr:sp macro="" textlink="">
      <xdr:nvSpPr>
        <xdr:cNvPr id="2431" name="Text Box 15">
          <a:extLst>
            <a:ext uri="{FF2B5EF4-FFF2-40B4-BE49-F238E27FC236}">
              <a16:creationId xmlns="" xmlns:a16="http://schemas.microsoft.com/office/drawing/2014/main"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444331"/>
    <xdr:sp macro="" textlink="">
      <xdr:nvSpPr>
        <xdr:cNvPr id="2432" name="Text Box 15">
          <a:extLst>
            <a:ext uri="{FF2B5EF4-FFF2-40B4-BE49-F238E27FC236}">
              <a16:creationId xmlns="" xmlns:a16="http://schemas.microsoft.com/office/drawing/2014/main"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504825</xdr:rowOff>
    </xdr:from>
    <xdr:ext cx="95250" cy="213632"/>
    <xdr:sp macro="" textlink="">
      <xdr:nvSpPr>
        <xdr:cNvPr id="2433" name="Text Box 15">
          <a:extLst>
            <a:ext uri="{FF2B5EF4-FFF2-40B4-BE49-F238E27FC236}">
              <a16:creationId xmlns="" xmlns:a16="http://schemas.microsoft.com/office/drawing/2014/main"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34" name="Text Box 16">
          <a:extLst>
            <a:ext uri="{FF2B5EF4-FFF2-40B4-BE49-F238E27FC236}">
              <a16:creationId xmlns="" xmlns:a16="http://schemas.microsoft.com/office/drawing/2014/main"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35" name="Text Box 17">
          <a:extLst>
            <a:ext uri="{FF2B5EF4-FFF2-40B4-BE49-F238E27FC236}">
              <a16:creationId xmlns="" xmlns:a16="http://schemas.microsoft.com/office/drawing/2014/main"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36" name="Text Box 18">
          <a:extLst>
            <a:ext uri="{FF2B5EF4-FFF2-40B4-BE49-F238E27FC236}">
              <a16:creationId xmlns="" xmlns:a16="http://schemas.microsoft.com/office/drawing/2014/main"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37" name="Text Box 19">
          <a:extLst>
            <a:ext uri="{FF2B5EF4-FFF2-40B4-BE49-F238E27FC236}">
              <a16:creationId xmlns="" xmlns:a16="http://schemas.microsoft.com/office/drawing/2014/main"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38" name="Text Box 16">
          <a:extLst>
            <a:ext uri="{FF2B5EF4-FFF2-40B4-BE49-F238E27FC236}">
              <a16:creationId xmlns="" xmlns:a16="http://schemas.microsoft.com/office/drawing/2014/main"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39" name="Text Box 17">
          <a:extLst>
            <a:ext uri="{FF2B5EF4-FFF2-40B4-BE49-F238E27FC236}">
              <a16:creationId xmlns="" xmlns:a16="http://schemas.microsoft.com/office/drawing/2014/main"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40" name="Text Box 18">
          <a:extLst>
            <a:ext uri="{FF2B5EF4-FFF2-40B4-BE49-F238E27FC236}">
              <a16:creationId xmlns="" xmlns:a16="http://schemas.microsoft.com/office/drawing/2014/main"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41" name="Text Box 19">
          <a:extLst>
            <a:ext uri="{FF2B5EF4-FFF2-40B4-BE49-F238E27FC236}">
              <a16:creationId xmlns="" xmlns:a16="http://schemas.microsoft.com/office/drawing/2014/main"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42" name="Text Box 16">
          <a:extLst>
            <a:ext uri="{FF2B5EF4-FFF2-40B4-BE49-F238E27FC236}">
              <a16:creationId xmlns="" xmlns:a16="http://schemas.microsoft.com/office/drawing/2014/main"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43" name="Text Box 17">
          <a:extLst>
            <a:ext uri="{FF2B5EF4-FFF2-40B4-BE49-F238E27FC236}">
              <a16:creationId xmlns="" xmlns:a16="http://schemas.microsoft.com/office/drawing/2014/main"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44" name="Text Box 18">
          <a:extLst>
            <a:ext uri="{FF2B5EF4-FFF2-40B4-BE49-F238E27FC236}">
              <a16:creationId xmlns="" xmlns:a16="http://schemas.microsoft.com/office/drawing/2014/main"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45" name="Text Box 19">
          <a:extLst>
            <a:ext uri="{FF2B5EF4-FFF2-40B4-BE49-F238E27FC236}">
              <a16:creationId xmlns="" xmlns:a16="http://schemas.microsoft.com/office/drawing/2014/main"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504825</xdr:rowOff>
    </xdr:from>
    <xdr:ext cx="95250" cy="444014"/>
    <xdr:sp macro="" textlink="">
      <xdr:nvSpPr>
        <xdr:cNvPr id="2446" name="Text Box 15">
          <a:extLst>
            <a:ext uri="{FF2B5EF4-FFF2-40B4-BE49-F238E27FC236}">
              <a16:creationId xmlns="" xmlns:a16="http://schemas.microsoft.com/office/drawing/2014/main"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47" name="Text Box 16">
          <a:extLst>
            <a:ext uri="{FF2B5EF4-FFF2-40B4-BE49-F238E27FC236}">
              <a16:creationId xmlns="" xmlns:a16="http://schemas.microsoft.com/office/drawing/2014/main"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48" name="Text Box 17">
          <a:extLst>
            <a:ext uri="{FF2B5EF4-FFF2-40B4-BE49-F238E27FC236}">
              <a16:creationId xmlns="" xmlns:a16="http://schemas.microsoft.com/office/drawing/2014/main"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49" name="Text Box 18">
          <a:extLst>
            <a:ext uri="{FF2B5EF4-FFF2-40B4-BE49-F238E27FC236}">
              <a16:creationId xmlns="" xmlns:a16="http://schemas.microsoft.com/office/drawing/2014/main"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50" name="Text Box 19">
          <a:extLst>
            <a:ext uri="{FF2B5EF4-FFF2-40B4-BE49-F238E27FC236}">
              <a16:creationId xmlns="" xmlns:a16="http://schemas.microsoft.com/office/drawing/2014/main"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504825</xdr:rowOff>
    </xdr:from>
    <xdr:ext cx="95250" cy="442269"/>
    <xdr:sp macro="" textlink="">
      <xdr:nvSpPr>
        <xdr:cNvPr id="2451" name="Text Box 15">
          <a:extLst>
            <a:ext uri="{FF2B5EF4-FFF2-40B4-BE49-F238E27FC236}">
              <a16:creationId xmlns="" xmlns:a16="http://schemas.microsoft.com/office/drawing/2014/main"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52" name="Text Box 16">
          <a:extLst>
            <a:ext uri="{FF2B5EF4-FFF2-40B4-BE49-F238E27FC236}">
              <a16:creationId xmlns="" xmlns:a16="http://schemas.microsoft.com/office/drawing/2014/main"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53" name="Text Box 17">
          <a:extLst>
            <a:ext uri="{FF2B5EF4-FFF2-40B4-BE49-F238E27FC236}">
              <a16:creationId xmlns="" xmlns:a16="http://schemas.microsoft.com/office/drawing/2014/main"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54" name="Text Box 18">
          <a:extLst>
            <a:ext uri="{FF2B5EF4-FFF2-40B4-BE49-F238E27FC236}">
              <a16:creationId xmlns="" xmlns:a16="http://schemas.microsoft.com/office/drawing/2014/main"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55" name="Text Box 16">
          <a:extLst>
            <a:ext uri="{FF2B5EF4-FFF2-40B4-BE49-F238E27FC236}">
              <a16:creationId xmlns="" xmlns:a16="http://schemas.microsoft.com/office/drawing/2014/main"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56" name="Text Box 17">
          <a:extLst>
            <a:ext uri="{FF2B5EF4-FFF2-40B4-BE49-F238E27FC236}">
              <a16:creationId xmlns="" xmlns:a16="http://schemas.microsoft.com/office/drawing/2014/main"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57" name="Text Box 18">
          <a:extLst>
            <a:ext uri="{FF2B5EF4-FFF2-40B4-BE49-F238E27FC236}">
              <a16:creationId xmlns="" xmlns:a16="http://schemas.microsoft.com/office/drawing/2014/main"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58" name="Text Box 19">
          <a:extLst>
            <a:ext uri="{FF2B5EF4-FFF2-40B4-BE49-F238E27FC236}">
              <a16:creationId xmlns="" xmlns:a16="http://schemas.microsoft.com/office/drawing/2014/main"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59" name="Text Box 16">
          <a:extLst>
            <a:ext uri="{FF2B5EF4-FFF2-40B4-BE49-F238E27FC236}">
              <a16:creationId xmlns="" xmlns:a16="http://schemas.microsoft.com/office/drawing/2014/main"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60" name="Text Box 17">
          <a:extLst>
            <a:ext uri="{FF2B5EF4-FFF2-40B4-BE49-F238E27FC236}">
              <a16:creationId xmlns="" xmlns:a16="http://schemas.microsoft.com/office/drawing/2014/main"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61" name="Text Box 18">
          <a:extLst>
            <a:ext uri="{FF2B5EF4-FFF2-40B4-BE49-F238E27FC236}">
              <a16:creationId xmlns="" xmlns:a16="http://schemas.microsoft.com/office/drawing/2014/main"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33</xdr:row>
      <xdr:rowOff>170392</xdr:rowOff>
    </xdr:from>
    <xdr:ext cx="95250" cy="213632"/>
    <xdr:sp macro="" textlink="">
      <xdr:nvSpPr>
        <xdr:cNvPr id="2462" name="Text Box 15">
          <a:extLst>
            <a:ext uri="{FF2B5EF4-FFF2-40B4-BE49-F238E27FC236}">
              <a16:creationId xmlns="" xmlns:a16="http://schemas.microsoft.com/office/drawing/2014/main"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63" name="Text Box 16">
          <a:extLst>
            <a:ext uri="{FF2B5EF4-FFF2-40B4-BE49-F238E27FC236}">
              <a16:creationId xmlns="" xmlns:a16="http://schemas.microsoft.com/office/drawing/2014/main"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64" name="Text Box 17">
          <a:extLst>
            <a:ext uri="{FF2B5EF4-FFF2-40B4-BE49-F238E27FC236}">
              <a16:creationId xmlns="" xmlns:a16="http://schemas.microsoft.com/office/drawing/2014/main"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65" name="Text Box 18">
          <a:extLst>
            <a:ext uri="{FF2B5EF4-FFF2-40B4-BE49-F238E27FC236}">
              <a16:creationId xmlns="" xmlns:a16="http://schemas.microsoft.com/office/drawing/2014/main"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66" name="Text Box 19">
          <a:extLst>
            <a:ext uri="{FF2B5EF4-FFF2-40B4-BE49-F238E27FC236}">
              <a16:creationId xmlns="" xmlns:a16="http://schemas.microsoft.com/office/drawing/2014/main"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67" name="Text Box 16">
          <a:extLst>
            <a:ext uri="{FF2B5EF4-FFF2-40B4-BE49-F238E27FC236}">
              <a16:creationId xmlns="" xmlns:a16="http://schemas.microsoft.com/office/drawing/2014/main"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68" name="Text Box 17">
          <a:extLst>
            <a:ext uri="{FF2B5EF4-FFF2-40B4-BE49-F238E27FC236}">
              <a16:creationId xmlns="" xmlns:a16="http://schemas.microsoft.com/office/drawing/2014/main"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69" name="Text Box 18">
          <a:extLst>
            <a:ext uri="{FF2B5EF4-FFF2-40B4-BE49-F238E27FC236}">
              <a16:creationId xmlns="" xmlns:a16="http://schemas.microsoft.com/office/drawing/2014/main"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70" name="Text Box 19">
          <a:extLst>
            <a:ext uri="{FF2B5EF4-FFF2-40B4-BE49-F238E27FC236}">
              <a16:creationId xmlns="" xmlns:a16="http://schemas.microsoft.com/office/drawing/2014/main"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71" name="Text Box 16">
          <a:extLst>
            <a:ext uri="{FF2B5EF4-FFF2-40B4-BE49-F238E27FC236}">
              <a16:creationId xmlns="" xmlns:a16="http://schemas.microsoft.com/office/drawing/2014/main"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72" name="Text Box 17">
          <a:extLst>
            <a:ext uri="{FF2B5EF4-FFF2-40B4-BE49-F238E27FC236}">
              <a16:creationId xmlns="" xmlns:a16="http://schemas.microsoft.com/office/drawing/2014/main"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73" name="Text Box 18">
          <a:extLst>
            <a:ext uri="{FF2B5EF4-FFF2-40B4-BE49-F238E27FC236}">
              <a16:creationId xmlns="" xmlns:a16="http://schemas.microsoft.com/office/drawing/2014/main"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74" name="Text Box 19">
          <a:extLst>
            <a:ext uri="{FF2B5EF4-FFF2-40B4-BE49-F238E27FC236}">
              <a16:creationId xmlns="" xmlns:a16="http://schemas.microsoft.com/office/drawing/2014/main"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504825</xdr:rowOff>
    </xdr:from>
    <xdr:ext cx="95250" cy="444014"/>
    <xdr:sp macro="" textlink="">
      <xdr:nvSpPr>
        <xdr:cNvPr id="2475" name="Text Box 15">
          <a:extLst>
            <a:ext uri="{FF2B5EF4-FFF2-40B4-BE49-F238E27FC236}">
              <a16:creationId xmlns="" xmlns:a16="http://schemas.microsoft.com/office/drawing/2014/main"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76" name="Text Box 16">
          <a:extLst>
            <a:ext uri="{FF2B5EF4-FFF2-40B4-BE49-F238E27FC236}">
              <a16:creationId xmlns="" xmlns:a16="http://schemas.microsoft.com/office/drawing/2014/main"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77" name="Text Box 17">
          <a:extLst>
            <a:ext uri="{FF2B5EF4-FFF2-40B4-BE49-F238E27FC236}">
              <a16:creationId xmlns="" xmlns:a16="http://schemas.microsoft.com/office/drawing/2014/main"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78" name="Text Box 18">
          <a:extLst>
            <a:ext uri="{FF2B5EF4-FFF2-40B4-BE49-F238E27FC236}">
              <a16:creationId xmlns="" xmlns:a16="http://schemas.microsoft.com/office/drawing/2014/main"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79" name="Text Box 19">
          <a:extLst>
            <a:ext uri="{FF2B5EF4-FFF2-40B4-BE49-F238E27FC236}">
              <a16:creationId xmlns="" xmlns:a16="http://schemas.microsoft.com/office/drawing/2014/main"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80" name="Text Box 16">
          <a:extLst>
            <a:ext uri="{FF2B5EF4-FFF2-40B4-BE49-F238E27FC236}">
              <a16:creationId xmlns="" xmlns:a16="http://schemas.microsoft.com/office/drawing/2014/main"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81" name="Text Box 17">
          <a:extLst>
            <a:ext uri="{FF2B5EF4-FFF2-40B4-BE49-F238E27FC236}">
              <a16:creationId xmlns="" xmlns:a16="http://schemas.microsoft.com/office/drawing/2014/main"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33</xdr:row>
      <xdr:rowOff>15875</xdr:rowOff>
    </xdr:from>
    <xdr:ext cx="95250" cy="171450"/>
    <xdr:sp macro="" textlink="">
      <xdr:nvSpPr>
        <xdr:cNvPr id="2482" name="Text Box 18">
          <a:extLst>
            <a:ext uri="{FF2B5EF4-FFF2-40B4-BE49-F238E27FC236}">
              <a16:creationId xmlns="" xmlns:a16="http://schemas.microsoft.com/office/drawing/2014/main"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83" name="Text Box 16">
          <a:extLst>
            <a:ext uri="{FF2B5EF4-FFF2-40B4-BE49-F238E27FC236}">
              <a16:creationId xmlns="" xmlns:a16="http://schemas.microsoft.com/office/drawing/2014/main"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84" name="Text Box 17">
          <a:extLst>
            <a:ext uri="{FF2B5EF4-FFF2-40B4-BE49-F238E27FC236}">
              <a16:creationId xmlns="" xmlns:a16="http://schemas.microsoft.com/office/drawing/2014/main"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85" name="Text Box 18">
          <a:extLst>
            <a:ext uri="{FF2B5EF4-FFF2-40B4-BE49-F238E27FC236}">
              <a16:creationId xmlns="" xmlns:a16="http://schemas.microsoft.com/office/drawing/2014/main"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86" name="Text Box 19">
          <a:extLst>
            <a:ext uri="{FF2B5EF4-FFF2-40B4-BE49-F238E27FC236}">
              <a16:creationId xmlns="" xmlns:a16="http://schemas.microsoft.com/office/drawing/2014/main"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87" name="Text Box 16">
          <a:extLst>
            <a:ext uri="{FF2B5EF4-FFF2-40B4-BE49-F238E27FC236}">
              <a16:creationId xmlns="" xmlns:a16="http://schemas.microsoft.com/office/drawing/2014/main"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33</xdr:row>
      <xdr:rowOff>170392</xdr:rowOff>
    </xdr:from>
    <xdr:ext cx="95250" cy="213632"/>
    <xdr:sp macro="" textlink="">
      <xdr:nvSpPr>
        <xdr:cNvPr id="2488" name="Text Box 15">
          <a:extLst>
            <a:ext uri="{FF2B5EF4-FFF2-40B4-BE49-F238E27FC236}">
              <a16:creationId xmlns="" xmlns:a16="http://schemas.microsoft.com/office/drawing/2014/main"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8496"/>
    <xdr:sp macro="" textlink="">
      <xdr:nvSpPr>
        <xdr:cNvPr id="2489" name="Text Box 15">
          <a:extLst>
            <a:ext uri="{FF2B5EF4-FFF2-40B4-BE49-F238E27FC236}">
              <a16:creationId xmlns="" xmlns:a16="http://schemas.microsoft.com/office/drawing/2014/main"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2490" name="Text Box 15">
          <a:extLst>
            <a:ext uri="{FF2B5EF4-FFF2-40B4-BE49-F238E27FC236}">
              <a16:creationId xmlns="" xmlns:a16="http://schemas.microsoft.com/office/drawing/2014/main"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504825</xdr:rowOff>
    </xdr:from>
    <xdr:ext cx="95250" cy="442269"/>
    <xdr:sp macro="" textlink="">
      <xdr:nvSpPr>
        <xdr:cNvPr id="2491" name="Text Box 15">
          <a:extLst>
            <a:ext uri="{FF2B5EF4-FFF2-40B4-BE49-F238E27FC236}">
              <a16:creationId xmlns="" xmlns:a16="http://schemas.microsoft.com/office/drawing/2014/main"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213632"/>
    <xdr:sp macro="" textlink="">
      <xdr:nvSpPr>
        <xdr:cNvPr id="2492" name="Text Box 15">
          <a:extLst>
            <a:ext uri="{FF2B5EF4-FFF2-40B4-BE49-F238E27FC236}">
              <a16:creationId xmlns="" xmlns:a16="http://schemas.microsoft.com/office/drawing/2014/main"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331"/>
    <xdr:sp macro="" textlink="">
      <xdr:nvSpPr>
        <xdr:cNvPr id="2493" name="Text Box 15">
          <a:extLst>
            <a:ext uri="{FF2B5EF4-FFF2-40B4-BE49-F238E27FC236}">
              <a16:creationId xmlns="" xmlns:a16="http://schemas.microsoft.com/office/drawing/2014/main"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33</xdr:row>
      <xdr:rowOff>170392</xdr:rowOff>
    </xdr:from>
    <xdr:ext cx="95250" cy="213632"/>
    <xdr:sp macro="" textlink="">
      <xdr:nvSpPr>
        <xdr:cNvPr id="2494" name="Text Box 15">
          <a:extLst>
            <a:ext uri="{FF2B5EF4-FFF2-40B4-BE49-F238E27FC236}">
              <a16:creationId xmlns="" xmlns:a16="http://schemas.microsoft.com/office/drawing/2014/main"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495" name="Text Box 16">
          <a:extLst>
            <a:ext uri="{FF2B5EF4-FFF2-40B4-BE49-F238E27FC236}">
              <a16:creationId xmlns="" xmlns:a16="http://schemas.microsoft.com/office/drawing/2014/main"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496" name="Text Box 17">
          <a:extLst>
            <a:ext uri="{FF2B5EF4-FFF2-40B4-BE49-F238E27FC236}">
              <a16:creationId xmlns="" xmlns:a16="http://schemas.microsoft.com/office/drawing/2014/main"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497" name="Text Box 18">
          <a:extLst>
            <a:ext uri="{FF2B5EF4-FFF2-40B4-BE49-F238E27FC236}">
              <a16:creationId xmlns="" xmlns:a16="http://schemas.microsoft.com/office/drawing/2014/main"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498" name="Text Box 19">
          <a:extLst>
            <a:ext uri="{FF2B5EF4-FFF2-40B4-BE49-F238E27FC236}">
              <a16:creationId xmlns="" xmlns:a16="http://schemas.microsoft.com/office/drawing/2014/main"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499" name="Text Box 16">
          <a:extLst>
            <a:ext uri="{FF2B5EF4-FFF2-40B4-BE49-F238E27FC236}">
              <a16:creationId xmlns="" xmlns:a16="http://schemas.microsoft.com/office/drawing/2014/main"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00" name="Text Box 17">
          <a:extLst>
            <a:ext uri="{FF2B5EF4-FFF2-40B4-BE49-F238E27FC236}">
              <a16:creationId xmlns="" xmlns:a16="http://schemas.microsoft.com/office/drawing/2014/main"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01" name="Text Box 18">
          <a:extLst>
            <a:ext uri="{FF2B5EF4-FFF2-40B4-BE49-F238E27FC236}">
              <a16:creationId xmlns="" xmlns:a16="http://schemas.microsoft.com/office/drawing/2014/main"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02" name="Text Box 19">
          <a:extLst>
            <a:ext uri="{FF2B5EF4-FFF2-40B4-BE49-F238E27FC236}">
              <a16:creationId xmlns="" xmlns:a16="http://schemas.microsoft.com/office/drawing/2014/main"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03" name="Text Box 16">
          <a:extLst>
            <a:ext uri="{FF2B5EF4-FFF2-40B4-BE49-F238E27FC236}">
              <a16:creationId xmlns="" xmlns:a16="http://schemas.microsoft.com/office/drawing/2014/main"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04" name="Text Box 17">
          <a:extLst>
            <a:ext uri="{FF2B5EF4-FFF2-40B4-BE49-F238E27FC236}">
              <a16:creationId xmlns="" xmlns:a16="http://schemas.microsoft.com/office/drawing/2014/main"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05" name="Text Box 18">
          <a:extLst>
            <a:ext uri="{FF2B5EF4-FFF2-40B4-BE49-F238E27FC236}">
              <a16:creationId xmlns="" xmlns:a16="http://schemas.microsoft.com/office/drawing/2014/main"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06" name="Text Box 19">
          <a:extLst>
            <a:ext uri="{FF2B5EF4-FFF2-40B4-BE49-F238E27FC236}">
              <a16:creationId xmlns="" xmlns:a16="http://schemas.microsoft.com/office/drawing/2014/main"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35</xdr:row>
      <xdr:rowOff>504825</xdr:rowOff>
    </xdr:from>
    <xdr:ext cx="95250" cy="444014"/>
    <xdr:sp macro="" textlink="">
      <xdr:nvSpPr>
        <xdr:cNvPr id="2507" name="Text Box 15">
          <a:extLst>
            <a:ext uri="{FF2B5EF4-FFF2-40B4-BE49-F238E27FC236}">
              <a16:creationId xmlns="" xmlns:a16="http://schemas.microsoft.com/office/drawing/2014/main"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08" name="Text Box 16">
          <a:extLst>
            <a:ext uri="{FF2B5EF4-FFF2-40B4-BE49-F238E27FC236}">
              <a16:creationId xmlns="" xmlns:a16="http://schemas.microsoft.com/office/drawing/2014/main"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09" name="Text Box 17">
          <a:extLst>
            <a:ext uri="{FF2B5EF4-FFF2-40B4-BE49-F238E27FC236}">
              <a16:creationId xmlns="" xmlns:a16="http://schemas.microsoft.com/office/drawing/2014/main"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10" name="Text Box 18">
          <a:extLst>
            <a:ext uri="{FF2B5EF4-FFF2-40B4-BE49-F238E27FC236}">
              <a16:creationId xmlns="" xmlns:a16="http://schemas.microsoft.com/office/drawing/2014/main"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11" name="Text Box 19">
          <a:extLst>
            <a:ext uri="{FF2B5EF4-FFF2-40B4-BE49-F238E27FC236}">
              <a16:creationId xmlns="" xmlns:a16="http://schemas.microsoft.com/office/drawing/2014/main"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12" name="Text Box 16">
          <a:extLst>
            <a:ext uri="{FF2B5EF4-FFF2-40B4-BE49-F238E27FC236}">
              <a16:creationId xmlns="" xmlns:a16="http://schemas.microsoft.com/office/drawing/2014/main"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13" name="Text Box 17">
          <a:extLst>
            <a:ext uri="{FF2B5EF4-FFF2-40B4-BE49-F238E27FC236}">
              <a16:creationId xmlns="" xmlns:a16="http://schemas.microsoft.com/office/drawing/2014/main"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14" name="Text Box 18">
          <a:extLst>
            <a:ext uri="{FF2B5EF4-FFF2-40B4-BE49-F238E27FC236}">
              <a16:creationId xmlns="" xmlns:a16="http://schemas.microsoft.com/office/drawing/2014/main"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15" name="Text Box 16">
          <a:extLst>
            <a:ext uri="{FF2B5EF4-FFF2-40B4-BE49-F238E27FC236}">
              <a16:creationId xmlns="" xmlns:a16="http://schemas.microsoft.com/office/drawing/2014/main"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16" name="Text Box 17">
          <a:extLst>
            <a:ext uri="{FF2B5EF4-FFF2-40B4-BE49-F238E27FC236}">
              <a16:creationId xmlns="" xmlns:a16="http://schemas.microsoft.com/office/drawing/2014/main"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17" name="Text Box 18">
          <a:extLst>
            <a:ext uri="{FF2B5EF4-FFF2-40B4-BE49-F238E27FC236}">
              <a16:creationId xmlns="" xmlns:a16="http://schemas.microsoft.com/office/drawing/2014/main"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18" name="Text Box 19">
          <a:extLst>
            <a:ext uri="{FF2B5EF4-FFF2-40B4-BE49-F238E27FC236}">
              <a16:creationId xmlns="" xmlns:a16="http://schemas.microsoft.com/office/drawing/2014/main"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19" name="Text Box 16">
          <a:extLst>
            <a:ext uri="{FF2B5EF4-FFF2-40B4-BE49-F238E27FC236}">
              <a16:creationId xmlns="" xmlns:a16="http://schemas.microsoft.com/office/drawing/2014/main"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20" name="Text Box 17">
          <a:extLst>
            <a:ext uri="{FF2B5EF4-FFF2-40B4-BE49-F238E27FC236}">
              <a16:creationId xmlns="" xmlns:a16="http://schemas.microsoft.com/office/drawing/2014/main"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21" name="Text Box 18">
          <a:extLst>
            <a:ext uri="{FF2B5EF4-FFF2-40B4-BE49-F238E27FC236}">
              <a16:creationId xmlns="" xmlns:a16="http://schemas.microsoft.com/office/drawing/2014/main"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22" name="Text Box 19">
          <a:extLst>
            <a:ext uri="{FF2B5EF4-FFF2-40B4-BE49-F238E27FC236}">
              <a16:creationId xmlns="" xmlns:a16="http://schemas.microsoft.com/office/drawing/2014/main"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56743"/>
    <xdr:sp macro="" textlink="">
      <xdr:nvSpPr>
        <xdr:cNvPr id="2523" name="Text Box 15">
          <a:extLst>
            <a:ext uri="{FF2B5EF4-FFF2-40B4-BE49-F238E27FC236}">
              <a16:creationId xmlns="" xmlns:a16="http://schemas.microsoft.com/office/drawing/2014/main"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2524" name="Text Box 15">
          <a:extLst>
            <a:ext uri="{FF2B5EF4-FFF2-40B4-BE49-F238E27FC236}">
              <a16:creationId xmlns="" xmlns:a16="http://schemas.microsoft.com/office/drawing/2014/main"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504825</xdr:rowOff>
    </xdr:from>
    <xdr:ext cx="95250" cy="442269"/>
    <xdr:sp macro="" textlink="">
      <xdr:nvSpPr>
        <xdr:cNvPr id="2525" name="Text Box 15">
          <a:extLst>
            <a:ext uri="{FF2B5EF4-FFF2-40B4-BE49-F238E27FC236}">
              <a16:creationId xmlns="" xmlns:a16="http://schemas.microsoft.com/office/drawing/2014/main"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213632"/>
    <xdr:sp macro="" textlink="">
      <xdr:nvSpPr>
        <xdr:cNvPr id="2526" name="Text Box 15">
          <a:extLst>
            <a:ext uri="{FF2B5EF4-FFF2-40B4-BE49-F238E27FC236}">
              <a16:creationId xmlns="" xmlns:a16="http://schemas.microsoft.com/office/drawing/2014/main"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331"/>
    <xdr:sp macro="" textlink="">
      <xdr:nvSpPr>
        <xdr:cNvPr id="2527" name="Text Box 15">
          <a:extLst>
            <a:ext uri="{FF2B5EF4-FFF2-40B4-BE49-F238E27FC236}">
              <a16:creationId xmlns="" xmlns:a16="http://schemas.microsoft.com/office/drawing/2014/main"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213632"/>
    <xdr:sp macro="" textlink="">
      <xdr:nvSpPr>
        <xdr:cNvPr id="2528" name="Text Box 15">
          <a:extLst>
            <a:ext uri="{FF2B5EF4-FFF2-40B4-BE49-F238E27FC236}">
              <a16:creationId xmlns="" xmlns:a16="http://schemas.microsoft.com/office/drawing/2014/main"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29" name="Text Box 16">
          <a:extLst>
            <a:ext uri="{FF2B5EF4-FFF2-40B4-BE49-F238E27FC236}">
              <a16:creationId xmlns="" xmlns:a16="http://schemas.microsoft.com/office/drawing/2014/main"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30" name="Text Box 17">
          <a:extLst>
            <a:ext uri="{FF2B5EF4-FFF2-40B4-BE49-F238E27FC236}">
              <a16:creationId xmlns="" xmlns:a16="http://schemas.microsoft.com/office/drawing/2014/main"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31" name="Text Box 18">
          <a:extLst>
            <a:ext uri="{FF2B5EF4-FFF2-40B4-BE49-F238E27FC236}">
              <a16:creationId xmlns="" xmlns:a16="http://schemas.microsoft.com/office/drawing/2014/main"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32" name="Text Box 19">
          <a:extLst>
            <a:ext uri="{FF2B5EF4-FFF2-40B4-BE49-F238E27FC236}">
              <a16:creationId xmlns="" xmlns:a16="http://schemas.microsoft.com/office/drawing/2014/main"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33" name="Text Box 16">
          <a:extLst>
            <a:ext uri="{FF2B5EF4-FFF2-40B4-BE49-F238E27FC236}">
              <a16:creationId xmlns="" xmlns:a16="http://schemas.microsoft.com/office/drawing/2014/main"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34" name="Text Box 17">
          <a:extLst>
            <a:ext uri="{FF2B5EF4-FFF2-40B4-BE49-F238E27FC236}">
              <a16:creationId xmlns="" xmlns:a16="http://schemas.microsoft.com/office/drawing/2014/main"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35" name="Text Box 18">
          <a:extLst>
            <a:ext uri="{FF2B5EF4-FFF2-40B4-BE49-F238E27FC236}">
              <a16:creationId xmlns="" xmlns:a16="http://schemas.microsoft.com/office/drawing/2014/main"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36" name="Text Box 19">
          <a:extLst>
            <a:ext uri="{FF2B5EF4-FFF2-40B4-BE49-F238E27FC236}">
              <a16:creationId xmlns="" xmlns:a16="http://schemas.microsoft.com/office/drawing/2014/main"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37" name="Text Box 16">
          <a:extLst>
            <a:ext uri="{FF2B5EF4-FFF2-40B4-BE49-F238E27FC236}">
              <a16:creationId xmlns="" xmlns:a16="http://schemas.microsoft.com/office/drawing/2014/main"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38" name="Text Box 17">
          <a:extLst>
            <a:ext uri="{FF2B5EF4-FFF2-40B4-BE49-F238E27FC236}">
              <a16:creationId xmlns="" xmlns:a16="http://schemas.microsoft.com/office/drawing/2014/main"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39" name="Text Box 18">
          <a:extLst>
            <a:ext uri="{FF2B5EF4-FFF2-40B4-BE49-F238E27FC236}">
              <a16:creationId xmlns="" xmlns:a16="http://schemas.microsoft.com/office/drawing/2014/main"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40" name="Text Box 19">
          <a:extLst>
            <a:ext uri="{FF2B5EF4-FFF2-40B4-BE49-F238E27FC236}">
              <a16:creationId xmlns="" xmlns:a16="http://schemas.microsoft.com/office/drawing/2014/main"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35</xdr:row>
      <xdr:rowOff>504825</xdr:rowOff>
    </xdr:from>
    <xdr:ext cx="95250" cy="444014"/>
    <xdr:sp macro="" textlink="">
      <xdr:nvSpPr>
        <xdr:cNvPr id="2541" name="Text Box 15">
          <a:extLst>
            <a:ext uri="{FF2B5EF4-FFF2-40B4-BE49-F238E27FC236}">
              <a16:creationId xmlns="" xmlns:a16="http://schemas.microsoft.com/office/drawing/2014/main"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42" name="Text Box 16">
          <a:extLst>
            <a:ext uri="{FF2B5EF4-FFF2-40B4-BE49-F238E27FC236}">
              <a16:creationId xmlns="" xmlns:a16="http://schemas.microsoft.com/office/drawing/2014/main"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43" name="Text Box 17">
          <a:extLst>
            <a:ext uri="{FF2B5EF4-FFF2-40B4-BE49-F238E27FC236}">
              <a16:creationId xmlns="" xmlns:a16="http://schemas.microsoft.com/office/drawing/2014/main"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44" name="Text Box 18">
          <a:extLst>
            <a:ext uri="{FF2B5EF4-FFF2-40B4-BE49-F238E27FC236}">
              <a16:creationId xmlns="" xmlns:a16="http://schemas.microsoft.com/office/drawing/2014/main"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45" name="Text Box 19">
          <a:extLst>
            <a:ext uri="{FF2B5EF4-FFF2-40B4-BE49-F238E27FC236}">
              <a16:creationId xmlns="" xmlns:a16="http://schemas.microsoft.com/office/drawing/2014/main"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35</xdr:row>
      <xdr:rowOff>504825</xdr:rowOff>
    </xdr:from>
    <xdr:ext cx="95250" cy="442269"/>
    <xdr:sp macro="" textlink="">
      <xdr:nvSpPr>
        <xdr:cNvPr id="2546" name="Text Box 15">
          <a:extLst>
            <a:ext uri="{FF2B5EF4-FFF2-40B4-BE49-F238E27FC236}">
              <a16:creationId xmlns="" xmlns:a16="http://schemas.microsoft.com/office/drawing/2014/main"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47" name="Text Box 16">
          <a:extLst>
            <a:ext uri="{FF2B5EF4-FFF2-40B4-BE49-F238E27FC236}">
              <a16:creationId xmlns="" xmlns:a16="http://schemas.microsoft.com/office/drawing/2014/main"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48" name="Text Box 17">
          <a:extLst>
            <a:ext uri="{FF2B5EF4-FFF2-40B4-BE49-F238E27FC236}">
              <a16:creationId xmlns="" xmlns:a16="http://schemas.microsoft.com/office/drawing/2014/main"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49" name="Text Box 18">
          <a:extLst>
            <a:ext uri="{FF2B5EF4-FFF2-40B4-BE49-F238E27FC236}">
              <a16:creationId xmlns="" xmlns:a16="http://schemas.microsoft.com/office/drawing/2014/main"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0" name="Text Box 16">
          <a:extLst>
            <a:ext uri="{FF2B5EF4-FFF2-40B4-BE49-F238E27FC236}">
              <a16:creationId xmlns="" xmlns:a16="http://schemas.microsoft.com/office/drawing/2014/main"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1" name="Text Box 17">
          <a:extLst>
            <a:ext uri="{FF2B5EF4-FFF2-40B4-BE49-F238E27FC236}">
              <a16:creationId xmlns="" xmlns:a16="http://schemas.microsoft.com/office/drawing/2014/main"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2" name="Text Box 18">
          <a:extLst>
            <a:ext uri="{FF2B5EF4-FFF2-40B4-BE49-F238E27FC236}">
              <a16:creationId xmlns="" xmlns:a16="http://schemas.microsoft.com/office/drawing/2014/main"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3" name="Text Box 19">
          <a:extLst>
            <a:ext uri="{FF2B5EF4-FFF2-40B4-BE49-F238E27FC236}">
              <a16:creationId xmlns="" xmlns:a16="http://schemas.microsoft.com/office/drawing/2014/main"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4" name="Text Box 16">
          <a:extLst>
            <a:ext uri="{FF2B5EF4-FFF2-40B4-BE49-F238E27FC236}">
              <a16:creationId xmlns="" xmlns:a16="http://schemas.microsoft.com/office/drawing/2014/main"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5" name="Text Box 17">
          <a:extLst>
            <a:ext uri="{FF2B5EF4-FFF2-40B4-BE49-F238E27FC236}">
              <a16:creationId xmlns="" xmlns:a16="http://schemas.microsoft.com/office/drawing/2014/main"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6" name="Text Box 18">
          <a:extLst>
            <a:ext uri="{FF2B5EF4-FFF2-40B4-BE49-F238E27FC236}">
              <a16:creationId xmlns="" xmlns:a16="http://schemas.microsoft.com/office/drawing/2014/main"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37</xdr:row>
      <xdr:rowOff>170392</xdr:rowOff>
    </xdr:from>
    <xdr:ext cx="95250" cy="213632"/>
    <xdr:sp macro="" textlink="">
      <xdr:nvSpPr>
        <xdr:cNvPr id="2557" name="Text Box 15">
          <a:extLst>
            <a:ext uri="{FF2B5EF4-FFF2-40B4-BE49-F238E27FC236}">
              <a16:creationId xmlns="" xmlns:a16="http://schemas.microsoft.com/office/drawing/2014/main"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58" name="Text Box 16">
          <a:extLst>
            <a:ext uri="{FF2B5EF4-FFF2-40B4-BE49-F238E27FC236}">
              <a16:creationId xmlns="" xmlns:a16="http://schemas.microsoft.com/office/drawing/2014/main"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59" name="Text Box 17">
          <a:extLst>
            <a:ext uri="{FF2B5EF4-FFF2-40B4-BE49-F238E27FC236}">
              <a16:creationId xmlns="" xmlns:a16="http://schemas.microsoft.com/office/drawing/2014/main"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60" name="Text Box 18">
          <a:extLst>
            <a:ext uri="{FF2B5EF4-FFF2-40B4-BE49-F238E27FC236}">
              <a16:creationId xmlns="" xmlns:a16="http://schemas.microsoft.com/office/drawing/2014/main"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61" name="Text Box 19">
          <a:extLst>
            <a:ext uri="{FF2B5EF4-FFF2-40B4-BE49-F238E27FC236}">
              <a16:creationId xmlns="" xmlns:a16="http://schemas.microsoft.com/office/drawing/2014/main"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62" name="Text Box 16">
          <a:extLst>
            <a:ext uri="{FF2B5EF4-FFF2-40B4-BE49-F238E27FC236}">
              <a16:creationId xmlns="" xmlns:a16="http://schemas.microsoft.com/office/drawing/2014/main"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63" name="Text Box 17">
          <a:extLst>
            <a:ext uri="{FF2B5EF4-FFF2-40B4-BE49-F238E27FC236}">
              <a16:creationId xmlns="" xmlns:a16="http://schemas.microsoft.com/office/drawing/2014/main"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64" name="Text Box 18">
          <a:extLst>
            <a:ext uri="{FF2B5EF4-FFF2-40B4-BE49-F238E27FC236}">
              <a16:creationId xmlns="" xmlns:a16="http://schemas.microsoft.com/office/drawing/2014/main"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65" name="Text Box 19">
          <a:extLst>
            <a:ext uri="{FF2B5EF4-FFF2-40B4-BE49-F238E27FC236}">
              <a16:creationId xmlns="" xmlns:a16="http://schemas.microsoft.com/office/drawing/2014/main"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66" name="Text Box 16">
          <a:extLst>
            <a:ext uri="{FF2B5EF4-FFF2-40B4-BE49-F238E27FC236}">
              <a16:creationId xmlns="" xmlns:a16="http://schemas.microsoft.com/office/drawing/2014/main"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67" name="Text Box 17">
          <a:extLst>
            <a:ext uri="{FF2B5EF4-FFF2-40B4-BE49-F238E27FC236}">
              <a16:creationId xmlns="" xmlns:a16="http://schemas.microsoft.com/office/drawing/2014/main"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68" name="Text Box 18">
          <a:extLst>
            <a:ext uri="{FF2B5EF4-FFF2-40B4-BE49-F238E27FC236}">
              <a16:creationId xmlns="" xmlns:a16="http://schemas.microsoft.com/office/drawing/2014/main"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69" name="Text Box 19">
          <a:extLst>
            <a:ext uri="{FF2B5EF4-FFF2-40B4-BE49-F238E27FC236}">
              <a16:creationId xmlns="" xmlns:a16="http://schemas.microsoft.com/office/drawing/2014/main"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35</xdr:row>
      <xdr:rowOff>504825</xdr:rowOff>
    </xdr:from>
    <xdr:ext cx="95250" cy="444014"/>
    <xdr:sp macro="" textlink="">
      <xdr:nvSpPr>
        <xdr:cNvPr id="2570" name="Text Box 15">
          <a:extLst>
            <a:ext uri="{FF2B5EF4-FFF2-40B4-BE49-F238E27FC236}">
              <a16:creationId xmlns="" xmlns:a16="http://schemas.microsoft.com/office/drawing/2014/main"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71" name="Text Box 16">
          <a:extLst>
            <a:ext uri="{FF2B5EF4-FFF2-40B4-BE49-F238E27FC236}">
              <a16:creationId xmlns="" xmlns:a16="http://schemas.microsoft.com/office/drawing/2014/main"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72" name="Text Box 17">
          <a:extLst>
            <a:ext uri="{FF2B5EF4-FFF2-40B4-BE49-F238E27FC236}">
              <a16:creationId xmlns="" xmlns:a16="http://schemas.microsoft.com/office/drawing/2014/main"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73" name="Text Box 18">
          <a:extLst>
            <a:ext uri="{FF2B5EF4-FFF2-40B4-BE49-F238E27FC236}">
              <a16:creationId xmlns="" xmlns:a16="http://schemas.microsoft.com/office/drawing/2014/main"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74" name="Text Box 19">
          <a:extLst>
            <a:ext uri="{FF2B5EF4-FFF2-40B4-BE49-F238E27FC236}">
              <a16:creationId xmlns="" xmlns:a16="http://schemas.microsoft.com/office/drawing/2014/main"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75" name="Text Box 16">
          <a:extLst>
            <a:ext uri="{FF2B5EF4-FFF2-40B4-BE49-F238E27FC236}">
              <a16:creationId xmlns="" xmlns:a16="http://schemas.microsoft.com/office/drawing/2014/main"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76" name="Text Box 17">
          <a:extLst>
            <a:ext uri="{FF2B5EF4-FFF2-40B4-BE49-F238E27FC236}">
              <a16:creationId xmlns="" xmlns:a16="http://schemas.microsoft.com/office/drawing/2014/main"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37</xdr:row>
      <xdr:rowOff>15875</xdr:rowOff>
    </xdr:from>
    <xdr:ext cx="95250" cy="171450"/>
    <xdr:sp macro="" textlink="">
      <xdr:nvSpPr>
        <xdr:cNvPr id="2577" name="Text Box 18">
          <a:extLst>
            <a:ext uri="{FF2B5EF4-FFF2-40B4-BE49-F238E27FC236}">
              <a16:creationId xmlns="" xmlns:a16="http://schemas.microsoft.com/office/drawing/2014/main"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78" name="Text Box 16">
          <a:extLst>
            <a:ext uri="{FF2B5EF4-FFF2-40B4-BE49-F238E27FC236}">
              <a16:creationId xmlns="" xmlns:a16="http://schemas.microsoft.com/office/drawing/2014/main"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79" name="Text Box 17">
          <a:extLst>
            <a:ext uri="{FF2B5EF4-FFF2-40B4-BE49-F238E27FC236}">
              <a16:creationId xmlns="" xmlns:a16="http://schemas.microsoft.com/office/drawing/2014/main"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80" name="Text Box 18">
          <a:extLst>
            <a:ext uri="{FF2B5EF4-FFF2-40B4-BE49-F238E27FC236}">
              <a16:creationId xmlns="" xmlns:a16="http://schemas.microsoft.com/office/drawing/2014/main"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81" name="Text Box 19">
          <a:extLst>
            <a:ext uri="{FF2B5EF4-FFF2-40B4-BE49-F238E27FC236}">
              <a16:creationId xmlns="" xmlns:a16="http://schemas.microsoft.com/office/drawing/2014/main"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82" name="Text Box 16">
          <a:extLst>
            <a:ext uri="{FF2B5EF4-FFF2-40B4-BE49-F238E27FC236}">
              <a16:creationId xmlns="" xmlns:a16="http://schemas.microsoft.com/office/drawing/2014/main"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37</xdr:row>
      <xdr:rowOff>170392</xdr:rowOff>
    </xdr:from>
    <xdr:ext cx="95250" cy="213632"/>
    <xdr:sp macro="" textlink="">
      <xdr:nvSpPr>
        <xdr:cNvPr id="2583" name="Text Box 15">
          <a:extLst>
            <a:ext uri="{FF2B5EF4-FFF2-40B4-BE49-F238E27FC236}">
              <a16:creationId xmlns="" xmlns:a16="http://schemas.microsoft.com/office/drawing/2014/main"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8496"/>
    <xdr:sp macro="" textlink="">
      <xdr:nvSpPr>
        <xdr:cNvPr id="2584" name="Text Box 15">
          <a:extLst>
            <a:ext uri="{FF2B5EF4-FFF2-40B4-BE49-F238E27FC236}">
              <a16:creationId xmlns="" xmlns:a16="http://schemas.microsoft.com/office/drawing/2014/main"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2585" name="Text Box 15">
          <a:extLst>
            <a:ext uri="{FF2B5EF4-FFF2-40B4-BE49-F238E27FC236}">
              <a16:creationId xmlns="" xmlns:a16="http://schemas.microsoft.com/office/drawing/2014/main"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504825</xdr:rowOff>
    </xdr:from>
    <xdr:ext cx="95250" cy="442269"/>
    <xdr:sp macro="" textlink="">
      <xdr:nvSpPr>
        <xdr:cNvPr id="2586" name="Text Box 15">
          <a:extLst>
            <a:ext uri="{FF2B5EF4-FFF2-40B4-BE49-F238E27FC236}">
              <a16:creationId xmlns="" xmlns:a16="http://schemas.microsoft.com/office/drawing/2014/main"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213632"/>
    <xdr:sp macro="" textlink="">
      <xdr:nvSpPr>
        <xdr:cNvPr id="2587" name="Text Box 15">
          <a:extLst>
            <a:ext uri="{FF2B5EF4-FFF2-40B4-BE49-F238E27FC236}">
              <a16:creationId xmlns="" xmlns:a16="http://schemas.microsoft.com/office/drawing/2014/main"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331"/>
    <xdr:sp macro="" textlink="">
      <xdr:nvSpPr>
        <xdr:cNvPr id="2588" name="Text Box 15">
          <a:extLst>
            <a:ext uri="{FF2B5EF4-FFF2-40B4-BE49-F238E27FC236}">
              <a16:creationId xmlns="" xmlns:a16="http://schemas.microsoft.com/office/drawing/2014/main"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37</xdr:row>
      <xdr:rowOff>170392</xdr:rowOff>
    </xdr:from>
    <xdr:ext cx="95250" cy="213632"/>
    <xdr:sp macro="" textlink="">
      <xdr:nvSpPr>
        <xdr:cNvPr id="2589" name="Text Box 15">
          <a:extLst>
            <a:ext uri="{FF2B5EF4-FFF2-40B4-BE49-F238E27FC236}">
              <a16:creationId xmlns="" xmlns:a16="http://schemas.microsoft.com/office/drawing/2014/main"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590" name="Text Box 16">
          <a:extLst>
            <a:ext uri="{FF2B5EF4-FFF2-40B4-BE49-F238E27FC236}">
              <a16:creationId xmlns="" xmlns:a16="http://schemas.microsoft.com/office/drawing/2014/main"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591" name="Text Box 17">
          <a:extLst>
            <a:ext uri="{FF2B5EF4-FFF2-40B4-BE49-F238E27FC236}">
              <a16:creationId xmlns="" xmlns:a16="http://schemas.microsoft.com/office/drawing/2014/main"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592" name="Text Box 18">
          <a:extLst>
            <a:ext uri="{FF2B5EF4-FFF2-40B4-BE49-F238E27FC236}">
              <a16:creationId xmlns="" xmlns:a16="http://schemas.microsoft.com/office/drawing/2014/main"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593" name="Text Box 19">
          <a:extLst>
            <a:ext uri="{FF2B5EF4-FFF2-40B4-BE49-F238E27FC236}">
              <a16:creationId xmlns="" xmlns:a16="http://schemas.microsoft.com/office/drawing/2014/main"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594" name="Text Box 16">
          <a:extLst>
            <a:ext uri="{FF2B5EF4-FFF2-40B4-BE49-F238E27FC236}">
              <a16:creationId xmlns="" xmlns:a16="http://schemas.microsoft.com/office/drawing/2014/main"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595" name="Text Box 17">
          <a:extLst>
            <a:ext uri="{FF2B5EF4-FFF2-40B4-BE49-F238E27FC236}">
              <a16:creationId xmlns="" xmlns:a16="http://schemas.microsoft.com/office/drawing/2014/main"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596" name="Text Box 18">
          <a:extLst>
            <a:ext uri="{FF2B5EF4-FFF2-40B4-BE49-F238E27FC236}">
              <a16:creationId xmlns="" xmlns:a16="http://schemas.microsoft.com/office/drawing/2014/main"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597" name="Text Box 19">
          <a:extLst>
            <a:ext uri="{FF2B5EF4-FFF2-40B4-BE49-F238E27FC236}">
              <a16:creationId xmlns="" xmlns:a16="http://schemas.microsoft.com/office/drawing/2014/main"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598" name="Text Box 16">
          <a:extLst>
            <a:ext uri="{FF2B5EF4-FFF2-40B4-BE49-F238E27FC236}">
              <a16:creationId xmlns="" xmlns:a16="http://schemas.microsoft.com/office/drawing/2014/main"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599" name="Text Box 17">
          <a:extLst>
            <a:ext uri="{FF2B5EF4-FFF2-40B4-BE49-F238E27FC236}">
              <a16:creationId xmlns="" xmlns:a16="http://schemas.microsoft.com/office/drawing/2014/main"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600" name="Text Box 18">
          <a:extLst>
            <a:ext uri="{FF2B5EF4-FFF2-40B4-BE49-F238E27FC236}">
              <a16:creationId xmlns="" xmlns:a16="http://schemas.microsoft.com/office/drawing/2014/main"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601" name="Text Box 19">
          <a:extLst>
            <a:ext uri="{FF2B5EF4-FFF2-40B4-BE49-F238E27FC236}">
              <a16:creationId xmlns="" xmlns:a16="http://schemas.microsoft.com/office/drawing/2014/main"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504825</xdr:rowOff>
    </xdr:from>
    <xdr:ext cx="95250" cy="444014"/>
    <xdr:sp macro="" textlink="">
      <xdr:nvSpPr>
        <xdr:cNvPr id="2602" name="Text Box 15">
          <a:extLst>
            <a:ext uri="{FF2B5EF4-FFF2-40B4-BE49-F238E27FC236}">
              <a16:creationId xmlns="" xmlns:a16="http://schemas.microsoft.com/office/drawing/2014/main"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03" name="Text Box 16">
          <a:extLst>
            <a:ext uri="{FF2B5EF4-FFF2-40B4-BE49-F238E27FC236}">
              <a16:creationId xmlns="" xmlns:a16="http://schemas.microsoft.com/office/drawing/2014/main"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04" name="Text Box 17">
          <a:extLst>
            <a:ext uri="{FF2B5EF4-FFF2-40B4-BE49-F238E27FC236}">
              <a16:creationId xmlns="" xmlns:a16="http://schemas.microsoft.com/office/drawing/2014/main"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05" name="Text Box 18">
          <a:extLst>
            <a:ext uri="{FF2B5EF4-FFF2-40B4-BE49-F238E27FC236}">
              <a16:creationId xmlns="" xmlns:a16="http://schemas.microsoft.com/office/drawing/2014/main"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06" name="Text Box 19">
          <a:extLst>
            <a:ext uri="{FF2B5EF4-FFF2-40B4-BE49-F238E27FC236}">
              <a16:creationId xmlns="" xmlns:a16="http://schemas.microsoft.com/office/drawing/2014/main"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07" name="Text Box 16">
          <a:extLst>
            <a:ext uri="{FF2B5EF4-FFF2-40B4-BE49-F238E27FC236}">
              <a16:creationId xmlns="" xmlns:a16="http://schemas.microsoft.com/office/drawing/2014/main"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08" name="Text Box 17">
          <a:extLst>
            <a:ext uri="{FF2B5EF4-FFF2-40B4-BE49-F238E27FC236}">
              <a16:creationId xmlns="" xmlns:a16="http://schemas.microsoft.com/office/drawing/2014/main"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09" name="Text Box 18">
          <a:extLst>
            <a:ext uri="{FF2B5EF4-FFF2-40B4-BE49-F238E27FC236}">
              <a16:creationId xmlns="" xmlns:a16="http://schemas.microsoft.com/office/drawing/2014/main"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0" name="Text Box 16">
          <a:extLst>
            <a:ext uri="{FF2B5EF4-FFF2-40B4-BE49-F238E27FC236}">
              <a16:creationId xmlns="" xmlns:a16="http://schemas.microsoft.com/office/drawing/2014/main"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1" name="Text Box 17">
          <a:extLst>
            <a:ext uri="{FF2B5EF4-FFF2-40B4-BE49-F238E27FC236}">
              <a16:creationId xmlns="" xmlns:a16="http://schemas.microsoft.com/office/drawing/2014/main"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2" name="Text Box 18">
          <a:extLst>
            <a:ext uri="{FF2B5EF4-FFF2-40B4-BE49-F238E27FC236}">
              <a16:creationId xmlns="" xmlns:a16="http://schemas.microsoft.com/office/drawing/2014/main"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3" name="Text Box 19">
          <a:extLst>
            <a:ext uri="{FF2B5EF4-FFF2-40B4-BE49-F238E27FC236}">
              <a16:creationId xmlns="" xmlns:a16="http://schemas.microsoft.com/office/drawing/2014/main"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4" name="Text Box 16">
          <a:extLst>
            <a:ext uri="{FF2B5EF4-FFF2-40B4-BE49-F238E27FC236}">
              <a16:creationId xmlns="" xmlns:a16="http://schemas.microsoft.com/office/drawing/2014/main"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5" name="Text Box 17">
          <a:extLst>
            <a:ext uri="{FF2B5EF4-FFF2-40B4-BE49-F238E27FC236}">
              <a16:creationId xmlns="" xmlns:a16="http://schemas.microsoft.com/office/drawing/2014/main"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6" name="Text Box 18">
          <a:extLst>
            <a:ext uri="{FF2B5EF4-FFF2-40B4-BE49-F238E27FC236}">
              <a16:creationId xmlns="" xmlns:a16="http://schemas.microsoft.com/office/drawing/2014/main"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7" name="Text Box 19">
          <a:extLst>
            <a:ext uri="{FF2B5EF4-FFF2-40B4-BE49-F238E27FC236}">
              <a16:creationId xmlns="" xmlns:a16="http://schemas.microsoft.com/office/drawing/2014/main"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56743"/>
    <xdr:sp macro="" textlink="">
      <xdr:nvSpPr>
        <xdr:cNvPr id="2618" name="Text Box 15">
          <a:extLst>
            <a:ext uri="{FF2B5EF4-FFF2-40B4-BE49-F238E27FC236}">
              <a16:creationId xmlns="" xmlns:a16="http://schemas.microsoft.com/office/drawing/2014/main"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2619" name="Text Box 15">
          <a:extLst>
            <a:ext uri="{FF2B5EF4-FFF2-40B4-BE49-F238E27FC236}">
              <a16:creationId xmlns="" xmlns:a16="http://schemas.microsoft.com/office/drawing/2014/main"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504825</xdr:rowOff>
    </xdr:from>
    <xdr:ext cx="95250" cy="442269"/>
    <xdr:sp macro="" textlink="">
      <xdr:nvSpPr>
        <xdr:cNvPr id="2620" name="Text Box 15">
          <a:extLst>
            <a:ext uri="{FF2B5EF4-FFF2-40B4-BE49-F238E27FC236}">
              <a16:creationId xmlns="" xmlns:a16="http://schemas.microsoft.com/office/drawing/2014/main"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213632"/>
    <xdr:sp macro="" textlink="">
      <xdr:nvSpPr>
        <xdr:cNvPr id="2621" name="Text Box 15">
          <a:extLst>
            <a:ext uri="{FF2B5EF4-FFF2-40B4-BE49-F238E27FC236}">
              <a16:creationId xmlns="" xmlns:a16="http://schemas.microsoft.com/office/drawing/2014/main"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331"/>
    <xdr:sp macro="" textlink="">
      <xdr:nvSpPr>
        <xdr:cNvPr id="2622" name="Text Box 15">
          <a:extLst>
            <a:ext uri="{FF2B5EF4-FFF2-40B4-BE49-F238E27FC236}">
              <a16:creationId xmlns="" xmlns:a16="http://schemas.microsoft.com/office/drawing/2014/main"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213632"/>
    <xdr:sp macro="" textlink="">
      <xdr:nvSpPr>
        <xdr:cNvPr id="2623" name="Text Box 15">
          <a:extLst>
            <a:ext uri="{FF2B5EF4-FFF2-40B4-BE49-F238E27FC236}">
              <a16:creationId xmlns="" xmlns:a16="http://schemas.microsoft.com/office/drawing/2014/main"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24" name="Text Box 16">
          <a:extLst>
            <a:ext uri="{FF2B5EF4-FFF2-40B4-BE49-F238E27FC236}">
              <a16:creationId xmlns="" xmlns:a16="http://schemas.microsoft.com/office/drawing/2014/main"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25" name="Text Box 17">
          <a:extLst>
            <a:ext uri="{FF2B5EF4-FFF2-40B4-BE49-F238E27FC236}">
              <a16:creationId xmlns="" xmlns:a16="http://schemas.microsoft.com/office/drawing/2014/main"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26" name="Text Box 18">
          <a:extLst>
            <a:ext uri="{FF2B5EF4-FFF2-40B4-BE49-F238E27FC236}">
              <a16:creationId xmlns="" xmlns:a16="http://schemas.microsoft.com/office/drawing/2014/main"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27" name="Text Box 19">
          <a:extLst>
            <a:ext uri="{FF2B5EF4-FFF2-40B4-BE49-F238E27FC236}">
              <a16:creationId xmlns="" xmlns:a16="http://schemas.microsoft.com/office/drawing/2014/main"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28" name="Text Box 16">
          <a:extLst>
            <a:ext uri="{FF2B5EF4-FFF2-40B4-BE49-F238E27FC236}">
              <a16:creationId xmlns="" xmlns:a16="http://schemas.microsoft.com/office/drawing/2014/main"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29" name="Text Box 17">
          <a:extLst>
            <a:ext uri="{FF2B5EF4-FFF2-40B4-BE49-F238E27FC236}">
              <a16:creationId xmlns="" xmlns:a16="http://schemas.microsoft.com/office/drawing/2014/main"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30" name="Text Box 18">
          <a:extLst>
            <a:ext uri="{FF2B5EF4-FFF2-40B4-BE49-F238E27FC236}">
              <a16:creationId xmlns="" xmlns:a16="http://schemas.microsoft.com/office/drawing/2014/main"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31" name="Text Box 19">
          <a:extLst>
            <a:ext uri="{FF2B5EF4-FFF2-40B4-BE49-F238E27FC236}">
              <a16:creationId xmlns="" xmlns:a16="http://schemas.microsoft.com/office/drawing/2014/main"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632" name="Text Box 16">
          <a:extLst>
            <a:ext uri="{FF2B5EF4-FFF2-40B4-BE49-F238E27FC236}">
              <a16:creationId xmlns="" xmlns:a16="http://schemas.microsoft.com/office/drawing/2014/main"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633" name="Text Box 17">
          <a:extLst>
            <a:ext uri="{FF2B5EF4-FFF2-40B4-BE49-F238E27FC236}">
              <a16:creationId xmlns="" xmlns:a16="http://schemas.microsoft.com/office/drawing/2014/main"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634" name="Text Box 18">
          <a:extLst>
            <a:ext uri="{FF2B5EF4-FFF2-40B4-BE49-F238E27FC236}">
              <a16:creationId xmlns="" xmlns:a16="http://schemas.microsoft.com/office/drawing/2014/main"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635" name="Text Box 19">
          <a:extLst>
            <a:ext uri="{FF2B5EF4-FFF2-40B4-BE49-F238E27FC236}">
              <a16:creationId xmlns="" xmlns:a16="http://schemas.microsoft.com/office/drawing/2014/main"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504825</xdr:rowOff>
    </xdr:from>
    <xdr:ext cx="95250" cy="444014"/>
    <xdr:sp macro="" textlink="">
      <xdr:nvSpPr>
        <xdr:cNvPr id="2636" name="Text Box 15">
          <a:extLst>
            <a:ext uri="{FF2B5EF4-FFF2-40B4-BE49-F238E27FC236}">
              <a16:creationId xmlns="" xmlns:a16="http://schemas.microsoft.com/office/drawing/2014/main"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37" name="Text Box 16">
          <a:extLst>
            <a:ext uri="{FF2B5EF4-FFF2-40B4-BE49-F238E27FC236}">
              <a16:creationId xmlns="" xmlns:a16="http://schemas.microsoft.com/office/drawing/2014/main"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38" name="Text Box 17">
          <a:extLst>
            <a:ext uri="{FF2B5EF4-FFF2-40B4-BE49-F238E27FC236}">
              <a16:creationId xmlns="" xmlns:a16="http://schemas.microsoft.com/office/drawing/2014/main"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39" name="Text Box 18">
          <a:extLst>
            <a:ext uri="{FF2B5EF4-FFF2-40B4-BE49-F238E27FC236}">
              <a16:creationId xmlns="" xmlns:a16="http://schemas.microsoft.com/office/drawing/2014/main"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40" name="Text Box 19">
          <a:extLst>
            <a:ext uri="{FF2B5EF4-FFF2-40B4-BE49-F238E27FC236}">
              <a16:creationId xmlns="" xmlns:a16="http://schemas.microsoft.com/office/drawing/2014/main"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504825</xdr:rowOff>
    </xdr:from>
    <xdr:ext cx="95250" cy="442269"/>
    <xdr:sp macro="" textlink="">
      <xdr:nvSpPr>
        <xdr:cNvPr id="2641" name="Text Box 15">
          <a:extLst>
            <a:ext uri="{FF2B5EF4-FFF2-40B4-BE49-F238E27FC236}">
              <a16:creationId xmlns="" xmlns:a16="http://schemas.microsoft.com/office/drawing/2014/main"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42" name="Text Box 16">
          <a:extLst>
            <a:ext uri="{FF2B5EF4-FFF2-40B4-BE49-F238E27FC236}">
              <a16:creationId xmlns="" xmlns:a16="http://schemas.microsoft.com/office/drawing/2014/main"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43" name="Text Box 17">
          <a:extLst>
            <a:ext uri="{FF2B5EF4-FFF2-40B4-BE49-F238E27FC236}">
              <a16:creationId xmlns="" xmlns:a16="http://schemas.microsoft.com/office/drawing/2014/main"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44" name="Text Box 18">
          <a:extLst>
            <a:ext uri="{FF2B5EF4-FFF2-40B4-BE49-F238E27FC236}">
              <a16:creationId xmlns="" xmlns:a16="http://schemas.microsoft.com/office/drawing/2014/main"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45" name="Text Box 16">
          <a:extLst>
            <a:ext uri="{FF2B5EF4-FFF2-40B4-BE49-F238E27FC236}">
              <a16:creationId xmlns="" xmlns:a16="http://schemas.microsoft.com/office/drawing/2014/main"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46" name="Text Box 17">
          <a:extLst>
            <a:ext uri="{FF2B5EF4-FFF2-40B4-BE49-F238E27FC236}">
              <a16:creationId xmlns="" xmlns:a16="http://schemas.microsoft.com/office/drawing/2014/main"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47" name="Text Box 18">
          <a:extLst>
            <a:ext uri="{FF2B5EF4-FFF2-40B4-BE49-F238E27FC236}">
              <a16:creationId xmlns="" xmlns:a16="http://schemas.microsoft.com/office/drawing/2014/main"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48" name="Text Box 19">
          <a:extLst>
            <a:ext uri="{FF2B5EF4-FFF2-40B4-BE49-F238E27FC236}">
              <a16:creationId xmlns="" xmlns:a16="http://schemas.microsoft.com/office/drawing/2014/main"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49" name="Text Box 16">
          <a:extLst>
            <a:ext uri="{FF2B5EF4-FFF2-40B4-BE49-F238E27FC236}">
              <a16:creationId xmlns="" xmlns:a16="http://schemas.microsoft.com/office/drawing/2014/main"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50" name="Text Box 17">
          <a:extLst>
            <a:ext uri="{FF2B5EF4-FFF2-40B4-BE49-F238E27FC236}">
              <a16:creationId xmlns="" xmlns:a16="http://schemas.microsoft.com/office/drawing/2014/main"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51" name="Text Box 18">
          <a:extLst>
            <a:ext uri="{FF2B5EF4-FFF2-40B4-BE49-F238E27FC236}">
              <a16:creationId xmlns="" xmlns:a16="http://schemas.microsoft.com/office/drawing/2014/main"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41</xdr:row>
      <xdr:rowOff>170392</xdr:rowOff>
    </xdr:from>
    <xdr:ext cx="95250" cy="213632"/>
    <xdr:sp macro="" textlink="">
      <xdr:nvSpPr>
        <xdr:cNvPr id="2652" name="Text Box 15">
          <a:extLst>
            <a:ext uri="{FF2B5EF4-FFF2-40B4-BE49-F238E27FC236}">
              <a16:creationId xmlns="" xmlns:a16="http://schemas.microsoft.com/office/drawing/2014/main"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53" name="Text Box 16">
          <a:extLst>
            <a:ext uri="{FF2B5EF4-FFF2-40B4-BE49-F238E27FC236}">
              <a16:creationId xmlns="" xmlns:a16="http://schemas.microsoft.com/office/drawing/2014/main"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54" name="Text Box 17">
          <a:extLst>
            <a:ext uri="{FF2B5EF4-FFF2-40B4-BE49-F238E27FC236}">
              <a16:creationId xmlns="" xmlns:a16="http://schemas.microsoft.com/office/drawing/2014/main"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55" name="Text Box 18">
          <a:extLst>
            <a:ext uri="{FF2B5EF4-FFF2-40B4-BE49-F238E27FC236}">
              <a16:creationId xmlns="" xmlns:a16="http://schemas.microsoft.com/office/drawing/2014/main"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56" name="Text Box 19">
          <a:extLst>
            <a:ext uri="{FF2B5EF4-FFF2-40B4-BE49-F238E27FC236}">
              <a16:creationId xmlns="" xmlns:a16="http://schemas.microsoft.com/office/drawing/2014/main"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57" name="Text Box 16">
          <a:extLst>
            <a:ext uri="{FF2B5EF4-FFF2-40B4-BE49-F238E27FC236}">
              <a16:creationId xmlns="" xmlns:a16="http://schemas.microsoft.com/office/drawing/2014/main"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58" name="Text Box 17">
          <a:extLst>
            <a:ext uri="{FF2B5EF4-FFF2-40B4-BE49-F238E27FC236}">
              <a16:creationId xmlns="" xmlns:a16="http://schemas.microsoft.com/office/drawing/2014/main"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59" name="Text Box 18">
          <a:extLst>
            <a:ext uri="{FF2B5EF4-FFF2-40B4-BE49-F238E27FC236}">
              <a16:creationId xmlns="" xmlns:a16="http://schemas.microsoft.com/office/drawing/2014/main"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60" name="Text Box 19">
          <a:extLst>
            <a:ext uri="{FF2B5EF4-FFF2-40B4-BE49-F238E27FC236}">
              <a16:creationId xmlns="" xmlns:a16="http://schemas.microsoft.com/office/drawing/2014/main"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61" name="Text Box 16">
          <a:extLst>
            <a:ext uri="{FF2B5EF4-FFF2-40B4-BE49-F238E27FC236}">
              <a16:creationId xmlns="" xmlns:a16="http://schemas.microsoft.com/office/drawing/2014/main"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62" name="Text Box 17">
          <a:extLst>
            <a:ext uri="{FF2B5EF4-FFF2-40B4-BE49-F238E27FC236}">
              <a16:creationId xmlns="" xmlns:a16="http://schemas.microsoft.com/office/drawing/2014/main"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63" name="Text Box 18">
          <a:extLst>
            <a:ext uri="{FF2B5EF4-FFF2-40B4-BE49-F238E27FC236}">
              <a16:creationId xmlns="" xmlns:a16="http://schemas.microsoft.com/office/drawing/2014/main"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64" name="Text Box 19">
          <a:extLst>
            <a:ext uri="{FF2B5EF4-FFF2-40B4-BE49-F238E27FC236}">
              <a16:creationId xmlns="" xmlns:a16="http://schemas.microsoft.com/office/drawing/2014/main"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504825</xdr:rowOff>
    </xdr:from>
    <xdr:ext cx="95250" cy="444014"/>
    <xdr:sp macro="" textlink="">
      <xdr:nvSpPr>
        <xdr:cNvPr id="2665" name="Text Box 15">
          <a:extLst>
            <a:ext uri="{FF2B5EF4-FFF2-40B4-BE49-F238E27FC236}">
              <a16:creationId xmlns="" xmlns:a16="http://schemas.microsoft.com/office/drawing/2014/main"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66" name="Text Box 16">
          <a:extLst>
            <a:ext uri="{FF2B5EF4-FFF2-40B4-BE49-F238E27FC236}">
              <a16:creationId xmlns="" xmlns:a16="http://schemas.microsoft.com/office/drawing/2014/main"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67" name="Text Box 17">
          <a:extLst>
            <a:ext uri="{FF2B5EF4-FFF2-40B4-BE49-F238E27FC236}">
              <a16:creationId xmlns="" xmlns:a16="http://schemas.microsoft.com/office/drawing/2014/main"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68" name="Text Box 18">
          <a:extLst>
            <a:ext uri="{FF2B5EF4-FFF2-40B4-BE49-F238E27FC236}">
              <a16:creationId xmlns="" xmlns:a16="http://schemas.microsoft.com/office/drawing/2014/main"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69" name="Text Box 19">
          <a:extLst>
            <a:ext uri="{FF2B5EF4-FFF2-40B4-BE49-F238E27FC236}">
              <a16:creationId xmlns="" xmlns:a16="http://schemas.microsoft.com/office/drawing/2014/main"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70" name="Text Box 16">
          <a:extLst>
            <a:ext uri="{FF2B5EF4-FFF2-40B4-BE49-F238E27FC236}">
              <a16:creationId xmlns="" xmlns:a16="http://schemas.microsoft.com/office/drawing/2014/main"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71" name="Text Box 17">
          <a:extLst>
            <a:ext uri="{FF2B5EF4-FFF2-40B4-BE49-F238E27FC236}">
              <a16:creationId xmlns="" xmlns:a16="http://schemas.microsoft.com/office/drawing/2014/main"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41</xdr:row>
      <xdr:rowOff>15875</xdr:rowOff>
    </xdr:from>
    <xdr:ext cx="95250" cy="171450"/>
    <xdr:sp macro="" textlink="">
      <xdr:nvSpPr>
        <xdr:cNvPr id="2672" name="Text Box 18">
          <a:extLst>
            <a:ext uri="{FF2B5EF4-FFF2-40B4-BE49-F238E27FC236}">
              <a16:creationId xmlns="" xmlns:a16="http://schemas.microsoft.com/office/drawing/2014/main"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73" name="Text Box 16">
          <a:extLst>
            <a:ext uri="{FF2B5EF4-FFF2-40B4-BE49-F238E27FC236}">
              <a16:creationId xmlns="" xmlns:a16="http://schemas.microsoft.com/office/drawing/2014/main"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74" name="Text Box 17">
          <a:extLst>
            <a:ext uri="{FF2B5EF4-FFF2-40B4-BE49-F238E27FC236}">
              <a16:creationId xmlns="" xmlns:a16="http://schemas.microsoft.com/office/drawing/2014/main"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75" name="Text Box 18">
          <a:extLst>
            <a:ext uri="{FF2B5EF4-FFF2-40B4-BE49-F238E27FC236}">
              <a16:creationId xmlns="" xmlns:a16="http://schemas.microsoft.com/office/drawing/2014/main"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76" name="Text Box 19">
          <a:extLst>
            <a:ext uri="{FF2B5EF4-FFF2-40B4-BE49-F238E27FC236}">
              <a16:creationId xmlns="" xmlns:a16="http://schemas.microsoft.com/office/drawing/2014/main"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77" name="Text Box 16">
          <a:extLst>
            <a:ext uri="{FF2B5EF4-FFF2-40B4-BE49-F238E27FC236}">
              <a16:creationId xmlns="" xmlns:a16="http://schemas.microsoft.com/office/drawing/2014/main"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41</xdr:row>
      <xdr:rowOff>170392</xdr:rowOff>
    </xdr:from>
    <xdr:ext cx="95250" cy="213632"/>
    <xdr:sp macro="" textlink="">
      <xdr:nvSpPr>
        <xdr:cNvPr id="2678" name="Text Box 15">
          <a:extLst>
            <a:ext uri="{FF2B5EF4-FFF2-40B4-BE49-F238E27FC236}">
              <a16:creationId xmlns="" xmlns:a16="http://schemas.microsoft.com/office/drawing/2014/main"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8496"/>
    <xdr:sp macro="" textlink="">
      <xdr:nvSpPr>
        <xdr:cNvPr id="2679" name="Text Box 15">
          <a:extLst>
            <a:ext uri="{FF2B5EF4-FFF2-40B4-BE49-F238E27FC236}">
              <a16:creationId xmlns="" xmlns:a16="http://schemas.microsoft.com/office/drawing/2014/main"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2680" name="Text Box 15">
          <a:extLst>
            <a:ext uri="{FF2B5EF4-FFF2-40B4-BE49-F238E27FC236}">
              <a16:creationId xmlns="" xmlns:a16="http://schemas.microsoft.com/office/drawing/2014/main"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504825</xdr:rowOff>
    </xdr:from>
    <xdr:ext cx="95250" cy="442269"/>
    <xdr:sp macro="" textlink="">
      <xdr:nvSpPr>
        <xdr:cNvPr id="2681" name="Text Box 15">
          <a:extLst>
            <a:ext uri="{FF2B5EF4-FFF2-40B4-BE49-F238E27FC236}">
              <a16:creationId xmlns="" xmlns:a16="http://schemas.microsoft.com/office/drawing/2014/main"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213632"/>
    <xdr:sp macro="" textlink="">
      <xdr:nvSpPr>
        <xdr:cNvPr id="2682" name="Text Box 15">
          <a:extLst>
            <a:ext uri="{FF2B5EF4-FFF2-40B4-BE49-F238E27FC236}">
              <a16:creationId xmlns="" xmlns:a16="http://schemas.microsoft.com/office/drawing/2014/main"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331"/>
    <xdr:sp macro="" textlink="">
      <xdr:nvSpPr>
        <xdr:cNvPr id="2683" name="Text Box 15">
          <a:extLst>
            <a:ext uri="{FF2B5EF4-FFF2-40B4-BE49-F238E27FC236}">
              <a16:creationId xmlns="" xmlns:a16="http://schemas.microsoft.com/office/drawing/2014/main"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41</xdr:row>
      <xdr:rowOff>170392</xdr:rowOff>
    </xdr:from>
    <xdr:ext cx="95250" cy="213632"/>
    <xdr:sp macro="" textlink="">
      <xdr:nvSpPr>
        <xdr:cNvPr id="2684" name="Text Box 15">
          <a:extLst>
            <a:ext uri="{FF2B5EF4-FFF2-40B4-BE49-F238E27FC236}">
              <a16:creationId xmlns="" xmlns:a16="http://schemas.microsoft.com/office/drawing/2014/main"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685" name="Text Box 16">
          <a:extLst>
            <a:ext uri="{FF2B5EF4-FFF2-40B4-BE49-F238E27FC236}">
              <a16:creationId xmlns="" xmlns:a16="http://schemas.microsoft.com/office/drawing/2014/main"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686" name="Text Box 17">
          <a:extLst>
            <a:ext uri="{FF2B5EF4-FFF2-40B4-BE49-F238E27FC236}">
              <a16:creationId xmlns="" xmlns:a16="http://schemas.microsoft.com/office/drawing/2014/main"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687" name="Text Box 18">
          <a:extLst>
            <a:ext uri="{FF2B5EF4-FFF2-40B4-BE49-F238E27FC236}">
              <a16:creationId xmlns="" xmlns:a16="http://schemas.microsoft.com/office/drawing/2014/main"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688" name="Text Box 19">
          <a:extLst>
            <a:ext uri="{FF2B5EF4-FFF2-40B4-BE49-F238E27FC236}">
              <a16:creationId xmlns="" xmlns:a16="http://schemas.microsoft.com/office/drawing/2014/main"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689" name="Text Box 16">
          <a:extLst>
            <a:ext uri="{FF2B5EF4-FFF2-40B4-BE49-F238E27FC236}">
              <a16:creationId xmlns="" xmlns:a16="http://schemas.microsoft.com/office/drawing/2014/main"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690" name="Text Box 17">
          <a:extLst>
            <a:ext uri="{FF2B5EF4-FFF2-40B4-BE49-F238E27FC236}">
              <a16:creationId xmlns="" xmlns:a16="http://schemas.microsoft.com/office/drawing/2014/main"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691" name="Text Box 18">
          <a:extLst>
            <a:ext uri="{FF2B5EF4-FFF2-40B4-BE49-F238E27FC236}">
              <a16:creationId xmlns="" xmlns:a16="http://schemas.microsoft.com/office/drawing/2014/main"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692" name="Text Box 19">
          <a:extLst>
            <a:ext uri="{FF2B5EF4-FFF2-40B4-BE49-F238E27FC236}">
              <a16:creationId xmlns="" xmlns:a16="http://schemas.microsoft.com/office/drawing/2014/main"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693" name="Text Box 16">
          <a:extLst>
            <a:ext uri="{FF2B5EF4-FFF2-40B4-BE49-F238E27FC236}">
              <a16:creationId xmlns="" xmlns:a16="http://schemas.microsoft.com/office/drawing/2014/main"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694" name="Text Box 17">
          <a:extLst>
            <a:ext uri="{FF2B5EF4-FFF2-40B4-BE49-F238E27FC236}">
              <a16:creationId xmlns="" xmlns:a16="http://schemas.microsoft.com/office/drawing/2014/main"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695" name="Text Box 18">
          <a:extLst>
            <a:ext uri="{FF2B5EF4-FFF2-40B4-BE49-F238E27FC236}">
              <a16:creationId xmlns="" xmlns:a16="http://schemas.microsoft.com/office/drawing/2014/main"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696" name="Text Box 19">
          <a:extLst>
            <a:ext uri="{FF2B5EF4-FFF2-40B4-BE49-F238E27FC236}">
              <a16:creationId xmlns="" xmlns:a16="http://schemas.microsoft.com/office/drawing/2014/main"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504825</xdr:rowOff>
    </xdr:from>
    <xdr:ext cx="95250" cy="444014"/>
    <xdr:sp macro="" textlink="">
      <xdr:nvSpPr>
        <xdr:cNvPr id="2697" name="Text Box 15">
          <a:extLst>
            <a:ext uri="{FF2B5EF4-FFF2-40B4-BE49-F238E27FC236}">
              <a16:creationId xmlns="" xmlns:a16="http://schemas.microsoft.com/office/drawing/2014/main"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698" name="Text Box 16">
          <a:extLst>
            <a:ext uri="{FF2B5EF4-FFF2-40B4-BE49-F238E27FC236}">
              <a16:creationId xmlns="" xmlns:a16="http://schemas.microsoft.com/office/drawing/2014/main"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699" name="Text Box 17">
          <a:extLst>
            <a:ext uri="{FF2B5EF4-FFF2-40B4-BE49-F238E27FC236}">
              <a16:creationId xmlns="" xmlns:a16="http://schemas.microsoft.com/office/drawing/2014/main"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00" name="Text Box 18">
          <a:extLst>
            <a:ext uri="{FF2B5EF4-FFF2-40B4-BE49-F238E27FC236}">
              <a16:creationId xmlns="" xmlns:a16="http://schemas.microsoft.com/office/drawing/2014/main"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01" name="Text Box 19">
          <a:extLst>
            <a:ext uri="{FF2B5EF4-FFF2-40B4-BE49-F238E27FC236}">
              <a16:creationId xmlns="" xmlns:a16="http://schemas.microsoft.com/office/drawing/2014/main"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02" name="Text Box 16">
          <a:extLst>
            <a:ext uri="{FF2B5EF4-FFF2-40B4-BE49-F238E27FC236}">
              <a16:creationId xmlns="" xmlns:a16="http://schemas.microsoft.com/office/drawing/2014/main"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03" name="Text Box 17">
          <a:extLst>
            <a:ext uri="{FF2B5EF4-FFF2-40B4-BE49-F238E27FC236}">
              <a16:creationId xmlns="" xmlns:a16="http://schemas.microsoft.com/office/drawing/2014/main"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04" name="Text Box 18">
          <a:extLst>
            <a:ext uri="{FF2B5EF4-FFF2-40B4-BE49-F238E27FC236}">
              <a16:creationId xmlns="" xmlns:a16="http://schemas.microsoft.com/office/drawing/2014/main"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05" name="Text Box 16">
          <a:extLst>
            <a:ext uri="{FF2B5EF4-FFF2-40B4-BE49-F238E27FC236}">
              <a16:creationId xmlns="" xmlns:a16="http://schemas.microsoft.com/office/drawing/2014/main"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06" name="Text Box 17">
          <a:extLst>
            <a:ext uri="{FF2B5EF4-FFF2-40B4-BE49-F238E27FC236}">
              <a16:creationId xmlns="" xmlns:a16="http://schemas.microsoft.com/office/drawing/2014/main"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07" name="Text Box 18">
          <a:extLst>
            <a:ext uri="{FF2B5EF4-FFF2-40B4-BE49-F238E27FC236}">
              <a16:creationId xmlns="" xmlns:a16="http://schemas.microsoft.com/office/drawing/2014/main"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08" name="Text Box 19">
          <a:extLst>
            <a:ext uri="{FF2B5EF4-FFF2-40B4-BE49-F238E27FC236}">
              <a16:creationId xmlns="" xmlns:a16="http://schemas.microsoft.com/office/drawing/2014/main"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09" name="Text Box 16">
          <a:extLst>
            <a:ext uri="{FF2B5EF4-FFF2-40B4-BE49-F238E27FC236}">
              <a16:creationId xmlns="" xmlns:a16="http://schemas.microsoft.com/office/drawing/2014/main"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10" name="Text Box 17">
          <a:extLst>
            <a:ext uri="{FF2B5EF4-FFF2-40B4-BE49-F238E27FC236}">
              <a16:creationId xmlns="" xmlns:a16="http://schemas.microsoft.com/office/drawing/2014/main"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11" name="Text Box 18">
          <a:extLst>
            <a:ext uri="{FF2B5EF4-FFF2-40B4-BE49-F238E27FC236}">
              <a16:creationId xmlns="" xmlns:a16="http://schemas.microsoft.com/office/drawing/2014/main"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12" name="Text Box 19">
          <a:extLst>
            <a:ext uri="{FF2B5EF4-FFF2-40B4-BE49-F238E27FC236}">
              <a16:creationId xmlns="" xmlns:a16="http://schemas.microsoft.com/office/drawing/2014/main"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56743"/>
    <xdr:sp macro="" textlink="">
      <xdr:nvSpPr>
        <xdr:cNvPr id="2713" name="Text Box 15">
          <a:extLst>
            <a:ext uri="{FF2B5EF4-FFF2-40B4-BE49-F238E27FC236}">
              <a16:creationId xmlns="" xmlns:a16="http://schemas.microsoft.com/office/drawing/2014/main"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2714" name="Text Box 15">
          <a:extLst>
            <a:ext uri="{FF2B5EF4-FFF2-40B4-BE49-F238E27FC236}">
              <a16:creationId xmlns="" xmlns:a16="http://schemas.microsoft.com/office/drawing/2014/main"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504825</xdr:rowOff>
    </xdr:from>
    <xdr:ext cx="95250" cy="442269"/>
    <xdr:sp macro="" textlink="">
      <xdr:nvSpPr>
        <xdr:cNvPr id="2715" name="Text Box 15">
          <a:extLst>
            <a:ext uri="{FF2B5EF4-FFF2-40B4-BE49-F238E27FC236}">
              <a16:creationId xmlns="" xmlns:a16="http://schemas.microsoft.com/office/drawing/2014/main"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213632"/>
    <xdr:sp macro="" textlink="">
      <xdr:nvSpPr>
        <xdr:cNvPr id="2716" name="Text Box 15">
          <a:extLst>
            <a:ext uri="{FF2B5EF4-FFF2-40B4-BE49-F238E27FC236}">
              <a16:creationId xmlns="" xmlns:a16="http://schemas.microsoft.com/office/drawing/2014/main"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331"/>
    <xdr:sp macro="" textlink="">
      <xdr:nvSpPr>
        <xdr:cNvPr id="2717" name="Text Box 15">
          <a:extLst>
            <a:ext uri="{FF2B5EF4-FFF2-40B4-BE49-F238E27FC236}">
              <a16:creationId xmlns="" xmlns:a16="http://schemas.microsoft.com/office/drawing/2014/main"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213632"/>
    <xdr:sp macro="" textlink="">
      <xdr:nvSpPr>
        <xdr:cNvPr id="2718" name="Text Box 15">
          <a:extLst>
            <a:ext uri="{FF2B5EF4-FFF2-40B4-BE49-F238E27FC236}">
              <a16:creationId xmlns="" xmlns:a16="http://schemas.microsoft.com/office/drawing/2014/main"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19" name="Text Box 16">
          <a:extLst>
            <a:ext uri="{FF2B5EF4-FFF2-40B4-BE49-F238E27FC236}">
              <a16:creationId xmlns="" xmlns:a16="http://schemas.microsoft.com/office/drawing/2014/main"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20" name="Text Box 17">
          <a:extLst>
            <a:ext uri="{FF2B5EF4-FFF2-40B4-BE49-F238E27FC236}">
              <a16:creationId xmlns="" xmlns:a16="http://schemas.microsoft.com/office/drawing/2014/main"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21" name="Text Box 18">
          <a:extLst>
            <a:ext uri="{FF2B5EF4-FFF2-40B4-BE49-F238E27FC236}">
              <a16:creationId xmlns="" xmlns:a16="http://schemas.microsoft.com/office/drawing/2014/main"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22" name="Text Box 19">
          <a:extLst>
            <a:ext uri="{FF2B5EF4-FFF2-40B4-BE49-F238E27FC236}">
              <a16:creationId xmlns="" xmlns:a16="http://schemas.microsoft.com/office/drawing/2014/main"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23" name="Text Box 16">
          <a:extLst>
            <a:ext uri="{FF2B5EF4-FFF2-40B4-BE49-F238E27FC236}">
              <a16:creationId xmlns="" xmlns:a16="http://schemas.microsoft.com/office/drawing/2014/main"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24" name="Text Box 17">
          <a:extLst>
            <a:ext uri="{FF2B5EF4-FFF2-40B4-BE49-F238E27FC236}">
              <a16:creationId xmlns="" xmlns:a16="http://schemas.microsoft.com/office/drawing/2014/main"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25" name="Text Box 18">
          <a:extLst>
            <a:ext uri="{FF2B5EF4-FFF2-40B4-BE49-F238E27FC236}">
              <a16:creationId xmlns="" xmlns:a16="http://schemas.microsoft.com/office/drawing/2014/main"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26" name="Text Box 19">
          <a:extLst>
            <a:ext uri="{FF2B5EF4-FFF2-40B4-BE49-F238E27FC236}">
              <a16:creationId xmlns="" xmlns:a16="http://schemas.microsoft.com/office/drawing/2014/main"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727" name="Text Box 16">
          <a:extLst>
            <a:ext uri="{FF2B5EF4-FFF2-40B4-BE49-F238E27FC236}">
              <a16:creationId xmlns="" xmlns:a16="http://schemas.microsoft.com/office/drawing/2014/main"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728" name="Text Box 17">
          <a:extLst>
            <a:ext uri="{FF2B5EF4-FFF2-40B4-BE49-F238E27FC236}">
              <a16:creationId xmlns="" xmlns:a16="http://schemas.microsoft.com/office/drawing/2014/main"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729" name="Text Box 18">
          <a:extLst>
            <a:ext uri="{FF2B5EF4-FFF2-40B4-BE49-F238E27FC236}">
              <a16:creationId xmlns="" xmlns:a16="http://schemas.microsoft.com/office/drawing/2014/main"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730" name="Text Box 19">
          <a:extLst>
            <a:ext uri="{FF2B5EF4-FFF2-40B4-BE49-F238E27FC236}">
              <a16:creationId xmlns="" xmlns:a16="http://schemas.microsoft.com/office/drawing/2014/main"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504825</xdr:rowOff>
    </xdr:from>
    <xdr:ext cx="95250" cy="444014"/>
    <xdr:sp macro="" textlink="">
      <xdr:nvSpPr>
        <xdr:cNvPr id="2731" name="Text Box 15">
          <a:extLst>
            <a:ext uri="{FF2B5EF4-FFF2-40B4-BE49-F238E27FC236}">
              <a16:creationId xmlns="" xmlns:a16="http://schemas.microsoft.com/office/drawing/2014/main"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32" name="Text Box 16">
          <a:extLst>
            <a:ext uri="{FF2B5EF4-FFF2-40B4-BE49-F238E27FC236}">
              <a16:creationId xmlns="" xmlns:a16="http://schemas.microsoft.com/office/drawing/2014/main"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33" name="Text Box 17">
          <a:extLst>
            <a:ext uri="{FF2B5EF4-FFF2-40B4-BE49-F238E27FC236}">
              <a16:creationId xmlns="" xmlns:a16="http://schemas.microsoft.com/office/drawing/2014/main"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34" name="Text Box 18">
          <a:extLst>
            <a:ext uri="{FF2B5EF4-FFF2-40B4-BE49-F238E27FC236}">
              <a16:creationId xmlns="" xmlns:a16="http://schemas.microsoft.com/office/drawing/2014/main"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35" name="Text Box 19">
          <a:extLst>
            <a:ext uri="{FF2B5EF4-FFF2-40B4-BE49-F238E27FC236}">
              <a16:creationId xmlns="" xmlns:a16="http://schemas.microsoft.com/office/drawing/2014/main"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504825</xdr:rowOff>
    </xdr:from>
    <xdr:ext cx="95250" cy="442269"/>
    <xdr:sp macro="" textlink="">
      <xdr:nvSpPr>
        <xdr:cNvPr id="2736" name="Text Box 15">
          <a:extLst>
            <a:ext uri="{FF2B5EF4-FFF2-40B4-BE49-F238E27FC236}">
              <a16:creationId xmlns="" xmlns:a16="http://schemas.microsoft.com/office/drawing/2014/main"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37" name="Text Box 16">
          <a:extLst>
            <a:ext uri="{FF2B5EF4-FFF2-40B4-BE49-F238E27FC236}">
              <a16:creationId xmlns="" xmlns:a16="http://schemas.microsoft.com/office/drawing/2014/main"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38" name="Text Box 17">
          <a:extLst>
            <a:ext uri="{FF2B5EF4-FFF2-40B4-BE49-F238E27FC236}">
              <a16:creationId xmlns="" xmlns:a16="http://schemas.microsoft.com/office/drawing/2014/main"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39" name="Text Box 18">
          <a:extLst>
            <a:ext uri="{FF2B5EF4-FFF2-40B4-BE49-F238E27FC236}">
              <a16:creationId xmlns="" xmlns:a16="http://schemas.microsoft.com/office/drawing/2014/main"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0" name="Text Box 16">
          <a:extLst>
            <a:ext uri="{FF2B5EF4-FFF2-40B4-BE49-F238E27FC236}">
              <a16:creationId xmlns="" xmlns:a16="http://schemas.microsoft.com/office/drawing/2014/main"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1" name="Text Box 17">
          <a:extLst>
            <a:ext uri="{FF2B5EF4-FFF2-40B4-BE49-F238E27FC236}">
              <a16:creationId xmlns="" xmlns:a16="http://schemas.microsoft.com/office/drawing/2014/main"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2" name="Text Box 18">
          <a:extLst>
            <a:ext uri="{FF2B5EF4-FFF2-40B4-BE49-F238E27FC236}">
              <a16:creationId xmlns="" xmlns:a16="http://schemas.microsoft.com/office/drawing/2014/main"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3" name="Text Box 19">
          <a:extLst>
            <a:ext uri="{FF2B5EF4-FFF2-40B4-BE49-F238E27FC236}">
              <a16:creationId xmlns="" xmlns:a16="http://schemas.microsoft.com/office/drawing/2014/main"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4" name="Text Box 16">
          <a:extLst>
            <a:ext uri="{FF2B5EF4-FFF2-40B4-BE49-F238E27FC236}">
              <a16:creationId xmlns="" xmlns:a16="http://schemas.microsoft.com/office/drawing/2014/main"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5" name="Text Box 17">
          <a:extLst>
            <a:ext uri="{FF2B5EF4-FFF2-40B4-BE49-F238E27FC236}">
              <a16:creationId xmlns="" xmlns:a16="http://schemas.microsoft.com/office/drawing/2014/main"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6" name="Text Box 18">
          <a:extLst>
            <a:ext uri="{FF2B5EF4-FFF2-40B4-BE49-F238E27FC236}">
              <a16:creationId xmlns="" xmlns:a16="http://schemas.microsoft.com/office/drawing/2014/main"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170392</xdr:rowOff>
    </xdr:from>
    <xdr:ext cx="95250" cy="213632"/>
    <xdr:sp macro="" textlink="">
      <xdr:nvSpPr>
        <xdr:cNvPr id="2747" name="Text Box 15">
          <a:extLst>
            <a:ext uri="{FF2B5EF4-FFF2-40B4-BE49-F238E27FC236}">
              <a16:creationId xmlns="" xmlns:a16="http://schemas.microsoft.com/office/drawing/2014/main"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48" name="Text Box 16">
          <a:extLst>
            <a:ext uri="{FF2B5EF4-FFF2-40B4-BE49-F238E27FC236}">
              <a16:creationId xmlns="" xmlns:a16="http://schemas.microsoft.com/office/drawing/2014/main"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49" name="Text Box 17">
          <a:extLst>
            <a:ext uri="{FF2B5EF4-FFF2-40B4-BE49-F238E27FC236}">
              <a16:creationId xmlns="" xmlns:a16="http://schemas.microsoft.com/office/drawing/2014/main"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50" name="Text Box 18">
          <a:extLst>
            <a:ext uri="{FF2B5EF4-FFF2-40B4-BE49-F238E27FC236}">
              <a16:creationId xmlns="" xmlns:a16="http://schemas.microsoft.com/office/drawing/2014/main"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51" name="Text Box 19">
          <a:extLst>
            <a:ext uri="{FF2B5EF4-FFF2-40B4-BE49-F238E27FC236}">
              <a16:creationId xmlns="" xmlns:a16="http://schemas.microsoft.com/office/drawing/2014/main"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52" name="Text Box 16">
          <a:extLst>
            <a:ext uri="{FF2B5EF4-FFF2-40B4-BE49-F238E27FC236}">
              <a16:creationId xmlns="" xmlns:a16="http://schemas.microsoft.com/office/drawing/2014/main"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53" name="Text Box 17">
          <a:extLst>
            <a:ext uri="{FF2B5EF4-FFF2-40B4-BE49-F238E27FC236}">
              <a16:creationId xmlns="" xmlns:a16="http://schemas.microsoft.com/office/drawing/2014/main"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54" name="Text Box 18">
          <a:extLst>
            <a:ext uri="{FF2B5EF4-FFF2-40B4-BE49-F238E27FC236}">
              <a16:creationId xmlns="" xmlns:a16="http://schemas.microsoft.com/office/drawing/2014/main"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55" name="Text Box 19">
          <a:extLst>
            <a:ext uri="{FF2B5EF4-FFF2-40B4-BE49-F238E27FC236}">
              <a16:creationId xmlns="" xmlns:a16="http://schemas.microsoft.com/office/drawing/2014/main"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56" name="Text Box 16">
          <a:extLst>
            <a:ext uri="{FF2B5EF4-FFF2-40B4-BE49-F238E27FC236}">
              <a16:creationId xmlns="" xmlns:a16="http://schemas.microsoft.com/office/drawing/2014/main"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57" name="Text Box 17">
          <a:extLst>
            <a:ext uri="{FF2B5EF4-FFF2-40B4-BE49-F238E27FC236}">
              <a16:creationId xmlns="" xmlns:a16="http://schemas.microsoft.com/office/drawing/2014/main"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58" name="Text Box 18">
          <a:extLst>
            <a:ext uri="{FF2B5EF4-FFF2-40B4-BE49-F238E27FC236}">
              <a16:creationId xmlns="" xmlns:a16="http://schemas.microsoft.com/office/drawing/2014/main"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59" name="Text Box 19">
          <a:extLst>
            <a:ext uri="{FF2B5EF4-FFF2-40B4-BE49-F238E27FC236}">
              <a16:creationId xmlns="" xmlns:a16="http://schemas.microsoft.com/office/drawing/2014/main"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504825</xdr:rowOff>
    </xdr:from>
    <xdr:ext cx="95250" cy="444014"/>
    <xdr:sp macro="" textlink="">
      <xdr:nvSpPr>
        <xdr:cNvPr id="2760" name="Text Box 15">
          <a:extLst>
            <a:ext uri="{FF2B5EF4-FFF2-40B4-BE49-F238E27FC236}">
              <a16:creationId xmlns="" xmlns:a16="http://schemas.microsoft.com/office/drawing/2014/main"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61" name="Text Box 16">
          <a:extLst>
            <a:ext uri="{FF2B5EF4-FFF2-40B4-BE49-F238E27FC236}">
              <a16:creationId xmlns="" xmlns:a16="http://schemas.microsoft.com/office/drawing/2014/main"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62" name="Text Box 17">
          <a:extLst>
            <a:ext uri="{FF2B5EF4-FFF2-40B4-BE49-F238E27FC236}">
              <a16:creationId xmlns="" xmlns:a16="http://schemas.microsoft.com/office/drawing/2014/main"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63" name="Text Box 18">
          <a:extLst>
            <a:ext uri="{FF2B5EF4-FFF2-40B4-BE49-F238E27FC236}">
              <a16:creationId xmlns="" xmlns:a16="http://schemas.microsoft.com/office/drawing/2014/main"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64" name="Text Box 19">
          <a:extLst>
            <a:ext uri="{FF2B5EF4-FFF2-40B4-BE49-F238E27FC236}">
              <a16:creationId xmlns="" xmlns:a16="http://schemas.microsoft.com/office/drawing/2014/main"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65" name="Text Box 16">
          <a:extLst>
            <a:ext uri="{FF2B5EF4-FFF2-40B4-BE49-F238E27FC236}">
              <a16:creationId xmlns="" xmlns:a16="http://schemas.microsoft.com/office/drawing/2014/main"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66" name="Text Box 17">
          <a:extLst>
            <a:ext uri="{FF2B5EF4-FFF2-40B4-BE49-F238E27FC236}">
              <a16:creationId xmlns="" xmlns:a16="http://schemas.microsoft.com/office/drawing/2014/main"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45</xdr:row>
      <xdr:rowOff>15875</xdr:rowOff>
    </xdr:from>
    <xdr:ext cx="95250" cy="171450"/>
    <xdr:sp macro="" textlink="">
      <xdr:nvSpPr>
        <xdr:cNvPr id="2767" name="Text Box 18">
          <a:extLst>
            <a:ext uri="{FF2B5EF4-FFF2-40B4-BE49-F238E27FC236}">
              <a16:creationId xmlns="" xmlns:a16="http://schemas.microsoft.com/office/drawing/2014/main"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68" name="Text Box 16">
          <a:extLst>
            <a:ext uri="{FF2B5EF4-FFF2-40B4-BE49-F238E27FC236}">
              <a16:creationId xmlns="" xmlns:a16="http://schemas.microsoft.com/office/drawing/2014/main"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69" name="Text Box 17">
          <a:extLst>
            <a:ext uri="{FF2B5EF4-FFF2-40B4-BE49-F238E27FC236}">
              <a16:creationId xmlns="" xmlns:a16="http://schemas.microsoft.com/office/drawing/2014/main"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70" name="Text Box 18">
          <a:extLst>
            <a:ext uri="{FF2B5EF4-FFF2-40B4-BE49-F238E27FC236}">
              <a16:creationId xmlns="" xmlns:a16="http://schemas.microsoft.com/office/drawing/2014/main"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71" name="Text Box 19">
          <a:extLst>
            <a:ext uri="{FF2B5EF4-FFF2-40B4-BE49-F238E27FC236}">
              <a16:creationId xmlns="" xmlns:a16="http://schemas.microsoft.com/office/drawing/2014/main"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72" name="Text Box 16">
          <a:extLst>
            <a:ext uri="{FF2B5EF4-FFF2-40B4-BE49-F238E27FC236}">
              <a16:creationId xmlns="" xmlns:a16="http://schemas.microsoft.com/office/drawing/2014/main"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170392</xdr:rowOff>
    </xdr:from>
    <xdr:ext cx="95250" cy="213632"/>
    <xdr:sp macro="" textlink="">
      <xdr:nvSpPr>
        <xdr:cNvPr id="2773" name="Text Box 15">
          <a:extLst>
            <a:ext uri="{FF2B5EF4-FFF2-40B4-BE49-F238E27FC236}">
              <a16:creationId xmlns="" xmlns:a16="http://schemas.microsoft.com/office/drawing/2014/main"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8496"/>
    <xdr:sp macro="" textlink="">
      <xdr:nvSpPr>
        <xdr:cNvPr id="2774" name="Text Box 15">
          <a:extLst>
            <a:ext uri="{FF2B5EF4-FFF2-40B4-BE49-F238E27FC236}">
              <a16:creationId xmlns="" xmlns:a16="http://schemas.microsoft.com/office/drawing/2014/main"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2775" name="Text Box 15">
          <a:extLst>
            <a:ext uri="{FF2B5EF4-FFF2-40B4-BE49-F238E27FC236}">
              <a16:creationId xmlns="" xmlns:a16="http://schemas.microsoft.com/office/drawing/2014/main"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504825</xdr:rowOff>
    </xdr:from>
    <xdr:ext cx="95250" cy="442269"/>
    <xdr:sp macro="" textlink="">
      <xdr:nvSpPr>
        <xdr:cNvPr id="2776" name="Text Box 15">
          <a:extLst>
            <a:ext uri="{FF2B5EF4-FFF2-40B4-BE49-F238E27FC236}">
              <a16:creationId xmlns="" xmlns:a16="http://schemas.microsoft.com/office/drawing/2014/main"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213632"/>
    <xdr:sp macro="" textlink="">
      <xdr:nvSpPr>
        <xdr:cNvPr id="2777" name="Text Box 15">
          <a:extLst>
            <a:ext uri="{FF2B5EF4-FFF2-40B4-BE49-F238E27FC236}">
              <a16:creationId xmlns="" xmlns:a16="http://schemas.microsoft.com/office/drawing/2014/main"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331"/>
    <xdr:sp macro="" textlink="">
      <xdr:nvSpPr>
        <xdr:cNvPr id="2778" name="Text Box 15">
          <a:extLst>
            <a:ext uri="{FF2B5EF4-FFF2-40B4-BE49-F238E27FC236}">
              <a16:creationId xmlns="" xmlns:a16="http://schemas.microsoft.com/office/drawing/2014/main"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170392</xdr:rowOff>
    </xdr:from>
    <xdr:ext cx="95250" cy="213632"/>
    <xdr:sp macro="" textlink="">
      <xdr:nvSpPr>
        <xdr:cNvPr id="2779" name="Text Box 15">
          <a:extLst>
            <a:ext uri="{FF2B5EF4-FFF2-40B4-BE49-F238E27FC236}">
              <a16:creationId xmlns="" xmlns:a16="http://schemas.microsoft.com/office/drawing/2014/main"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80" name="Text Box 16">
          <a:extLst>
            <a:ext uri="{FF2B5EF4-FFF2-40B4-BE49-F238E27FC236}">
              <a16:creationId xmlns="" xmlns:a16="http://schemas.microsoft.com/office/drawing/2014/main"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81" name="Text Box 17">
          <a:extLst>
            <a:ext uri="{FF2B5EF4-FFF2-40B4-BE49-F238E27FC236}">
              <a16:creationId xmlns="" xmlns:a16="http://schemas.microsoft.com/office/drawing/2014/main"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82" name="Text Box 18">
          <a:extLst>
            <a:ext uri="{FF2B5EF4-FFF2-40B4-BE49-F238E27FC236}">
              <a16:creationId xmlns="" xmlns:a16="http://schemas.microsoft.com/office/drawing/2014/main"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83" name="Text Box 19">
          <a:extLst>
            <a:ext uri="{FF2B5EF4-FFF2-40B4-BE49-F238E27FC236}">
              <a16:creationId xmlns="" xmlns:a16="http://schemas.microsoft.com/office/drawing/2014/main"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84" name="Text Box 16">
          <a:extLst>
            <a:ext uri="{FF2B5EF4-FFF2-40B4-BE49-F238E27FC236}">
              <a16:creationId xmlns="" xmlns:a16="http://schemas.microsoft.com/office/drawing/2014/main"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85" name="Text Box 17">
          <a:extLst>
            <a:ext uri="{FF2B5EF4-FFF2-40B4-BE49-F238E27FC236}">
              <a16:creationId xmlns="" xmlns:a16="http://schemas.microsoft.com/office/drawing/2014/main"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86" name="Text Box 18">
          <a:extLst>
            <a:ext uri="{FF2B5EF4-FFF2-40B4-BE49-F238E27FC236}">
              <a16:creationId xmlns="" xmlns:a16="http://schemas.microsoft.com/office/drawing/2014/main"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87" name="Text Box 19">
          <a:extLst>
            <a:ext uri="{FF2B5EF4-FFF2-40B4-BE49-F238E27FC236}">
              <a16:creationId xmlns="" xmlns:a16="http://schemas.microsoft.com/office/drawing/2014/main"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788" name="Text Box 16">
          <a:extLst>
            <a:ext uri="{FF2B5EF4-FFF2-40B4-BE49-F238E27FC236}">
              <a16:creationId xmlns="" xmlns:a16="http://schemas.microsoft.com/office/drawing/2014/main"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789" name="Text Box 17">
          <a:extLst>
            <a:ext uri="{FF2B5EF4-FFF2-40B4-BE49-F238E27FC236}">
              <a16:creationId xmlns="" xmlns:a16="http://schemas.microsoft.com/office/drawing/2014/main"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790" name="Text Box 18">
          <a:extLst>
            <a:ext uri="{FF2B5EF4-FFF2-40B4-BE49-F238E27FC236}">
              <a16:creationId xmlns="" xmlns:a16="http://schemas.microsoft.com/office/drawing/2014/main"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791" name="Text Box 19">
          <a:extLst>
            <a:ext uri="{FF2B5EF4-FFF2-40B4-BE49-F238E27FC236}">
              <a16:creationId xmlns="" xmlns:a16="http://schemas.microsoft.com/office/drawing/2014/main"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47</xdr:row>
      <xdr:rowOff>504825</xdr:rowOff>
    </xdr:from>
    <xdr:ext cx="95250" cy="444014"/>
    <xdr:sp macro="" textlink="">
      <xdr:nvSpPr>
        <xdr:cNvPr id="2792" name="Text Box 15">
          <a:extLst>
            <a:ext uri="{FF2B5EF4-FFF2-40B4-BE49-F238E27FC236}">
              <a16:creationId xmlns="" xmlns:a16="http://schemas.microsoft.com/office/drawing/2014/main"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93" name="Text Box 16">
          <a:extLst>
            <a:ext uri="{FF2B5EF4-FFF2-40B4-BE49-F238E27FC236}">
              <a16:creationId xmlns="" xmlns:a16="http://schemas.microsoft.com/office/drawing/2014/main"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94" name="Text Box 17">
          <a:extLst>
            <a:ext uri="{FF2B5EF4-FFF2-40B4-BE49-F238E27FC236}">
              <a16:creationId xmlns="" xmlns:a16="http://schemas.microsoft.com/office/drawing/2014/main"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95" name="Text Box 18">
          <a:extLst>
            <a:ext uri="{FF2B5EF4-FFF2-40B4-BE49-F238E27FC236}">
              <a16:creationId xmlns="" xmlns:a16="http://schemas.microsoft.com/office/drawing/2014/main"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96" name="Text Box 19">
          <a:extLst>
            <a:ext uri="{FF2B5EF4-FFF2-40B4-BE49-F238E27FC236}">
              <a16:creationId xmlns="" xmlns:a16="http://schemas.microsoft.com/office/drawing/2014/main"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97" name="Text Box 16">
          <a:extLst>
            <a:ext uri="{FF2B5EF4-FFF2-40B4-BE49-F238E27FC236}">
              <a16:creationId xmlns="" xmlns:a16="http://schemas.microsoft.com/office/drawing/2014/main"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98" name="Text Box 17">
          <a:extLst>
            <a:ext uri="{FF2B5EF4-FFF2-40B4-BE49-F238E27FC236}">
              <a16:creationId xmlns="" xmlns:a16="http://schemas.microsoft.com/office/drawing/2014/main"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99" name="Text Box 18">
          <a:extLst>
            <a:ext uri="{FF2B5EF4-FFF2-40B4-BE49-F238E27FC236}">
              <a16:creationId xmlns="" xmlns:a16="http://schemas.microsoft.com/office/drawing/2014/main"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0" name="Text Box 16">
          <a:extLst>
            <a:ext uri="{FF2B5EF4-FFF2-40B4-BE49-F238E27FC236}">
              <a16:creationId xmlns="" xmlns:a16="http://schemas.microsoft.com/office/drawing/2014/main"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1" name="Text Box 17">
          <a:extLst>
            <a:ext uri="{FF2B5EF4-FFF2-40B4-BE49-F238E27FC236}">
              <a16:creationId xmlns="" xmlns:a16="http://schemas.microsoft.com/office/drawing/2014/main"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2" name="Text Box 18">
          <a:extLst>
            <a:ext uri="{FF2B5EF4-FFF2-40B4-BE49-F238E27FC236}">
              <a16:creationId xmlns="" xmlns:a16="http://schemas.microsoft.com/office/drawing/2014/main"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3" name="Text Box 19">
          <a:extLst>
            <a:ext uri="{FF2B5EF4-FFF2-40B4-BE49-F238E27FC236}">
              <a16:creationId xmlns="" xmlns:a16="http://schemas.microsoft.com/office/drawing/2014/main"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4" name="Text Box 16">
          <a:extLst>
            <a:ext uri="{FF2B5EF4-FFF2-40B4-BE49-F238E27FC236}">
              <a16:creationId xmlns="" xmlns:a16="http://schemas.microsoft.com/office/drawing/2014/main"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5" name="Text Box 17">
          <a:extLst>
            <a:ext uri="{FF2B5EF4-FFF2-40B4-BE49-F238E27FC236}">
              <a16:creationId xmlns="" xmlns:a16="http://schemas.microsoft.com/office/drawing/2014/main"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6" name="Text Box 18">
          <a:extLst>
            <a:ext uri="{FF2B5EF4-FFF2-40B4-BE49-F238E27FC236}">
              <a16:creationId xmlns="" xmlns:a16="http://schemas.microsoft.com/office/drawing/2014/main"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7" name="Text Box 19">
          <a:extLst>
            <a:ext uri="{FF2B5EF4-FFF2-40B4-BE49-F238E27FC236}">
              <a16:creationId xmlns="" xmlns:a16="http://schemas.microsoft.com/office/drawing/2014/main"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56743"/>
    <xdr:sp macro="" textlink="">
      <xdr:nvSpPr>
        <xdr:cNvPr id="2808" name="Text Box 15">
          <a:extLst>
            <a:ext uri="{FF2B5EF4-FFF2-40B4-BE49-F238E27FC236}">
              <a16:creationId xmlns="" xmlns:a16="http://schemas.microsoft.com/office/drawing/2014/main"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2809" name="Text Box 15">
          <a:extLst>
            <a:ext uri="{FF2B5EF4-FFF2-40B4-BE49-F238E27FC236}">
              <a16:creationId xmlns="" xmlns:a16="http://schemas.microsoft.com/office/drawing/2014/main"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504825</xdr:rowOff>
    </xdr:from>
    <xdr:ext cx="95250" cy="442269"/>
    <xdr:sp macro="" textlink="">
      <xdr:nvSpPr>
        <xdr:cNvPr id="2810" name="Text Box 15">
          <a:extLst>
            <a:ext uri="{FF2B5EF4-FFF2-40B4-BE49-F238E27FC236}">
              <a16:creationId xmlns="" xmlns:a16="http://schemas.microsoft.com/office/drawing/2014/main"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213632"/>
    <xdr:sp macro="" textlink="">
      <xdr:nvSpPr>
        <xdr:cNvPr id="2811" name="Text Box 15">
          <a:extLst>
            <a:ext uri="{FF2B5EF4-FFF2-40B4-BE49-F238E27FC236}">
              <a16:creationId xmlns="" xmlns:a16="http://schemas.microsoft.com/office/drawing/2014/main"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331"/>
    <xdr:sp macro="" textlink="">
      <xdr:nvSpPr>
        <xdr:cNvPr id="2812" name="Text Box 15">
          <a:extLst>
            <a:ext uri="{FF2B5EF4-FFF2-40B4-BE49-F238E27FC236}">
              <a16:creationId xmlns="" xmlns:a16="http://schemas.microsoft.com/office/drawing/2014/main"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213632"/>
    <xdr:sp macro="" textlink="">
      <xdr:nvSpPr>
        <xdr:cNvPr id="2813" name="Text Box 15">
          <a:extLst>
            <a:ext uri="{FF2B5EF4-FFF2-40B4-BE49-F238E27FC236}">
              <a16:creationId xmlns="" xmlns:a16="http://schemas.microsoft.com/office/drawing/2014/main"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14" name="Text Box 16">
          <a:extLst>
            <a:ext uri="{FF2B5EF4-FFF2-40B4-BE49-F238E27FC236}">
              <a16:creationId xmlns="" xmlns:a16="http://schemas.microsoft.com/office/drawing/2014/main"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15" name="Text Box 17">
          <a:extLst>
            <a:ext uri="{FF2B5EF4-FFF2-40B4-BE49-F238E27FC236}">
              <a16:creationId xmlns="" xmlns:a16="http://schemas.microsoft.com/office/drawing/2014/main"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16" name="Text Box 18">
          <a:extLst>
            <a:ext uri="{FF2B5EF4-FFF2-40B4-BE49-F238E27FC236}">
              <a16:creationId xmlns="" xmlns:a16="http://schemas.microsoft.com/office/drawing/2014/main"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17" name="Text Box 19">
          <a:extLst>
            <a:ext uri="{FF2B5EF4-FFF2-40B4-BE49-F238E27FC236}">
              <a16:creationId xmlns="" xmlns:a16="http://schemas.microsoft.com/office/drawing/2014/main"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18" name="Text Box 16">
          <a:extLst>
            <a:ext uri="{FF2B5EF4-FFF2-40B4-BE49-F238E27FC236}">
              <a16:creationId xmlns="" xmlns:a16="http://schemas.microsoft.com/office/drawing/2014/main"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19" name="Text Box 17">
          <a:extLst>
            <a:ext uri="{FF2B5EF4-FFF2-40B4-BE49-F238E27FC236}">
              <a16:creationId xmlns="" xmlns:a16="http://schemas.microsoft.com/office/drawing/2014/main"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20" name="Text Box 18">
          <a:extLst>
            <a:ext uri="{FF2B5EF4-FFF2-40B4-BE49-F238E27FC236}">
              <a16:creationId xmlns="" xmlns:a16="http://schemas.microsoft.com/office/drawing/2014/main"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21" name="Text Box 19">
          <a:extLst>
            <a:ext uri="{FF2B5EF4-FFF2-40B4-BE49-F238E27FC236}">
              <a16:creationId xmlns="" xmlns:a16="http://schemas.microsoft.com/office/drawing/2014/main"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822" name="Text Box 16">
          <a:extLst>
            <a:ext uri="{FF2B5EF4-FFF2-40B4-BE49-F238E27FC236}">
              <a16:creationId xmlns="" xmlns:a16="http://schemas.microsoft.com/office/drawing/2014/main"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823" name="Text Box 17">
          <a:extLst>
            <a:ext uri="{FF2B5EF4-FFF2-40B4-BE49-F238E27FC236}">
              <a16:creationId xmlns="" xmlns:a16="http://schemas.microsoft.com/office/drawing/2014/main"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824" name="Text Box 18">
          <a:extLst>
            <a:ext uri="{FF2B5EF4-FFF2-40B4-BE49-F238E27FC236}">
              <a16:creationId xmlns="" xmlns:a16="http://schemas.microsoft.com/office/drawing/2014/main"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825" name="Text Box 19">
          <a:extLst>
            <a:ext uri="{FF2B5EF4-FFF2-40B4-BE49-F238E27FC236}">
              <a16:creationId xmlns="" xmlns:a16="http://schemas.microsoft.com/office/drawing/2014/main"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47</xdr:row>
      <xdr:rowOff>504825</xdr:rowOff>
    </xdr:from>
    <xdr:ext cx="95250" cy="444014"/>
    <xdr:sp macro="" textlink="">
      <xdr:nvSpPr>
        <xdr:cNvPr id="2826" name="Text Box 15">
          <a:extLst>
            <a:ext uri="{FF2B5EF4-FFF2-40B4-BE49-F238E27FC236}">
              <a16:creationId xmlns="" xmlns:a16="http://schemas.microsoft.com/office/drawing/2014/main"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27" name="Text Box 16">
          <a:extLst>
            <a:ext uri="{FF2B5EF4-FFF2-40B4-BE49-F238E27FC236}">
              <a16:creationId xmlns="" xmlns:a16="http://schemas.microsoft.com/office/drawing/2014/main"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28" name="Text Box 17">
          <a:extLst>
            <a:ext uri="{FF2B5EF4-FFF2-40B4-BE49-F238E27FC236}">
              <a16:creationId xmlns="" xmlns:a16="http://schemas.microsoft.com/office/drawing/2014/main"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29" name="Text Box 18">
          <a:extLst>
            <a:ext uri="{FF2B5EF4-FFF2-40B4-BE49-F238E27FC236}">
              <a16:creationId xmlns="" xmlns:a16="http://schemas.microsoft.com/office/drawing/2014/main"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30" name="Text Box 19">
          <a:extLst>
            <a:ext uri="{FF2B5EF4-FFF2-40B4-BE49-F238E27FC236}">
              <a16:creationId xmlns="" xmlns:a16="http://schemas.microsoft.com/office/drawing/2014/main"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47</xdr:row>
      <xdr:rowOff>504825</xdr:rowOff>
    </xdr:from>
    <xdr:ext cx="95250" cy="442269"/>
    <xdr:sp macro="" textlink="">
      <xdr:nvSpPr>
        <xdr:cNvPr id="2831" name="Text Box 15">
          <a:extLst>
            <a:ext uri="{FF2B5EF4-FFF2-40B4-BE49-F238E27FC236}">
              <a16:creationId xmlns="" xmlns:a16="http://schemas.microsoft.com/office/drawing/2014/main"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32" name="Text Box 16">
          <a:extLst>
            <a:ext uri="{FF2B5EF4-FFF2-40B4-BE49-F238E27FC236}">
              <a16:creationId xmlns="" xmlns:a16="http://schemas.microsoft.com/office/drawing/2014/main"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33" name="Text Box 17">
          <a:extLst>
            <a:ext uri="{FF2B5EF4-FFF2-40B4-BE49-F238E27FC236}">
              <a16:creationId xmlns="" xmlns:a16="http://schemas.microsoft.com/office/drawing/2014/main"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34" name="Text Box 18">
          <a:extLst>
            <a:ext uri="{FF2B5EF4-FFF2-40B4-BE49-F238E27FC236}">
              <a16:creationId xmlns="" xmlns:a16="http://schemas.microsoft.com/office/drawing/2014/main"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35" name="Text Box 16">
          <a:extLst>
            <a:ext uri="{FF2B5EF4-FFF2-40B4-BE49-F238E27FC236}">
              <a16:creationId xmlns="" xmlns:a16="http://schemas.microsoft.com/office/drawing/2014/main"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36" name="Text Box 17">
          <a:extLst>
            <a:ext uri="{FF2B5EF4-FFF2-40B4-BE49-F238E27FC236}">
              <a16:creationId xmlns="" xmlns:a16="http://schemas.microsoft.com/office/drawing/2014/main"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37" name="Text Box 18">
          <a:extLst>
            <a:ext uri="{FF2B5EF4-FFF2-40B4-BE49-F238E27FC236}">
              <a16:creationId xmlns="" xmlns:a16="http://schemas.microsoft.com/office/drawing/2014/main"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38" name="Text Box 19">
          <a:extLst>
            <a:ext uri="{FF2B5EF4-FFF2-40B4-BE49-F238E27FC236}">
              <a16:creationId xmlns="" xmlns:a16="http://schemas.microsoft.com/office/drawing/2014/main"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39" name="Text Box 16">
          <a:extLst>
            <a:ext uri="{FF2B5EF4-FFF2-40B4-BE49-F238E27FC236}">
              <a16:creationId xmlns="" xmlns:a16="http://schemas.microsoft.com/office/drawing/2014/main"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40" name="Text Box 17">
          <a:extLst>
            <a:ext uri="{FF2B5EF4-FFF2-40B4-BE49-F238E27FC236}">
              <a16:creationId xmlns="" xmlns:a16="http://schemas.microsoft.com/office/drawing/2014/main"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41" name="Text Box 18">
          <a:extLst>
            <a:ext uri="{FF2B5EF4-FFF2-40B4-BE49-F238E27FC236}">
              <a16:creationId xmlns="" xmlns:a16="http://schemas.microsoft.com/office/drawing/2014/main"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49</xdr:row>
      <xdr:rowOff>170392</xdr:rowOff>
    </xdr:from>
    <xdr:ext cx="95250" cy="213632"/>
    <xdr:sp macro="" textlink="">
      <xdr:nvSpPr>
        <xdr:cNvPr id="2842" name="Text Box 15">
          <a:extLst>
            <a:ext uri="{FF2B5EF4-FFF2-40B4-BE49-F238E27FC236}">
              <a16:creationId xmlns="" xmlns:a16="http://schemas.microsoft.com/office/drawing/2014/main"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43" name="Text Box 16">
          <a:extLst>
            <a:ext uri="{FF2B5EF4-FFF2-40B4-BE49-F238E27FC236}">
              <a16:creationId xmlns="" xmlns:a16="http://schemas.microsoft.com/office/drawing/2014/main"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44" name="Text Box 17">
          <a:extLst>
            <a:ext uri="{FF2B5EF4-FFF2-40B4-BE49-F238E27FC236}">
              <a16:creationId xmlns="" xmlns:a16="http://schemas.microsoft.com/office/drawing/2014/main"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45" name="Text Box 18">
          <a:extLst>
            <a:ext uri="{FF2B5EF4-FFF2-40B4-BE49-F238E27FC236}">
              <a16:creationId xmlns="" xmlns:a16="http://schemas.microsoft.com/office/drawing/2014/main"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46" name="Text Box 19">
          <a:extLst>
            <a:ext uri="{FF2B5EF4-FFF2-40B4-BE49-F238E27FC236}">
              <a16:creationId xmlns="" xmlns:a16="http://schemas.microsoft.com/office/drawing/2014/main"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47" name="Text Box 16">
          <a:extLst>
            <a:ext uri="{FF2B5EF4-FFF2-40B4-BE49-F238E27FC236}">
              <a16:creationId xmlns="" xmlns:a16="http://schemas.microsoft.com/office/drawing/2014/main"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48" name="Text Box 17">
          <a:extLst>
            <a:ext uri="{FF2B5EF4-FFF2-40B4-BE49-F238E27FC236}">
              <a16:creationId xmlns="" xmlns:a16="http://schemas.microsoft.com/office/drawing/2014/main"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49" name="Text Box 18">
          <a:extLst>
            <a:ext uri="{FF2B5EF4-FFF2-40B4-BE49-F238E27FC236}">
              <a16:creationId xmlns="" xmlns:a16="http://schemas.microsoft.com/office/drawing/2014/main"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50" name="Text Box 19">
          <a:extLst>
            <a:ext uri="{FF2B5EF4-FFF2-40B4-BE49-F238E27FC236}">
              <a16:creationId xmlns="" xmlns:a16="http://schemas.microsoft.com/office/drawing/2014/main"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51" name="Text Box 16">
          <a:extLst>
            <a:ext uri="{FF2B5EF4-FFF2-40B4-BE49-F238E27FC236}">
              <a16:creationId xmlns="" xmlns:a16="http://schemas.microsoft.com/office/drawing/2014/main"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52" name="Text Box 17">
          <a:extLst>
            <a:ext uri="{FF2B5EF4-FFF2-40B4-BE49-F238E27FC236}">
              <a16:creationId xmlns="" xmlns:a16="http://schemas.microsoft.com/office/drawing/2014/main"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53" name="Text Box 18">
          <a:extLst>
            <a:ext uri="{FF2B5EF4-FFF2-40B4-BE49-F238E27FC236}">
              <a16:creationId xmlns="" xmlns:a16="http://schemas.microsoft.com/office/drawing/2014/main"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54" name="Text Box 19">
          <a:extLst>
            <a:ext uri="{FF2B5EF4-FFF2-40B4-BE49-F238E27FC236}">
              <a16:creationId xmlns="" xmlns:a16="http://schemas.microsoft.com/office/drawing/2014/main"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47</xdr:row>
      <xdr:rowOff>504825</xdr:rowOff>
    </xdr:from>
    <xdr:ext cx="95250" cy="444014"/>
    <xdr:sp macro="" textlink="">
      <xdr:nvSpPr>
        <xdr:cNvPr id="2855" name="Text Box 15">
          <a:extLst>
            <a:ext uri="{FF2B5EF4-FFF2-40B4-BE49-F238E27FC236}">
              <a16:creationId xmlns="" xmlns:a16="http://schemas.microsoft.com/office/drawing/2014/main"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56" name="Text Box 16">
          <a:extLst>
            <a:ext uri="{FF2B5EF4-FFF2-40B4-BE49-F238E27FC236}">
              <a16:creationId xmlns="" xmlns:a16="http://schemas.microsoft.com/office/drawing/2014/main"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57" name="Text Box 17">
          <a:extLst>
            <a:ext uri="{FF2B5EF4-FFF2-40B4-BE49-F238E27FC236}">
              <a16:creationId xmlns="" xmlns:a16="http://schemas.microsoft.com/office/drawing/2014/main"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58" name="Text Box 18">
          <a:extLst>
            <a:ext uri="{FF2B5EF4-FFF2-40B4-BE49-F238E27FC236}">
              <a16:creationId xmlns="" xmlns:a16="http://schemas.microsoft.com/office/drawing/2014/main"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59" name="Text Box 19">
          <a:extLst>
            <a:ext uri="{FF2B5EF4-FFF2-40B4-BE49-F238E27FC236}">
              <a16:creationId xmlns="" xmlns:a16="http://schemas.microsoft.com/office/drawing/2014/main"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60" name="Text Box 16">
          <a:extLst>
            <a:ext uri="{FF2B5EF4-FFF2-40B4-BE49-F238E27FC236}">
              <a16:creationId xmlns="" xmlns:a16="http://schemas.microsoft.com/office/drawing/2014/main"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61" name="Text Box 17">
          <a:extLst>
            <a:ext uri="{FF2B5EF4-FFF2-40B4-BE49-F238E27FC236}">
              <a16:creationId xmlns="" xmlns:a16="http://schemas.microsoft.com/office/drawing/2014/main"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49</xdr:row>
      <xdr:rowOff>15875</xdr:rowOff>
    </xdr:from>
    <xdr:ext cx="95250" cy="171450"/>
    <xdr:sp macro="" textlink="">
      <xdr:nvSpPr>
        <xdr:cNvPr id="2862" name="Text Box 18">
          <a:extLst>
            <a:ext uri="{FF2B5EF4-FFF2-40B4-BE49-F238E27FC236}">
              <a16:creationId xmlns="" xmlns:a16="http://schemas.microsoft.com/office/drawing/2014/main"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63" name="Text Box 16">
          <a:extLst>
            <a:ext uri="{FF2B5EF4-FFF2-40B4-BE49-F238E27FC236}">
              <a16:creationId xmlns="" xmlns:a16="http://schemas.microsoft.com/office/drawing/2014/main"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64" name="Text Box 17">
          <a:extLst>
            <a:ext uri="{FF2B5EF4-FFF2-40B4-BE49-F238E27FC236}">
              <a16:creationId xmlns="" xmlns:a16="http://schemas.microsoft.com/office/drawing/2014/main"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65" name="Text Box 18">
          <a:extLst>
            <a:ext uri="{FF2B5EF4-FFF2-40B4-BE49-F238E27FC236}">
              <a16:creationId xmlns="" xmlns:a16="http://schemas.microsoft.com/office/drawing/2014/main"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66" name="Text Box 19">
          <a:extLst>
            <a:ext uri="{FF2B5EF4-FFF2-40B4-BE49-F238E27FC236}">
              <a16:creationId xmlns="" xmlns:a16="http://schemas.microsoft.com/office/drawing/2014/main"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67" name="Text Box 16">
          <a:extLst>
            <a:ext uri="{FF2B5EF4-FFF2-40B4-BE49-F238E27FC236}">
              <a16:creationId xmlns="" xmlns:a16="http://schemas.microsoft.com/office/drawing/2014/main"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49</xdr:row>
      <xdr:rowOff>170392</xdr:rowOff>
    </xdr:from>
    <xdr:ext cx="95250" cy="213632"/>
    <xdr:sp macro="" textlink="">
      <xdr:nvSpPr>
        <xdr:cNvPr id="2868" name="Text Box 15">
          <a:extLst>
            <a:ext uri="{FF2B5EF4-FFF2-40B4-BE49-F238E27FC236}">
              <a16:creationId xmlns="" xmlns:a16="http://schemas.microsoft.com/office/drawing/2014/main"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8496"/>
    <xdr:sp macro="" textlink="">
      <xdr:nvSpPr>
        <xdr:cNvPr id="2869" name="Text Box 15">
          <a:extLst>
            <a:ext uri="{FF2B5EF4-FFF2-40B4-BE49-F238E27FC236}">
              <a16:creationId xmlns="" xmlns:a16="http://schemas.microsoft.com/office/drawing/2014/main"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2870" name="Text Box 15">
          <a:extLst>
            <a:ext uri="{FF2B5EF4-FFF2-40B4-BE49-F238E27FC236}">
              <a16:creationId xmlns="" xmlns:a16="http://schemas.microsoft.com/office/drawing/2014/main"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504825</xdr:rowOff>
    </xdr:from>
    <xdr:ext cx="95250" cy="442269"/>
    <xdr:sp macro="" textlink="">
      <xdr:nvSpPr>
        <xdr:cNvPr id="2871" name="Text Box 15">
          <a:extLst>
            <a:ext uri="{FF2B5EF4-FFF2-40B4-BE49-F238E27FC236}">
              <a16:creationId xmlns="" xmlns:a16="http://schemas.microsoft.com/office/drawing/2014/main"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213632"/>
    <xdr:sp macro="" textlink="">
      <xdr:nvSpPr>
        <xdr:cNvPr id="2872" name="Text Box 15">
          <a:extLst>
            <a:ext uri="{FF2B5EF4-FFF2-40B4-BE49-F238E27FC236}">
              <a16:creationId xmlns="" xmlns:a16="http://schemas.microsoft.com/office/drawing/2014/main"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331"/>
    <xdr:sp macro="" textlink="">
      <xdr:nvSpPr>
        <xdr:cNvPr id="2873" name="Text Box 15">
          <a:extLst>
            <a:ext uri="{FF2B5EF4-FFF2-40B4-BE49-F238E27FC236}">
              <a16:creationId xmlns="" xmlns:a16="http://schemas.microsoft.com/office/drawing/2014/main"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49</xdr:row>
      <xdr:rowOff>170392</xdr:rowOff>
    </xdr:from>
    <xdr:ext cx="95250" cy="213632"/>
    <xdr:sp macro="" textlink="">
      <xdr:nvSpPr>
        <xdr:cNvPr id="2874" name="Text Box 15">
          <a:extLst>
            <a:ext uri="{FF2B5EF4-FFF2-40B4-BE49-F238E27FC236}">
              <a16:creationId xmlns="" xmlns:a16="http://schemas.microsoft.com/office/drawing/2014/main"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75" name="Text Box 16">
          <a:extLst>
            <a:ext uri="{FF2B5EF4-FFF2-40B4-BE49-F238E27FC236}">
              <a16:creationId xmlns="" xmlns:a16="http://schemas.microsoft.com/office/drawing/2014/main"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76" name="Text Box 17">
          <a:extLst>
            <a:ext uri="{FF2B5EF4-FFF2-40B4-BE49-F238E27FC236}">
              <a16:creationId xmlns="" xmlns:a16="http://schemas.microsoft.com/office/drawing/2014/main"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77" name="Text Box 18">
          <a:extLst>
            <a:ext uri="{FF2B5EF4-FFF2-40B4-BE49-F238E27FC236}">
              <a16:creationId xmlns="" xmlns:a16="http://schemas.microsoft.com/office/drawing/2014/main"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78" name="Text Box 19">
          <a:extLst>
            <a:ext uri="{FF2B5EF4-FFF2-40B4-BE49-F238E27FC236}">
              <a16:creationId xmlns="" xmlns:a16="http://schemas.microsoft.com/office/drawing/2014/main"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79" name="Text Box 16">
          <a:extLst>
            <a:ext uri="{FF2B5EF4-FFF2-40B4-BE49-F238E27FC236}">
              <a16:creationId xmlns="" xmlns:a16="http://schemas.microsoft.com/office/drawing/2014/main"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80" name="Text Box 17">
          <a:extLst>
            <a:ext uri="{FF2B5EF4-FFF2-40B4-BE49-F238E27FC236}">
              <a16:creationId xmlns="" xmlns:a16="http://schemas.microsoft.com/office/drawing/2014/main"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81" name="Text Box 18">
          <a:extLst>
            <a:ext uri="{FF2B5EF4-FFF2-40B4-BE49-F238E27FC236}">
              <a16:creationId xmlns="" xmlns:a16="http://schemas.microsoft.com/office/drawing/2014/main"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82" name="Text Box 19">
          <a:extLst>
            <a:ext uri="{FF2B5EF4-FFF2-40B4-BE49-F238E27FC236}">
              <a16:creationId xmlns="" xmlns:a16="http://schemas.microsoft.com/office/drawing/2014/main"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883" name="Text Box 16">
          <a:extLst>
            <a:ext uri="{FF2B5EF4-FFF2-40B4-BE49-F238E27FC236}">
              <a16:creationId xmlns="" xmlns:a16="http://schemas.microsoft.com/office/drawing/2014/main"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884" name="Text Box 17">
          <a:extLst>
            <a:ext uri="{FF2B5EF4-FFF2-40B4-BE49-F238E27FC236}">
              <a16:creationId xmlns="" xmlns:a16="http://schemas.microsoft.com/office/drawing/2014/main"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885" name="Text Box 18">
          <a:extLst>
            <a:ext uri="{FF2B5EF4-FFF2-40B4-BE49-F238E27FC236}">
              <a16:creationId xmlns="" xmlns:a16="http://schemas.microsoft.com/office/drawing/2014/main"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886" name="Text Box 19">
          <a:extLst>
            <a:ext uri="{FF2B5EF4-FFF2-40B4-BE49-F238E27FC236}">
              <a16:creationId xmlns="" xmlns:a16="http://schemas.microsoft.com/office/drawing/2014/main"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51</xdr:row>
      <xdr:rowOff>504825</xdr:rowOff>
    </xdr:from>
    <xdr:ext cx="95250" cy="444014"/>
    <xdr:sp macro="" textlink="">
      <xdr:nvSpPr>
        <xdr:cNvPr id="2887" name="Text Box 15">
          <a:extLst>
            <a:ext uri="{FF2B5EF4-FFF2-40B4-BE49-F238E27FC236}">
              <a16:creationId xmlns="" xmlns:a16="http://schemas.microsoft.com/office/drawing/2014/main"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88" name="Text Box 16">
          <a:extLst>
            <a:ext uri="{FF2B5EF4-FFF2-40B4-BE49-F238E27FC236}">
              <a16:creationId xmlns="" xmlns:a16="http://schemas.microsoft.com/office/drawing/2014/main"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89" name="Text Box 17">
          <a:extLst>
            <a:ext uri="{FF2B5EF4-FFF2-40B4-BE49-F238E27FC236}">
              <a16:creationId xmlns="" xmlns:a16="http://schemas.microsoft.com/office/drawing/2014/main"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90" name="Text Box 18">
          <a:extLst>
            <a:ext uri="{FF2B5EF4-FFF2-40B4-BE49-F238E27FC236}">
              <a16:creationId xmlns="" xmlns:a16="http://schemas.microsoft.com/office/drawing/2014/main"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91" name="Text Box 19">
          <a:extLst>
            <a:ext uri="{FF2B5EF4-FFF2-40B4-BE49-F238E27FC236}">
              <a16:creationId xmlns="" xmlns:a16="http://schemas.microsoft.com/office/drawing/2014/main"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92" name="Text Box 16">
          <a:extLst>
            <a:ext uri="{FF2B5EF4-FFF2-40B4-BE49-F238E27FC236}">
              <a16:creationId xmlns="" xmlns:a16="http://schemas.microsoft.com/office/drawing/2014/main"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93" name="Text Box 17">
          <a:extLst>
            <a:ext uri="{FF2B5EF4-FFF2-40B4-BE49-F238E27FC236}">
              <a16:creationId xmlns="" xmlns:a16="http://schemas.microsoft.com/office/drawing/2014/main"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94" name="Text Box 18">
          <a:extLst>
            <a:ext uri="{FF2B5EF4-FFF2-40B4-BE49-F238E27FC236}">
              <a16:creationId xmlns="" xmlns:a16="http://schemas.microsoft.com/office/drawing/2014/main"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895" name="Text Box 16">
          <a:extLst>
            <a:ext uri="{FF2B5EF4-FFF2-40B4-BE49-F238E27FC236}">
              <a16:creationId xmlns="" xmlns:a16="http://schemas.microsoft.com/office/drawing/2014/main"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896" name="Text Box 17">
          <a:extLst>
            <a:ext uri="{FF2B5EF4-FFF2-40B4-BE49-F238E27FC236}">
              <a16:creationId xmlns="" xmlns:a16="http://schemas.microsoft.com/office/drawing/2014/main"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897" name="Text Box 18">
          <a:extLst>
            <a:ext uri="{FF2B5EF4-FFF2-40B4-BE49-F238E27FC236}">
              <a16:creationId xmlns="" xmlns:a16="http://schemas.microsoft.com/office/drawing/2014/main"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898" name="Text Box 19">
          <a:extLst>
            <a:ext uri="{FF2B5EF4-FFF2-40B4-BE49-F238E27FC236}">
              <a16:creationId xmlns="" xmlns:a16="http://schemas.microsoft.com/office/drawing/2014/main"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899" name="Text Box 16">
          <a:extLst>
            <a:ext uri="{FF2B5EF4-FFF2-40B4-BE49-F238E27FC236}">
              <a16:creationId xmlns="" xmlns:a16="http://schemas.microsoft.com/office/drawing/2014/main"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00" name="Text Box 17">
          <a:extLst>
            <a:ext uri="{FF2B5EF4-FFF2-40B4-BE49-F238E27FC236}">
              <a16:creationId xmlns="" xmlns:a16="http://schemas.microsoft.com/office/drawing/2014/main"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01" name="Text Box 18">
          <a:extLst>
            <a:ext uri="{FF2B5EF4-FFF2-40B4-BE49-F238E27FC236}">
              <a16:creationId xmlns="" xmlns:a16="http://schemas.microsoft.com/office/drawing/2014/main"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02" name="Text Box 19">
          <a:extLst>
            <a:ext uri="{FF2B5EF4-FFF2-40B4-BE49-F238E27FC236}">
              <a16:creationId xmlns="" xmlns:a16="http://schemas.microsoft.com/office/drawing/2014/main"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56743"/>
    <xdr:sp macro="" textlink="">
      <xdr:nvSpPr>
        <xdr:cNvPr id="2903" name="Text Box 15">
          <a:extLst>
            <a:ext uri="{FF2B5EF4-FFF2-40B4-BE49-F238E27FC236}">
              <a16:creationId xmlns="" xmlns:a16="http://schemas.microsoft.com/office/drawing/2014/main"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2904" name="Text Box 15">
          <a:extLst>
            <a:ext uri="{FF2B5EF4-FFF2-40B4-BE49-F238E27FC236}">
              <a16:creationId xmlns="" xmlns:a16="http://schemas.microsoft.com/office/drawing/2014/main"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504825</xdr:rowOff>
    </xdr:from>
    <xdr:ext cx="95250" cy="442269"/>
    <xdr:sp macro="" textlink="">
      <xdr:nvSpPr>
        <xdr:cNvPr id="2905" name="Text Box 15">
          <a:extLst>
            <a:ext uri="{FF2B5EF4-FFF2-40B4-BE49-F238E27FC236}">
              <a16:creationId xmlns="" xmlns:a16="http://schemas.microsoft.com/office/drawing/2014/main"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213632"/>
    <xdr:sp macro="" textlink="">
      <xdr:nvSpPr>
        <xdr:cNvPr id="2906" name="Text Box 15">
          <a:extLst>
            <a:ext uri="{FF2B5EF4-FFF2-40B4-BE49-F238E27FC236}">
              <a16:creationId xmlns="" xmlns:a16="http://schemas.microsoft.com/office/drawing/2014/main"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331"/>
    <xdr:sp macro="" textlink="">
      <xdr:nvSpPr>
        <xdr:cNvPr id="2907" name="Text Box 15">
          <a:extLst>
            <a:ext uri="{FF2B5EF4-FFF2-40B4-BE49-F238E27FC236}">
              <a16:creationId xmlns="" xmlns:a16="http://schemas.microsoft.com/office/drawing/2014/main"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213632"/>
    <xdr:sp macro="" textlink="">
      <xdr:nvSpPr>
        <xdr:cNvPr id="2908" name="Text Box 15">
          <a:extLst>
            <a:ext uri="{FF2B5EF4-FFF2-40B4-BE49-F238E27FC236}">
              <a16:creationId xmlns="" xmlns:a16="http://schemas.microsoft.com/office/drawing/2014/main"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09" name="Text Box 16">
          <a:extLst>
            <a:ext uri="{FF2B5EF4-FFF2-40B4-BE49-F238E27FC236}">
              <a16:creationId xmlns="" xmlns:a16="http://schemas.microsoft.com/office/drawing/2014/main"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10" name="Text Box 17">
          <a:extLst>
            <a:ext uri="{FF2B5EF4-FFF2-40B4-BE49-F238E27FC236}">
              <a16:creationId xmlns="" xmlns:a16="http://schemas.microsoft.com/office/drawing/2014/main"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11" name="Text Box 18">
          <a:extLst>
            <a:ext uri="{FF2B5EF4-FFF2-40B4-BE49-F238E27FC236}">
              <a16:creationId xmlns="" xmlns:a16="http://schemas.microsoft.com/office/drawing/2014/main"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12" name="Text Box 19">
          <a:extLst>
            <a:ext uri="{FF2B5EF4-FFF2-40B4-BE49-F238E27FC236}">
              <a16:creationId xmlns="" xmlns:a16="http://schemas.microsoft.com/office/drawing/2014/main"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13" name="Text Box 16">
          <a:extLst>
            <a:ext uri="{FF2B5EF4-FFF2-40B4-BE49-F238E27FC236}">
              <a16:creationId xmlns="" xmlns:a16="http://schemas.microsoft.com/office/drawing/2014/main"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14" name="Text Box 17">
          <a:extLst>
            <a:ext uri="{FF2B5EF4-FFF2-40B4-BE49-F238E27FC236}">
              <a16:creationId xmlns="" xmlns:a16="http://schemas.microsoft.com/office/drawing/2014/main"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15" name="Text Box 18">
          <a:extLst>
            <a:ext uri="{FF2B5EF4-FFF2-40B4-BE49-F238E27FC236}">
              <a16:creationId xmlns="" xmlns:a16="http://schemas.microsoft.com/office/drawing/2014/main"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16" name="Text Box 19">
          <a:extLst>
            <a:ext uri="{FF2B5EF4-FFF2-40B4-BE49-F238E27FC236}">
              <a16:creationId xmlns="" xmlns:a16="http://schemas.microsoft.com/office/drawing/2014/main"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917" name="Text Box 16">
          <a:extLst>
            <a:ext uri="{FF2B5EF4-FFF2-40B4-BE49-F238E27FC236}">
              <a16:creationId xmlns="" xmlns:a16="http://schemas.microsoft.com/office/drawing/2014/main"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918" name="Text Box 17">
          <a:extLst>
            <a:ext uri="{FF2B5EF4-FFF2-40B4-BE49-F238E27FC236}">
              <a16:creationId xmlns="" xmlns:a16="http://schemas.microsoft.com/office/drawing/2014/main"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919" name="Text Box 18">
          <a:extLst>
            <a:ext uri="{FF2B5EF4-FFF2-40B4-BE49-F238E27FC236}">
              <a16:creationId xmlns="" xmlns:a16="http://schemas.microsoft.com/office/drawing/2014/main"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920" name="Text Box 19">
          <a:extLst>
            <a:ext uri="{FF2B5EF4-FFF2-40B4-BE49-F238E27FC236}">
              <a16:creationId xmlns="" xmlns:a16="http://schemas.microsoft.com/office/drawing/2014/main"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51</xdr:row>
      <xdr:rowOff>504825</xdr:rowOff>
    </xdr:from>
    <xdr:ext cx="95250" cy="444014"/>
    <xdr:sp macro="" textlink="">
      <xdr:nvSpPr>
        <xdr:cNvPr id="2921" name="Text Box 15">
          <a:extLst>
            <a:ext uri="{FF2B5EF4-FFF2-40B4-BE49-F238E27FC236}">
              <a16:creationId xmlns="" xmlns:a16="http://schemas.microsoft.com/office/drawing/2014/main"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22" name="Text Box 16">
          <a:extLst>
            <a:ext uri="{FF2B5EF4-FFF2-40B4-BE49-F238E27FC236}">
              <a16:creationId xmlns="" xmlns:a16="http://schemas.microsoft.com/office/drawing/2014/main"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23" name="Text Box 17">
          <a:extLst>
            <a:ext uri="{FF2B5EF4-FFF2-40B4-BE49-F238E27FC236}">
              <a16:creationId xmlns="" xmlns:a16="http://schemas.microsoft.com/office/drawing/2014/main"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24" name="Text Box 18">
          <a:extLst>
            <a:ext uri="{FF2B5EF4-FFF2-40B4-BE49-F238E27FC236}">
              <a16:creationId xmlns="" xmlns:a16="http://schemas.microsoft.com/office/drawing/2014/main"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25" name="Text Box 19">
          <a:extLst>
            <a:ext uri="{FF2B5EF4-FFF2-40B4-BE49-F238E27FC236}">
              <a16:creationId xmlns="" xmlns:a16="http://schemas.microsoft.com/office/drawing/2014/main"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51</xdr:row>
      <xdr:rowOff>504825</xdr:rowOff>
    </xdr:from>
    <xdr:ext cx="95250" cy="442269"/>
    <xdr:sp macro="" textlink="">
      <xdr:nvSpPr>
        <xdr:cNvPr id="2926" name="Text Box 15">
          <a:extLst>
            <a:ext uri="{FF2B5EF4-FFF2-40B4-BE49-F238E27FC236}">
              <a16:creationId xmlns="" xmlns:a16="http://schemas.microsoft.com/office/drawing/2014/main"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27" name="Text Box 16">
          <a:extLst>
            <a:ext uri="{FF2B5EF4-FFF2-40B4-BE49-F238E27FC236}">
              <a16:creationId xmlns="" xmlns:a16="http://schemas.microsoft.com/office/drawing/2014/main"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28" name="Text Box 17">
          <a:extLst>
            <a:ext uri="{FF2B5EF4-FFF2-40B4-BE49-F238E27FC236}">
              <a16:creationId xmlns="" xmlns:a16="http://schemas.microsoft.com/office/drawing/2014/main"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29" name="Text Box 18">
          <a:extLst>
            <a:ext uri="{FF2B5EF4-FFF2-40B4-BE49-F238E27FC236}">
              <a16:creationId xmlns="" xmlns:a16="http://schemas.microsoft.com/office/drawing/2014/main"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0" name="Text Box 16">
          <a:extLst>
            <a:ext uri="{FF2B5EF4-FFF2-40B4-BE49-F238E27FC236}">
              <a16:creationId xmlns="" xmlns:a16="http://schemas.microsoft.com/office/drawing/2014/main"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1" name="Text Box 17">
          <a:extLst>
            <a:ext uri="{FF2B5EF4-FFF2-40B4-BE49-F238E27FC236}">
              <a16:creationId xmlns="" xmlns:a16="http://schemas.microsoft.com/office/drawing/2014/main"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2" name="Text Box 18">
          <a:extLst>
            <a:ext uri="{FF2B5EF4-FFF2-40B4-BE49-F238E27FC236}">
              <a16:creationId xmlns="" xmlns:a16="http://schemas.microsoft.com/office/drawing/2014/main"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3" name="Text Box 19">
          <a:extLst>
            <a:ext uri="{FF2B5EF4-FFF2-40B4-BE49-F238E27FC236}">
              <a16:creationId xmlns="" xmlns:a16="http://schemas.microsoft.com/office/drawing/2014/main"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4" name="Text Box 16">
          <a:extLst>
            <a:ext uri="{FF2B5EF4-FFF2-40B4-BE49-F238E27FC236}">
              <a16:creationId xmlns="" xmlns:a16="http://schemas.microsoft.com/office/drawing/2014/main"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5" name="Text Box 17">
          <a:extLst>
            <a:ext uri="{FF2B5EF4-FFF2-40B4-BE49-F238E27FC236}">
              <a16:creationId xmlns="" xmlns:a16="http://schemas.microsoft.com/office/drawing/2014/main"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6" name="Text Box 18">
          <a:extLst>
            <a:ext uri="{FF2B5EF4-FFF2-40B4-BE49-F238E27FC236}">
              <a16:creationId xmlns="" xmlns:a16="http://schemas.microsoft.com/office/drawing/2014/main"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53</xdr:row>
      <xdr:rowOff>170392</xdr:rowOff>
    </xdr:from>
    <xdr:ext cx="95250" cy="213632"/>
    <xdr:sp macro="" textlink="">
      <xdr:nvSpPr>
        <xdr:cNvPr id="2937" name="Text Box 15">
          <a:extLst>
            <a:ext uri="{FF2B5EF4-FFF2-40B4-BE49-F238E27FC236}">
              <a16:creationId xmlns="" xmlns:a16="http://schemas.microsoft.com/office/drawing/2014/main"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38" name="Text Box 16">
          <a:extLst>
            <a:ext uri="{FF2B5EF4-FFF2-40B4-BE49-F238E27FC236}">
              <a16:creationId xmlns="" xmlns:a16="http://schemas.microsoft.com/office/drawing/2014/main"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39" name="Text Box 17">
          <a:extLst>
            <a:ext uri="{FF2B5EF4-FFF2-40B4-BE49-F238E27FC236}">
              <a16:creationId xmlns="" xmlns:a16="http://schemas.microsoft.com/office/drawing/2014/main"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40" name="Text Box 18">
          <a:extLst>
            <a:ext uri="{FF2B5EF4-FFF2-40B4-BE49-F238E27FC236}">
              <a16:creationId xmlns="" xmlns:a16="http://schemas.microsoft.com/office/drawing/2014/main"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41" name="Text Box 19">
          <a:extLst>
            <a:ext uri="{FF2B5EF4-FFF2-40B4-BE49-F238E27FC236}">
              <a16:creationId xmlns="" xmlns:a16="http://schemas.microsoft.com/office/drawing/2014/main"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42" name="Text Box 16">
          <a:extLst>
            <a:ext uri="{FF2B5EF4-FFF2-40B4-BE49-F238E27FC236}">
              <a16:creationId xmlns="" xmlns:a16="http://schemas.microsoft.com/office/drawing/2014/main"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43" name="Text Box 17">
          <a:extLst>
            <a:ext uri="{FF2B5EF4-FFF2-40B4-BE49-F238E27FC236}">
              <a16:creationId xmlns="" xmlns:a16="http://schemas.microsoft.com/office/drawing/2014/main"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44" name="Text Box 18">
          <a:extLst>
            <a:ext uri="{FF2B5EF4-FFF2-40B4-BE49-F238E27FC236}">
              <a16:creationId xmlns="" xmlns:a16="http://schemas.microsoft.com/office/drawing/2014/main"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45" name="Text Box 19">
          <a:extLst>
            <a:ext uri="{FF2B5EF4-FFF2-40B4-BE49-F238E27FC236}">
              <a16:creationId xmlns="" xmlns:a16="http://schemas.microsoft.com/office/drawing/2014/main"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46" name="Text Box 16">
          <a:extLst>
            <a:ext uri="{FF2B5EF4-FFF2-40B4-BE49-F238E27FC236}">
              <a16:creationId xmlns="" xmlns:a16="http://schemas.microsoft.com/office/drawing/2014/main"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47" name="Text Box 17">
          <a:extLst>
            <a:ext uri="{FF2B5EF4-FFF2-40B4-BE49-F238E27FC236}">
              <a16:creationId xmlns="" xmlns:a16="http://schemas.microsoft.com/office/drawing/2014/main"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48" name="Text Box 18">
          <a:extLst>
            <a:ext uri="{FF2B5EF4-FFF2-40B4-BE49-F238E27FC236}">
              <a16:creationId xmlns="" xmlns:a16="http://schemas.microsoft.com/office/drawing/2014/main"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49" name="Text Box 19">
          <a:extLst>
            <a:ext uri="{FF2B5EF4-FFF2-40B4-BE49-F238E27FC236}">
              <a16:creationId xmlns="" xmlns:a16="http://schemas.microsoft.com/office/drawing/2014/main"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51</xdr:row>
      <xdr:rowOff>504825</xdr:rowOff>
    </xdr:from>
    <xdr:ext cx="95250" cy="444014"/>
    <xdr:sp macro="" textlink="">
      <xdr:nvSpPr>
        <xdr:cNvPr id="2950" name="Text Box 15">
          <a:extLst>
            <a:ext uri="{FF2B5EF4-FFF2-40B4-BE49-F238E27FC236}">
              <a16:creationId xmlns="" xmlns:a16="http://schemas.microsoft.com/office/drawing/2014/main"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51" name="Text Box 16">
          <a:extLst>
            <a:ext uri="{FF2B5EF4-FFF2-40B4-BE49-F238E27FC236}">
              <a16:creationId xmlns="" xmlns:a16="http://schemas.microsoft.com/office/drawing/2014/main"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52" name="Text Box 17">
          <a:extLst>
            <a:ext uri="{FF2B5EF4-FFF2-40B4-BE49-F238E27FC236}">
              <a16:creationId xmlns="" xmlns:a16="http://schemas.microsoft.com/office/drawing/2014/main"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53" name="Text Box 18">
          <a:extLst>
            <a:ext uri="{FF2B5EF4-FFF2-40B4-BE49-F238E27FC236}">
              <a16:creationId xmlns="" xmlns:a16="http://schemas.microsoft.com/office/drawing/2014/main"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54" name="Text Box 19">
          <a:extLst>
            <a:ext uri="{FF2B5EF4-FFF2-40B4-BE49-F238E27FC236}">
              <a16:creationId xmlns="" xmlns:a16="http://schemas.microsoft.com/office/drawing/2014/main"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55" name="Text Box 16">
          <a:extLst>
            <a:ext uri="{FF2B5EF4-FFF2-40B4-BE49-F238E27FC236}">
              <a16:creationId xmlns="" xmlns:a16="http://schemas.microsoft.com/office/drawing/2014/main"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56" name="Text Box 17">
          <a:extLst>
            <a:ext uri="{FF2B5EF4-FFF2-40B4-BE49-F238E27FC236}">
              <a16:creationId xmlns="" xmlns:a16="http://schemas.microsoft.com/office/drawing/2014/main"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53</xdr:row>
      <xdr:rowOff>15875</xdr:rowOff>
    </xdr:from>
    <xdr:ext cx="95250" cy="171450"/>
    <xdr:sp macro="" textlink="">
      <xdr:nvSpPr>
        <xdr:cNvPr id="2957" name="Text Box 18">
          <a:extLst>
            <a:ext uri="{FF2B5EF4-FFF2-40B4-BE49-F238E27FC236}">
              <a16:creationId xmlns="" xmlns:a16="http://schemas.microsoft.com/office/drawing/2014/main"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58" name="Text Box 16">
          <a:extLst>
            <a:ext uri="{FF2B5EF4-FFF2-40B4-BE49-F238E27FC236}">
              <a16:creationId xmlns="" xmlns:a16="http://schemas.microsoft.com/office/drawing/2014/main"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59" name="Text Box 17">
          <a:extLst>
            <a:ext uri="{FF2B5EF4-FFF2-40B4-BE49-F238E27FC236}">
              <a16:creationId xmlns="" xmlns:a16="http://schemas.microsoft.com/office/drawing/2014/main"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60" name="Text Box 18">
          <a:extLst>
            <a:ext uri="{FF2B5EF4-FFF2-40B4-BE49-F238E27FC236}">
              <a16:creationId xmlns="" xmlns:a16="http://schemas.microsoft.com/office/drawing/2014/main"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61" name="Text Box 19">
          <a:extLst>
            <a:ext uri="{FF2B5EF4-FFF2-40B4-BE49-F238E27FC236}">
              <a16:creationId xmlns="" xmlns:a16="http://schemas.microsoft.com/office/drawing/2014/main"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62" name="Text Box 16">
          <a:extLst>
            <a:ext uri="{FF2B5EF4-FFF2-40B4-BE49-F238E27FC236}">
              <a16:creationId xmlns="" xmlns:a16="http://schemas.microsoft.com/office/drawing/2014/main"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53</xdr:row>
      <xdr:rowOff>170392</xdr:rowOff>
    </xdr:from>
    <xdr:ext cx="95250" cy="213632"/>
    <xdr:sp macro="" textlink="">
      <xdr:nvSpPr>
        <xdr:cNvPr id="2963" name="Text Box 15">
          <a:extLst>
            <a:ext uri="{FF2B5EF4-FFF2-40B4-BE49-F238E27FC236}">
              <a16:creationId xmlns="" xmlns:a16="http://schemas.microsoft.com/office/drawing/2014/main"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448496"/>
    <xdr:sp macro="" textlink="">
      <xdr:nvSpPr>
        <xdr:cNvPr id="2964" name="Text Box 15">
          <a:extLst>
            <a:ext uri="{FF2B5EF4-FFF2-40B4-BE49-F238E27FC236}">
              <a16:creationId xmlns="" xmlns:a16="http://schemas.microsoft.com/office/drawing/2014/main"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504825</xdr:rowOff>
    </xdr:from>
    <xdr:ext cx="95250" cy="442269"/>
    <xdr:sp macro="" textlink="">
      <xdr:nvSpPr>
        <xdr:cNvPr id="2965" name="Text Box 15">
          <a:extLst>
            <a:ext uri="{FF2B5EF4-FFF2-40B4-BE49-F238E27FC236}">
              <a16:creationId xmlns="" xmlns:a16="http://schemas.microsoft.com/office/drawing/2014/main"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504825</xdr:rowOff>
    </xdr:from>
    <xdr:ext cx="95250" cy="442269"/>
    <xdr:sp macro="" textlink="">
      <xdr:nvSpPr>
        <xdr:cNvPr id="2966" name="Text Box 15">
          <a:extLst>
            <a:ext uri="{FF2B5EF4-FFF2-40B4-BE49-F238E27FC236}">
              <a16:creationId xmlns="" xmlns:a16="http://schemas.microsoft.com/office/drawing/2014/main"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213632"/>
    <xdr:sp macro="" textlink="">
      <xdr:nvSpPr>
        <xdr:cNvPr id="2967" name="Text Box 15">
          <a:extLst>
            <a:ext uri="{FF2B5EF4-FFF2-40B4-BE49-F238E27FC236}">
              <a16:creationId xmlns="" xmlns:a16="http://schemas.microsoft.com/office/drawing/2014/main"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444331"/>
    <xdr:sp macro="" textlink="">
      <xdr:nvSpPr>
        <xdr:cNvPr id="2968" name="Text Box 15">
          <a:extLst>
            <a:ext uri="{FF2B5EF4-FFF2-40B4-BE49-F238E27FC236}">
              <a16:creationId xmlns="" xmlns:a16="http://schemas.microsoft.com/office/drawing/2014/main"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53</xdr:row>
      <xdr:rowOff>170392</xdr:rowOff>
    </xdr:from>
    <xdr:ext cx="95250" cy="213632"/>
    <xdr:sp macro="" textlink="">
      <xdr:nvSpPr>
        <xdr:cNvPr id="2969" name="Text Box 15">
          <a:extLst>
            <a:ext uri="{FF2B5EF4-FFF2-40B4-BE49-F238E27FC236}">
              <a16:creationId xmlns="" xmlns:a16="http://schemas.microsoft.com/office/drawing/2014/main"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70" name="Text Box 16">
          <a:extLst>
            <a:ext uri="{FF2B5EF4-FFF2-40B4-BE49-F238E27FC236}">
              <a16:creationId xmlns="" xmlns:a16="http://schemas.microsoft.com/office/drawing/2014/main"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71" name="Text Box 17">
          <a:extLst>
            <a:ext uri="{FF2B5EF4-FFF2-40B4-BE49-F238E27FC236}">
              <a16:creationId xmlns="" xmlns:a16="http://schemas.microsoft.com/office/drawing/2014/main"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72" name="Text Box 18">
          <a:extLst>
            <a:ext uri="{FF2B5EF4-FFF2-40B4-BE49-F238E27FC236}">
              <a16:creationId xmlns="" xmlns:a16="http://schemas.microsoft.com/office/drawing/2014/main"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73" name="Text Box 19">
          <a:extLst>
            <a:ext uri="{FF2B5EF4-FFF2-40B4-BE49-F238E27FC236}">
              <a16:creationId xmlns="" xmlns:a16="http://schemas.microsoft.com/office/drawing/2014/main"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74" name="Text Box 16">
          <a:extLst>
            <a:ext uri="{FF2B5EF4-FFF2-40B4-BE49-F238E27FC236}">
              <a16:creationId xmlns="" xmlns:a16="http://schemas.microsoft.com/office/drawing/2014/main"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75" name="Text Box 17">
          <a:extLst>
            <a:ext uri="{FF2B5EF4-FFF2-40B4-BE49-F238E27FC236}">
              <a16:creationId xmlns="" xmlns:a16="http://schemas.microsoft.com/office/drawing/2014/main"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76" name="Text Box 18">
          <a:extLst>
            <a:ext uri="{FF2B5EF4-FFF2-40B4-BE49-F238E27FC236}">
              <a16:creationId xmlns="" xmlns:a16="http://schemas.microsoft.com/office/drawing/2014/main"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77" name="Text Box 19">
          <a:extLst>
            <a:ext uri="{FF2B5EF4-FFF2-40B4-BE49-F238E27FC236}">
              <a16:creationId xmlns="" xmlns:a16="http://schemas.microsoft.com/office/drawing/2014/main"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2978" name="Text Box 16">
          <a:extLst>
            <a:ext uri="{FF2B5EF4-FFF2-40B4-BE49-F238E27FC236}">
              <a16:creationId xmlns="" xmlns:a16="http://schemas.microsoft.com/office/drawing/2014/main"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2979" name="Text Box 17">
          <a:extLst>
            <a:ext uri="{FF2B5EF4-FFF2-40B4-BE49-F238E27FC236}">
              <a16:creationId xmlns="" xmlns:a16="http://schemas.microsoft.com/office/drawing/2014/main"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2980" name="Text Box 18">
          <a:extLst>
            <a:ext uri="{FF2B5EF4-FFF2-40B4-BE49-F238E27FC236}">
              <a16:creationId xmlns="" xmlns:a16="http://schemas.microsoft.com/office/drawing/2014/main"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2981" name="Text Box 19">
          <a:extLst>
            <a:ext uri="{FF2B5EF4-FFF2-40B4-BE49-F238E27FC236}">
              <a16:creationId xmlns="" xmlns:a16="http://schemas.microsoft.com/office/drawing/2014/main"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55</xdr:row>
      <xdr:rowOff>504825</xdr:rowOff>
    </xdr:from>
    <xdr:ext cx="95250" cy="444014"/>
    <xdr:sp macro="" textlink="">
      <xdr:nvSpPr>
        <xdr:cNvPr id="2982" name="Text Box 15">
          <a:extLst>
            <a:ext uri="{FF2B5EF4-FFF2-40B4-BE49-F238E27FC236}">
              <a16:creationId xmlns="" xmlns:a16="http://schemas.microsoft.com/office/drawing/2014/main"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83" name="Text Box 16">
          <a:extLst>
            <a:ext uri="{FF2B5EF4-FFF2-40B4-BE49-F238E27FC236}">
              <a16:creationId xmlns="" xmlns:a16="http://schemas.microsoft.com/office/drawing/2014/main"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84" name="Text Box 17">
          <a:extLst>
            <a:ext uri="{FF2B5EF4-FFF2-40B4-BE49-F238E27FC236}">
              <a16:creationId xmlns="" xmlns:a16="http://schemas.microsoft.com/office/drawing/2014/main"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85" name="Text Box 18">
          <a:extLst>
            <a:ext uri="{FF2B5EF4-FFF2-40B4-BE49-F238E27FC236}">
              <a16:creationId xmlns="" xmlns:a16="http://schemas.microsoft.com/office/drawing/2014/main"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86" name="Text Box 19">
          <a:extLst>
            <a:ext uri="{FF2B5EF4-FFF2-40B4-BE49-F238E27FC236}">
              <a16:creationId xmlns="" xmlns:a16="http://schemas.microsoft.com/office/drawing/2014/main"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87" name="Text Box 16">
          <a:extLst>
            <a:ext uri="{FF2B5EF4-FFF2-40B4-BE49-F238E27FC236}">
              <a16:creationId xmlns="" xmlns:a16="http://schemas.microsoft.com/office/drawing/2014/main"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88" name="Text Box 17">
          <a:extLst>
            <a:ext uri="{FF2B5EF4-FFF2-40B4-BE49-F238E27FC236}">
              <a16:creationId xmlns="" xmlns:a16="http://schemas.microsoft.com/office/drawing/2014/main"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89" name="Text Box 18">
          <a:extLst>
            <a:ext uri="{FF2B5EF4-FFF2-40B4-BE49-F238E27FC236}">
              <a16:creationId xmlns="" xmlns:a16="http://schemas.microsoft.com/office/drawing/2014/main"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0" name="Text Box 16">
          <a:extLst>
            <a:ext uri="{FF2B5EF4-FFF2-40B4-BE49-F238E27FC236}">
              <a16:creationId xmlns="" xmlns:a16="http://schemas.microsoft.com/office/drawing/2014/main"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1" name="Text Box 17">
          <a:extLst>
            <a:ext uri="{FF2B5EF4-FFF2-40B4-BE49-F238E27FC236}">
              <a16:creationId xmlns="" xmlns:a16="http://schemas.microsoft.com/office/drawing/2014/main"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2" name="Text Box 18">
          <a:extLst>
            <a:ext uri="{FF2B5EF4-FFF2-40B4-BE49-F238E27FC236}">
              <a16:creationId xmlns="" xmlns:a16="http://schemas.microsoft.com/office/drawing/2014/main"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3" name="Text Box 19">
          <a:extLst>
            <a:ext uri="{FF2B5EF4-FFF2-40B4-BE49-F238E27FC236}">
              <a16:creationId xmlns="" xmlns:a16="http://schemas.microsoft.com/office/drawing/2014/main"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4" name="Text Box 16">
          <a:extLst>
            <a:ext uri="{FF2B5EF4-FFF2-40B4-BE49-F238E27FC236}">
              <a16:creationId xmlns="" xmlns:a16="http://schemas.microsoft.com/office/drawing/2014/main"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5" name="Text Box 17">
          <a:extLst>
            <a:ext uri="{FF2B5EF4-FFF2-40B4-BE49-F238E27FC236}">
              <a16:creationId xmlns="" xmlns:a16="http://schemas.microsoft.com/office/drawing/2014/main"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6" name="Text Box 18">
          <a:extLst>
            <a:ext uri="{FF2B5EF4-FFF2-40B4-BE49-F238E27FC236}">
              <a16:creationId xmlns="" xmlns:a16="http://schemas.microsoft.com/office/drawing/2014/main"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7" name="Text Box 19">
          <a:extLst>
            <a:ext uri="{FF2B5EF4-FFF2-40B4-BE49-F238E27FC236}">
              <a16:creationId xmlns="" xmlns:a16="http://schemas.microsoft.com/office/drawing/2014/main"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456743"/>
    <xdr:sp macro="" textlink="">
      <xdr:nvSpPr>
        <xdr:cNvPr id="2998" name="Text Box 15">
          <a:extLst>
            <a:ext uri="{FF2B5EF4-FFF2-40B4-BE49-F238E27FC236}">
              <a16:creationId xmlns="" xmlns:a16="http://schemas.microsoft.com/office/drawing/2014/main"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504825</xdr:rowOff>
    </xdr:from>
    <xdr:ext cx="95250" cy="442269"/>
    <xdr:sp macro="" textlink="">
      <xdr:nvSpPr>
        <xdr:cNvPr id="2999" name="Text Box 15">
          <a:extLst>
            <a:ext uri="{FF2B5EF4-FFF2-40B4-BE49-F238E27FC236}">
              <a16:creationId xmlns="" xmlns:a16="http://schemas.microsoft.com/office/drawing/2014/main"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504825</xdr:rowOff>
    </xdr:from>
    <xdr:ext cx="95250" cy="442269"/>
    <xdr:sp macro="" textlink="">
      <xdr:nvSpPr>
        <xdr:cNvPr id="3000" name="Text Box 15">
          <a:extLst>
            <a:ext uri="{FF2B5EF4-FFF2-40B4-BE49-F238E27FC236}">
              <a16:creationId xmlns="" xmlns:a16="http://schemas.microsoft.com/office/drawing/2014/main"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213632"/>
    <xdr:sp macro="" textlink="">
      <xdr:nvSpPr>
        <xdr:cNvPr id="3001" name="Text Box 15">
          <a:extLst>
            <a:ext uri="{FF2B5EF4-FFF2-40B4-BE49-F238E27FC236}">
              <a16:creationId xmlns="" xmlns:a16="http://schemas.microsoft.com/office/drawing/2014/main"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444331"/>
    <xdr:sp macro="" textlink="">
      <xdr:nvSpPr>
        <xdr:cNvPr id="3002" name="Text Box 15">
          <a:extLst>
            <a:ext uri="{FF2B5EF4-FFF2-40B4-BE49-F238E27FC236}">
              <a16:creationId xmlns="" xmlns:a16="http://schemas.microsoft.com/office/drawing/2014/main"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504825</xdr:rowOff>
    </xdr:from>
    <xdr:ext cx="95250" cy="213632"/>
    <xdr:sp macro="" textlink="">
      <xdr:nvSpPr>
        <xdr:cNvPr id="3003" name="Text Box 15">
          <a:extLst>
            <a:ext uri="{FF2B5EF4-FFF2-40B4-BE49-F238E27FC236}">
              <a16:creationId xmlns="" xmlns:a16="http://schemas.microsoft.com/office/drawing/2014/main"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04" name="Text Box 16">
          <a:extLst>
            <a:ext uri="{FF2B5EF4-FFF2-40B4-BE49-F238E27FC236}">
              <a16:creationId xmlns="" xmlns:a16="http://schemas.microsoft.com/office/drawing/2014/main"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05" name="Text Box 17">
          <a:extLst>
            <a:ext uri="{FF2B5EF4-FFF2-40B4-BE49-F238E27FC236}">
              <a16:creationId xmlns="" xmlns:a16="http://schemas.microsoft.com/office/drawing/2014/main"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06" name="Text Box 18">
          <a:extLst>
            <a:ext uri="{FF2B5EF4-FFF2-40B4-BE49-F238E27FC236}">
              <a16:creationId xmlns="" xmlns:a16="http://schemas.microsoft.com/office/drawing/2014/main"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07" name="Text Box 19">
          <a:extLst>
            <a:ext uri="{FF2B5EF4-FFF2-40B4-BE49-F238E27FC236}">
              <a16:creationId xmlns="" xmlns:a16="http://schemas.microsoft.com/office/drawing/2014/main"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08" name="Text Box 16">
          <a:extLst>
            <a:ext uri="{FF2B5EF4-FFF2-40B4-BE49-F238E27FC236}">
              <a16:creationId xmlns="" xmlns:a16="http://schemas.microsoft.com/office/drawing/2014/main"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09" name="Text Box 17">
          <a:extLst>
            <a:ext uri="{FF2B5EF4-FFF2-40B4-BE49-F238E27FC236}">
              <a16:creationId xmlns="" xmlns:a16="http://schemas.microsoft.com/office/drawing/2014/main"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10" name="Text Box 18">
          <a:extLst>
            <a:ext uri="{FF2B5EF4-FFF2-40B4-BE49-F238E27FC236}">
              <a16:creationId xmlns="" xmlns:a16="http://schemas.microsoft.com/office/drawing/2014/main"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11" name="Text Box 19">
          <a:extLst>
            <a:ext uri="{FF2B5EF4-FFF2-40B4-BE49-F238E27FC236}">
              <a16:creationId xmlns="" xmlns:a16="http://schemas.microsoft.com/office/drawing/2014/main"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3012" name="Text Box 16">
          <a:extLst>
            <a:ext uri="{FF2B5EF4-FFF2-40B4-BE49-F238E27FC236}">
              <a16:creationId xmlns="" xmlns:a16="http://schemas.microsoft.com/office/drawing/2014/main"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3013" name="Text Box 17">
          <a:extLst>
            <a:ext uri="{FF2B5EF4-FFF2-40B4-BE49-F238E27FC236}">
              <a16:creationId xmlns="" xmlns:a16="http://schemas.microsoft.com/office/drawing/2014/main"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3014" name="Text Box 18">
          <a:extLst>
            <a:ext uri="{FF2B5EF4-FFF2-40B4-BE49-F238E27FC236}">
              <a16:creationId xmlns="" xmlns:a16="http://schemas.microsoft.com/office/drawing/2014/main"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3015" name="Text Box 19">
          <a:extLst>
            <a:ext uri="{FF2B5EF4-FFF2-40B4-BE49-F238E27FC236}">
              <a16:creationId xmlns="" xmlns:a16="http://schemas.microsoft.com/office/drawing/2014/main"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55</xdr:row>
      <xdr:rowOff>504825</xdr:rowOff>
    </xdr:from>
    <xdr:ext cx="95250" cy="444014"/>
    <xdr:sp macro="" textlink="">
      <xdr:nvSpPr>
        <xdr:cNvPr id="3016" name="Text Box 15">
          <a:extLst>
            <a:ext uri="{FF2B5EF4-FFF2-40B4-BE49-F238E27FC236}">
              <a16:creationId xmlns="" xmlns:a16="http://schemas.microsoft.com/office/drawing/2014/main"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17" name="Text Box 16">
          <a:extLst>
            <a:ext uri="{FF2B5EF4-FFF2-40B4-BE49-F238E27FC236}">
              <a16:creationId xmlns="" xmlns:a16="http://schemas.microsoft.com/office/drawing/2014/main"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18" name="Text Box 17">
          <a:extLst>
            <a:ext uri="{FF2B5EF4-FFF2-40B4-BE49-F238E27FC236}">
              <a16:creationId xmlns="" xmlns:a16="http://schemas.microsoft.com/office/drawing/2014/main"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19" name="Text Box 18">
          <a:extLst>
            <a:ext uri="{FF2B5EF4-FFF2-40B4-BE49-F238E27FC236}">
              <a16:creationId xmlns="" xmlns:a16="http://schemas.microsoft.com/office/drawing/2014/main"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20" name="Text Box 19">
          <a:extLst>
            <a:ext uri="{FF2B5EF4-FFF2-40B4-BE49-F238E27FC236}">
              <a16:creationId xmlns="" xmlns:a16="http://schemas.microsoft.com/office/drawing/2014/main"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55</xdr:row>
      <xdr:rowOff>504825</xdr:rowOff>
    </xdr:from>
    <xdr:ext cx="95250" cy="442269"/>
    <xdr:sp macro="" textlink="">
      <xdr:nvSpPr>
        <xdr:cNvPr id="3021" name="Text Box 15">
          <a:extLst>
            <a:ext uri="{FF2B5EF4-FFF2-40B4-BE49-F238E27FC236}">
              <a16:creationId xmlns="" xmlns:a16="http://schemas.microsoft.com/office/drawing/2014/main"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22" name="Text Box 16">
          <a:extLst>
            <a:ext uri="{FF2B5EF4-FFF2-40B4-BE49-F238E27FC236}">
              <a16:creationId xmlns="" xmlns:a16="http://schemas.microsoft.com/office/drawing/2014/main"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23" name="Text Box 17">
          <a:extLst>
            <a:ext uri="{FF2B5EF4-FFF2-40B4-BE49-F238E27FC236}">
              <a16:creationId xmlns="" xmlns:a16="http://schemas.microsoft.com/office/drawing/2014/main"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24" name="Text Box 18">
          <a:extLst>
            <a:ext uri="{FF2B5EF4-FFF2-40B4-BE49-F238E27FC236}">
              <a16:creationId xmlns="" xmlns:a16="http://schemas.microsoft.com/office/drawing/2014/main"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25" name="Text Box 16">
          <a:extLst>
            <a:ext uri="{FF2B5EF4-FFF2-40B4-BE49-F238E27FC236}">
              <a16:creationId xmlns="" xmlns:a16="http://schemas.microsoft.com/office/drawing/2014/main"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26" name="Text Box 17">
          <a:extLst>
            <a:ext uri="{FF2B5EF4-FFF2-40B4-BE49-F238E27FC236}">
              <a16:creationId xmlns="" xmlns:a16="http://schemas.microsoft.com/office/drawing/2014/main"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27" name="Text Box 18">
          <a:extLst>
            <a:ext uri="{FF2B5EF4-FFF2-40B4-BE49-F238E27FC236}">
              <a16:creationId xmlns="" xmlns:a16="http://schemas.microsoft.com/office/drawing/2014/main"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28" name="Text Box 19">
          <a:extLst>
            <a:ext uri="{FF2B5EF4-FFF2-40B4-BE49-F238E27FC236}">
              <a16:creationId xmlns="" xmlns:a16="http://schemas.microsoft.com/office/drawing/2014/main"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29" name="Text Box 16">
          <a:extLst>
            <a:ext uri="{FF2B5EF4-FFF2-40B4-BE49-F238E27FC236}">
              <a16:creationId xmlns="" xmlns:a16="http://schemas.microsoft.com/office/drawing/2014/main"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30" name="Text Box 17">
          <a:extLst>
            <a:ext uri="{FF2B5EF4-FFF2-40B4-BE49-F238E27FC236}">
              <a16:creationId xmlns="" xmlns:a16="http://schemas.microsoft.com/office/drawing/2014/main"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31" name="Text Box 18">
          <a:extLst>
            <a:ext uri="{FF2B5EF4-FFF2-40B4-BE49-F238E27FC236}">
              <a16:creationId xmlns="" xmlns:a16="http://schemas.microsoft.com/office/drawing/2014/main"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57</xdr:row>
      <xdr:rowOff>170392</xdr:rowOff>
    </xdr:from>
    <xdr:ext cx="95250" cy="213632"/>
    <xdr:sp macro="" textlink="">
      <xdr:nvSpPr>
        <xdr:cNvPr id="3032" name="Text Box 15">
          <a:extLst>
            <a:ext uri="{FF2B5EF4-FFF2-40B4-BE49-F238E27FC236}">
              <a16:creationId xmlns="" xmlns:a16="http://schemas.microsoft.com/office/drawing/2014/main"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33" name="Text Box 16">
          <a:extLst>
            <a:ext uri="{FF2B5EF4-FFF2-40B4-BE49-F238E27FC236}">
              <a16:creationId xmlns="" xmlns:a16="http://schemas.microsoft.com/office/drawing/2014/main"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34" name="Text Box 17">
          <a:extLst>
            <a:ext uri="{FF2B5EF4-FFF2-40B4-BE49-F238E27FC236}">
              <a16:creationId xmlns="" xmlns:a16="http://schemas.microsoft.com/office/drawing/2014/main"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35" name="Text Box 18">
          <a:extLst>
            <a:ext uri="{FF2B5EF4-FFF2-40B4-BE49-F238E27FC236}">
              <a16:creationId xmlns="" xmlns:a16="http://schemas.microsoft.com/office/drawing/2014/main"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36" name="Text Box 19">
          <a:extLst>
            <a:ext uri="{FF2B5EF4-FFF2-40B4-BE49-F238E27FC236}">
              <a16:creationId xmlns="" xmlns:a16="http://schemas.microsoft.com/office/drawing/2014/main"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37" name="Text Box 16">
          <a:extLst>
            <a:ext uri="{FF2B5EF4-FFF2-40B4-BE49-F238E27FC236}">
              <a16:creationId xmlns="" xmlns:a16="http://schemas.microsoft.com/office/drawing/2014/main"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38" name="Text Box 17">
          <a:extLst>
            <a:ext uri="{FF2B5EF4-FFF2-40B4-BE49-F238E27FC236}">
              <a16:creationId xmlns="" xmlns:a16="http://schemas.microsoft.com/office/drawing/2014/main"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39" name="Text Box 18">
          <a:extLst>
            <a:ext uri="{FF2B5EF4-FFF2-40B4-BE49-F238E27FC236}">
              <a16:creationId xmlns="" xmlns:a16="http://schemas.microsoft.com/office/drawing/2014/main"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40" name="Text Box 19">
          <a:extLst>
            <a:ext uri="{FF2B5EF4-FFF2-40B4-BE49-F238E27FC236}">
              <a16:creationId xmlns="" xmlns:a16="http://schemas.microsoft.com/office/drawing/2014/main"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41" name="Text Box 16">
          <a:extLst>
            <a:ext uri="{FF2B5EF4-FFF2-40B4-BE49-F238E27FC236}">
              <a16:creationId xmlns="" xmlns:a16="http://schemas.microsoft.com/office/drawing/2014/main"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42" name="Text Box 17">
          <a:extLst>
            <a:ext uri="{FF2B5EF4-FFF2-40B4-BE49-F238E27FC236}">
              <a16:creationId xmlns="" xmlns:a16="http://schemas.microsoft.com/office/drawing/2014/main"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43" name="Text Box 18">
          <a:extLst>
            <a:ext uri="{FF2B5EF4-FFF2-40B4-BE49-F238E27FC236}">
              <a16:creationId xmlns="" xmlns:a16="http://schemas.microsoft.com/office/drawing/2014/main"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44" name="Text Box 19">
          <a:extLst>
            <a:ext uri="{FF2B5EF4-FFF2-40B4-BE49-F238E27FC236}">
              <a16:creationId xmlns="" xmlns:a16="http://schemas.microsoft.com/office/drawing/2014/main"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55</xdr:row>
      <xdr:rowOff>504825</xdr:rowOff>
    </xdr:from>
    <xdr:ext cx="95250" cy="444014"/>
    <xdr:sp macro="" textlink="">
      <xdr:nvSpPr>
        <xdr:cNvPr id="3045" name="Text Box 15">
          <a:extLst>
            <a:ext uri="{FF2B5EF4-FFF2-40B4-BE49-F238E27FC236}">
              <a16:creationId xmlns="" xmlns:a16="http://schemas.microsoft.com/office/drawing/2014/main"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46" name="Text Box 16">
          <a:extLst>
            <a:ext uri="{FF2B5EF4-FFF2-40B4-BE49-F238E27FC236}">
              <a16:creationId xmlns="" xmlns:a16="http://schemas.microsoft.com/office/drawing/2014/main"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47" name="Text Box 17">
          <a:extLst>
            <a:ext uri="{FF2B5EF4-FFF2-40B4-BE49-F238E27FC236}">
              <a16:creationId xmlns="" xmlns:a16="http://schemas.microsoft.com/office/drawing/2014/main"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48" name="Text Box 18">
          <a:extLst>
            <a:ext uri="{FF2B5EF4-FFF2-40B4-BE49-F238E27FC236}">
              <a16:creationId xmlns="" xmlns:a16="http://schemas.microsoft.com/office/drawing/2014/main"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49" name="Text Box 19">
          <a:extLst>
            <a:ext uri="{FF2B5EF4-FFF2-40B4-BE49-F238E27FC236}">
              <a16:creationId xmlns="" xmlns:a16="http://schemas.microsoft.com/office/drawing/2014/main"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50" name="Text Box 16">
          <a:extLst>
            <a:ext uri="{FF2B5EF4-FFF2-40B4-BE49-F238E27FC236}">
              <a16:creationId xmlns="" xmlns:a16="http://schemas.microsoft.com/office/drawing/2014/main"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51" name="Text Box 17">
          <a:extLst>
            <a:ext uri="{FF2B5EF4-FFF2-40B4-BE49-F238E27FC236}">
              <a16:creationId xmlns="" xmlns:a16="http://schemas.microsoft.com/office/drawing/2014/main"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57</xdr:row>
      <xdr:rowOff>15875</xdr:rowOff>
    </xdr:from>
    <xdr:ext cx="95250" cy="171450"/>
    <xdr:sp macro="" textlink="">
      <xdr:nvSpPr>
        <xdr:cNvPr id="3052" name="Text Box 18">
          <a:extLst>
            <a:ext uri="{FF2B5EF4-FFF2-40B4-BE49-F238E27FC236}">
              <a16:creationId xmlns="" xmlns:a16="http://schemas.microsoft.com/office/drawing/2014/main"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53" name="Text Box 16">
          <a:extLst>
            <a:ext uri="{FF2B5EF4-FFF2-40B4-BE49-F238E27FC236}">
              <a16:creationId xmlns="" xmlns:a16="http://schemas.microsoft.com/office/drawing/2014/main"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54" name="Text Box 17">
          <a:extLst>
            <a:ext uri="{FF2B5EF4-FFF2-40B4-BE49-F238E27FC236}">
              <a16:creationId xmlns="" xmlns:a16="http://schemas.microsoft.com/office/drawing/2014/main"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55" name="Text Box 18">
          <a:extLst>
            <a:ext uri="{FF2B5EF4-FFF2-40B4-BE49-F238E27FC236}">
              <a16:creationId xmlns="" xmlns:a16="http://schemas.microsoft.com/office/drawing/2014/main"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56" name="Text Box 19">
          <a:extLst>
            <a:ext uri="{FF2B5EF4-FFF2-40B4-BE49-F238E27FC236}">
              <a16:creationId xmlns="" xmlns:a16="http://schemas.microsoft.com/office/drawing/2014/main"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57" name="Text Box 16">
          <a:extLst>
            <a:ext uri="{FF2B5EF4-FFF2-40B4-BE49-F238E27FC236}">
              <a16:creationId xmlns="" xmlns:a16="http://schemas.microsoft.com/office/drawing/2014/main"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57</xdr:row>
      <xdr:rowOff>170392</xdr:rowOff>
    </xdr:from>
    <xdr:ext cx="95250" cy="213632"/>
    <xdr:sp macro="" textlink="">
      <xdr:nvSpPr>
        <xdr:cNvPr id="3058" name="Text Box 15">
          <a:extLst>
            <a:ext uri="{FF2B5EF4-FFF2-40B4-BE49-F238E27FC236}">
              <a16:creationId xmlns="" xmlns:a16="http://schemas.microsoft.com/office/drawing/2014/main"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8496"/>
    <xdr:sp macro="" textlink="">
      <xdr:nvSpPr>
        <xdr:cNvPr id="3059" name="Text Box 15">
          <a:extLst>
            <a:ext uri="{FF2B5EF4-FFF2-40B4-BE49-F238E27FC236}">
              <a16:creationId xmlns="" xmlns:a16="http://schemas.microsoft.com/office/drawing/2014/main"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3060" name="Text Box 15">
          <a:extLst>
            <a:ext uri="{FF2B5EF4-FFF2-40B4-BE49-F238E27FC236}">
              <a16:creationId xmlns="" xmlns:a16="http://schemas.microsoft.com/office/drawing/2014/main"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504825</xdr:rowOff>
    </xdr:from>
    <xdr:ext cx="95250" cy="442269"/>
    <xdr:sp macro="" textlink="">
      <xdr:nvSpPr>
        <xdr:cNvPr id="3061" name="Text Box 15">
          <a:extLst>
            <a:ext uri="{FF2B5EF4-FFF2-40B4-BE49-F238E27FC236}">
              <a16:creationId xmlns="" xmlns:a16="http://schemas.microsoft.com/office/drawing/2014/main"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213632"/>
    <xdr:sp macro="" textlink="">
      <xdr:nvSpPr>
        <xdr:cNvPr id="3062" name="Text Box 15">
          <a:extLst>
            <a:ext uri="{FF2B5EF4-FFF2-40B4-BE49-F238E27FC236}">
              <a16:creationId xmlns="" xmlns:a16="http://schemas.microsoft.com/office/drawing/2014/main"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331"/>
    <xdr:sp macro="" textlink="">
      <xdr:nvSpPr>
        <xdr:cNvPr id="3063" name="Text Box 15">
          <a:extLst>
            <a:ext uri="{FF2B5EF4-FFF2-40B4-BE49-F238E27FC236}">
              <a16:creationId xmlns="" xmlns:a16="http://schemas.microsoft.com/office/drawing/2014/main"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57</xdr:row>
      <xdr:rowOff>170392</xdr:rowOff>
    </xdr:from>
    <xdr:ext cx="95250" cy="213632"/>
    <xdr:sp macro="" textlink="">
      <xdr:nvSpPr>
        <xdr:cNvPr id="3064" name="Text Box 15">
          <a:extLst>
            <a:ext uri="{FF2B5EF4-FFF2-40B4-BE49-F238E27FC236}">
              <a16:creationId xmlns="" xmlns:a16="http://schemas.microsoft.com/office/drawing/2014/main"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65" name="Text Box 16">
          <a:extLst>
            <a:ext uri="{FF2B5EF4-FFF2-40B4-BE49-F238E27FC236}">
              <a16:creationId xmlns="" xmlns:a16="http://schemas.microsoft.com/office/drawing/2014/main"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66" name="Text Box 17">
          <a:extLst>
            <a:ext uri="{FF2B5EF4-FFF2-40B4-BE49-F238E27FC236}">
              <a16:creationId xmlns="" xmlns:a16="http://schemas.microsoft.com/office/drawing/2014/main"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67" name="Text Box 18">
          <a:extLst>
            <a:ext uri="{FF2B5EF4-FFF2-40B4-BE49-F238E27FC236}">
              <a16:creationId xmlns="" xmlns:a16="http://schemas.microsoft.com/office/drawing/2014/main"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68" name="Text Box 19">
          <a:extLst>
            <a:ext uri="{FF2B5EF4-FFF2-40B4-BE49-F238E27FC236}">
              <a16:creationId xmlns="" xmlns:a16="http://schemas.microsoft.com/office/drawing/2014/main"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69" name="Text Box 16">
          <a:extLst>
            <a:ext uri="{FF2B5EF4-FFF2-40B4-BE49-F238E27FC236}">
              <a16:creationId xmlns="" xmlns:a16="http://schemas.microsoft.com/office/drawing/2014/main"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70" name="Text Box 17">
          <a:extLst>
            <a:ext uri="{FF2B5EF4-FFF2-40B4-BE49-F238E27FC236}">
              <a16:creationId xmlns="" xmlns:a16="http://schemas.microsoft.com/office/drawing/2014/main"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71" name="Text Box 18">
          <a:extLst>
            <a:ext uri="{FF2B5EF4-FFF2-40B4-BE49-F238E27FC236}">
              <a16:creationId xmlns="" xmlns:a16="http://schemas.microsoft.com/office/drawing/2014/main"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72" name="Text Box 19">
          <a:extLst>
            <a:ext uri="{FF2B5EF4-FFF2-40B4-BE49-F238E27FC236}">
              <a16:creationId xmlns="" xmlns:a16="http://schemas.microsoft.com/office/drawing/2014/main"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073" name="Text Box 16">
          <a:extLst>
            <a:ext uri="{FF2B5EF4-FFF2-40B4-BE49-F238E27FC236}">
              <a16:creationId xmlns="" xmlns:a16="http://schemas.microsoft.com/office/drawing/2014/main"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074" name="Text Box 17">
          <a:extLst>
            <a:ext uri="{FF2B5EF4-FFF2-40B4-BE49-F238E27FC236}">
              <a16:creationId xmlns="" xmlns:a16="http://schemas.microsoft.com/office/drawing/2014/main"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075" name="Text Box 18">
          <a:extLst>
            <a:ext uri="{FF2B5EF4-FFF2-40B4-BE49-F238E27FC236}">
              <a16:creationId xmlns="" xmlns:a16="http://schemas.microsoft.com/office/drawing/2014/main"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076" name="Text Box 19">
          <a:extLst>
            <a:ext uri="{FF2B5EF4-FFF2-40B4-BE49-F238E27FC236}">
              <a16:creationId xmlns="" xmlns:a16="http://schemas.microsoft.com/office/drawing/2014/main"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59</xdr:row>
      <xdr:rowOff>504825</xdr:rowOff>
    </xdr:from>
    <xdr:ext cx="95250" cy="444014"/>
    <xdr:sp macro="" textlink="">
      <xdr:nvSpPr>
        <xdr:cNvPr id="3077" name="Text Box 15">
          <a:extLst>
            <a:ext uri="{FF2B5EF4-FFF2-40B4-BE49-F238E27FC236}">
              <a16:creationId xmlns="" xmlns:a16="http://schemas.microsoft.com/office/drawing/2014/main"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78" name="Text Box 16">
          <a:extLst>
            <a:ext uri="{FF2B5EF4-FFF2-40B4-BE49-F238E27FC236}">
              <a16:creationId xmlns="" xmlns:a16="http://schemas.microsoft.com/office/drawing/2014/main"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79" name="Text Box 17">
          <a:extLst>
            <a:ext uri="{FF2B5EF4-FFF2-40B4-BE49-F238E27FC236}">
              <a16:creationId xmlns="" xmlns:a16="http://schemas.microsoft.com/office/drawing/2014/main"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80" name="Text Box 18">
          <a:extLst>
            <a:ext uri="{FF2B5EF4-FFF2-40B4-BE49-F238E27FC236}">
              <a16:creationId xmlns="" xmlns:a16="http://schemas.microsoft.com/office/drawing/2014/main"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81" name="Text Box 19">
          <a:extLst>
            <a:ext uri="{FF2B5EF4-FFF2-40B4-BE49-F238E27FC236}">
              <a16:creationId xmlns="" xmlns:a16="http://schemas.microsoft.com/office/drawing/2014/main"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82" name="Text Box 16">
          <a:extLst>
            <a:ext uri="{FF2B5EF4-FFF2-40B4-BE49-F238E27FC236}">
              <a16:creationId xmlns="" xmlns:a16="http://schemas.microsoft.com/office/drawing/2014/main"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83" name="Text Box 17">
          <a:extLst>
            <a:ext uri="{FF2B5EF4-FFF2-40B4-BE49-F238E27FC236}">
              <a16:creationId xmlns="" xmlns:a16="http://schemas.microsoft.com/office/drawing/2014/main"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84" name="Text Box 18">
          <a:extLst>
            <a:ext uri="{FF2B5EF4-FFF2-40B4-BE49-F238E27FC236}">
              <a16:creationId xmlns="" xmlns:a16="http://schemas.microsoft.com/office/drawing/2014/main"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85" name="Text Box 16">
          <a:extLst>
            <a:ext uri="{FF2B5EF4-FFF2-40B4-BE49-F238E27FC236}">
              <a16:creationId xmlns="" xmlns:a16="http://schemas.microsoft.com/office/drawing/2014/main"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86" name="Text Box 17">
          <a:extLst>
            <a:ext uri="{FF2B5EF4-FFF2-40B4-BE49-F238E27FC236}">
              <a16:creationId xmlns="" xmlns:a16="http://schemas.microsoft.com/office/drawing/2014/main"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87" name="Text Box 18">
          <a:extLst>
            <a:ext uri="{FF2B5EF4-FFF2-40B4-BE49-F238E27FC236}">
              <a16:creationId xmlns="" xmlns:a16="http://schemas.microsoft.com/office/drawing/2014/main"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88" name="Text Box 19">
          <a:extLst>
            <a:ext uri="{FF2B5EF4-FFF2-40B4-BE49-F238E27FC236}">
              <a16:creationId xmlns="" xmlns:a16="http://schemas.microsoft.com/office/drawing/2014/main"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89" name="Text Box 16">
          <a:extLst>
            <a:ext uri="{FF2B5EF4-FFF2-40B4-BE49-F238E27FC236}">
              <a16:creationId xmlns="" xmlns:a16="http://schemas.microsoft.com/office/drawing/2014/main"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90" name="Text Box 17">
          <a:extLst>
            <a:ext uri="{FF2B5EF4-FFF2-40B4-BE49-F238E27FC236}">
              <a16:creationId xmlns="" xmlns:a16="http://schemas.microsoft.com/office/drawing/2014/main"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91" name="Text Box 18">
          <a:extLst>
            <a:ext uri="{FF2B5EF4-FFF2-40B4-BE49-F238E27FC236}">
              <a16:creationId xmlns="" xmlns:a16="http://schemas.microsoft.com/office/drawing/2014/main"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92" name="Text Box 19">
          <a:extLst>
            <a:ext uri="{FF2B5EF4-FFF2-40B4-BE49-F238E27FC236}">
              <a16:creationId xmlns="" xmlns:a16="http://schemas.microsoft.com/office/drawing/2014/main"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56743"/>
    <xdr:sp macro="" textlink="">
      <xdr:nvSpPr>
        <xdr:cNvPr id="3093" name="Text Box 15">
          <a:extLst>
            <a:ext uri="{FF2B5EF4-FFF2-40B4-BE49-F238E27FC236}">
              <a16:creationId xmlns="" xmlns:a16="http://schemas.microsoft.com/office/drawing/2014/main"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3094" name="Text Box 15">
          <a:extLst>
            <a:ext uri="{FF2B5EF4-FFF2-40B4-BE49-F238E27FC236}">
              <a16:creationId xmlns="" xmlns:a16="http://schemas.microsoft.com/office/drawing/2014/main"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504825</xdr:rowOff>
    </xdr:from>
    <xdr:ext cx="95250" cy="442269"/>
    <xdr:sp macro="" textlink="">
      <xdr:nvSpPr>
        <xdr:cNvPr id="3095" name="Text Box 15">
          <a:extLst>
            <a:ext uri="{FF2B5EF4-FFF2-40B4-BE49-F238E27FC236}">
              <a16:creationId xmlns="" xmlns:a16="http://schemas.microsoft.com/office/drawing/2014/main"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213632"/>
    <xdr:sp macro="" textlink="">
      <xdr:nvSpPr>
        <xdr:cNvPr id="3096" name="Text Box 15">
          <a:extLst>
            <a:ext uri="{FF2B5EF4-FFF2-40B4-BE49-F238E27FC236}">
              <a16:creationId xmlns="" xmlns:a16="http://schemas.microsoft.com/office/drawing/2014/main"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331"/>
    <xdr:sp macro="" textlink="">
      <xdr:nvSpPr>
        <xdr:cNvPr id="3097" name="Text Box 15">
          <a:extLst>
            <a:ext uri="{FF2B5EF4-FFF2-40B4-BE49-F238E27FC236}">
              <a16:creationId xmlns="" xmlns:a16="http://schemas.microsoft.com/office/drawing/2014/main"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213632"/>
    <xdr:sp macro="" textlink="">
      <xdr:nvSpPr>
        <xdr:cNvPr id="3098" name="Text Box 15">
          <a:extLst>
            <a:ext uri="{FF2B5EF4-FFF2-40B4-BE49-F238E27FC236}">
              <a16:creationId xmlns="" xmlns:a16="http://schemas.microsoft.com/office/drawing/2014/main"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99" name="Text Box 16">
          <a:extLst>
            <a:ext uri="{FF2B5EF4-FFF2-40B4-BE49-F238E27FC236}">
              <a16:creationId xmlns="" xmlns:a16="http://schemas.microsoft.com/office/drawing/2014/main"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00" name="Text Box 17">
          <a:extLst>
            <a:ext uri="{FF2B5EF4-FFF2-40B4-BE49-F238E27FC236}">
              <a16:creationId xmlns="" xmlns:a16="http://schemas.microsoft.com/office/drawing/2014/main"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01" name="Text Box 18">
          <a:extLst>
            <a:ext uri="{FF2B5EF4-FFF2-40B4-BE49-F238E27FC236}">
              <a16:creationId xmlns="" xmlns:a16="http://schemas.microsoft.com/office/drawing/2014/main"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02" name="Text Box 19">
          <a:extLst>
            <a:ext uri="{FF2B5EF4-FFF2-40B4-BE49-F238E27FC236}">
              <a16:creationId xmlns="" xmlns:a16="http://schemas.microsoft.com/office/drawing/2014/main"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03" name="Text Box 16">
          <a:extLst>
            <a:ext uri="{FF2B5EF4-FFF2-40B4-BE49-F238E27FC236}">
              <a16:creationId xmlns="" xmlns:a16="http://schemas.microsoft.com/office/drawing/2014/main"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04" name="Text Box 17">
          <a:extLst>
            <a:ext uri="{FF2B5EF4-FFF2-40B4-BE49-F238E27FC236}">
              <a16:creationId xmlns="" xmlns:a16="http://schemas.microsoft.com/office/drawing/2014/main"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05" name="Text Box 18">
          <a:extLst>
            <a:ext uri="{FF2B5EF4-FFF2-40B4-BE49-F238E27FC236}">
              <a16:creationId xmlns="" xmlns:a16="http://schemas.microsoft.com/office/drawing/2014/main"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06" name="Text Box 19">
          <a:extLst>
            <a:ext uri="{FF2B5EF4-FFF2-40B4-BE49-F238E27FC236}">
              <a16:creationId xmlns="" xmlns:a16="http://schemas.microsoft.com/office/drawing/2014/main"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107" name="Text Box 16">
          <a:extLst>
            <a:ext uri="{FF2B5EF4-FFF2-40B4-BE49-F238E27FC236}">
              <a16:creationId xmlns="" xmlns:a16="http://schemas.microsoft.com/office/drawing/2014/main"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108" name="Text Box 17">
          <a:extLst>
            <a:ext uri="{FF2B5EF4-FFF2-40B4-BE49-F238E27FC236}">
              <a16:creationId xmlns="" xmlns:a16="http://schemas.microsoft.com/office/drawing/2014/main"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109" name="Text Box 18">
          <a:extLst>
            <a:ext uri="{FF2B5EF4-FFF2-40B4-BE49-F238E27FC236}">
              <a16:creationId xmlns="" xmlns:a16="http://schemas.microsoft.com/office/drawing/2014/main"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110" name="Text Box 19">
          <a:extLst>
            <a:ext uri="{FF2B5EF4-FFF2-40B4-BE49-F238E27FC236}">
              <a16:creationId xmlns="" xmlns:a16="http://schemas.microsoft.com/office/drawing/2014/main"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59</xdr:row>
      <xdr:rowOff>504825</xdr:rowOff>
    </xdr:from>
    <xdr:ext cx="95250" cy="444014"/>
    <xdr:sp macro="" textlink="">
      <xdr:nvSpPr>
        <xdr:cNvPr id="3111" name="Text Box 15">
          <a:extLst>
            <a:ext uri="{FF2B5EF4-FFF2-40B4-BE49-F238E27FC236}">
              <a16:creationId xmlns="" xmlns:a16="http://schemas.microsoft.com/office/drawing/2014/main"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12" name="Text Box 16">
          <a:extLst>
            <a:ext uri="{FF2B5EF4-FFF2-40B4-BE49-F238E27FC236}">
              <a16:creationId xmlns="" xmlns:a16="http://schemas.microsoft.com/office/drawing/2014/main"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13" name="Text Box 17">
          <a:extLst>
            <a:ext uri="{FF2B5EF4-FFF2-40B4-BE49-F238E27FC236}">
              <a16:creationId xmlns="" xmlns:a16="http://schemas.microsoft.com/office/drawing/2014/main"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14" name="Text Box 18">
          <a:extLst>
            <a:ext uri="{FF2B5EF4-FFF2-40B4-BE49-F238E27FC236}">
              <a16:creationId xmlns="" xmlns:a16="http://schemas.microsoft.com/office/drawing/2014/main"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15" name="Text Box 19">
          <a:extLst>
            <a:ext uri="{FF2B5EF4-FFF2-40B4-BE49-F238E27FC236}">
              <a16:creationId xmlns="" xmlns:a16="http://schemas.microsoft.com/office/drawing/2014/main"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59</xdr:row>
      <xdr:rowOff>504825</xdr:rowOff>
    </xdr:from>
    <xdr:ext cx="95250" cy="442269"/>
    <xdr:sp macro="" textlink="">
      <xdr:nvSpPr>
        <xdr:cNvPr id="3116" name="Text Box 15">
          <a:extLst>
            <a:ext uri="{FF2B5EF4-FFF2-40B4-BE49-F238E27FC236}">
              <a16:creationId xmlns="" xmlns:a16="http://schemas.microsoft.com/office/drawing/2014/main"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17" name="Text Box 16">
          <a:extLst>
            <a:ext uri="{FF2B5EF4-FFF2-40B4-BE49-F238E27FC236}">
              <a16:creationId xmlns="" xmlns:a16="http://schemas.microsoft.com/office/drawing/2014/main"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18" name="Text Box 17">
          <a:extLst>
            <a:ext uri="{FF2B5EF4-FFF2-40B4-BE49-F238E27FC236}">
              <a16:creationId xmlns="" xmlns:a16="http://schemas.microsoft.com/office/drawing/2014/main"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19" name="Text Box 18">
          <a:extLst>
            <a:ext uri="{FF2B5EF4-FFF2-40B4-BE49-F238E27FC236}">
              <a16:creationId xmlns="" xmlns:a16="http://schemas.microsoft.com/office/drawing/2014/main"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0" name="Text Box 16">
          <a:extLst>
            <a:ext uri="{FF2B5EF4-FFF2-40B4-BE49-F238E27FC236}">
              <a16:creationId xmlns="" xmlns:a16="http://schemas.microsoft.com/office/drawing/2014/main"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1" name="Text Box 17">
          <a:extLst>
            <a:ext uri="{FF2B5EF4-FFF2-40B4-BE49-F238E27FC236}">
              <a16:creationId xmlns="" xmlns:a16="http://schemas.microsoft.com/office/drawing/2014/main"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2" name="Text Box 18">
          <a:extLst>
            <a:ext uri="{FF2B5EF4-FFF2-40B4-BE49-F238E27FC236}">
              <a16:creationId xmlns="" xmlns:a16="http://schemas.microsoft.com/office/drawing/2014/main"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3" name="Text Box 19">
          <a:extLst>
            <a:ext uri="{FF2B5EF4-FFF2-40B4-BE49-F238E27FC236}">
              <a16:creationId xmlns="" xmlns:a16="http://schemas.microsoft.com/office/drawing/2014/main"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4" name="Text Box 16">
          <a:extLst>
            <a:ext uri="{FF2B5EF4-FFF2-40B4-BE49-F238E27FC236}">
              <a16:creationId xmlns="" xmlns:a16="http://schemas.microsoft.com/office/drawing/2014/main"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5" name="Text Box 17">
          <a:extLst>
            <a:ext uri="{FF2B5EF4-FFF2-40B4-BE49-F238E27FC236}">
              <a16:creationId xmlns="" xmlns:a16="http://schemas.microsoft.com/office/drawing/2014/main"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6" name="Text Box 18">
          <a:extLst>
            <a:ext uri="{FF2B5EF4-FFF2-40B4-BE49-F238E27FC236}">
              <a16:creationId xmlns="" xmlns:a16="http://schemas.microsoft.com/office/drawing/2014/main"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61</xdr:row>
      <xdr:rowOff>170392</xdr:rowOff>
    </xdr:from>
    <xdr:ext cx="95250" cy="213632"/>
    <xdr:sp macro="" textlink="">
      <xdr:nvSpPr>
        <xdr:cNvPr id="3127" name="Text Box 15">
          <a:extLst>
            <a:ext uri="{FF2B5EF4-FFF2-40B4-BE49-F238E27FC236}">
              <a16:creationId xmlns="" xmlns:a16="http://schemas.microsoft.com/office/drawing/2014/main"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28" name="Text Box 16">
          <a:extLst>
            <a:ext uri="{FF2B5EF4-FFF2-40B4-BE49-F238E27FC236}">
              <a16:creationId xmlns="" xmlns:a16="http://schemas.microsoft.com/office/drawing/2014/main"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29" name="Text Box 17">
          <a:extLst>
            <a:ext uri="{FF2B5EF4-FFF2-40B4-BE49-F238E27FC236}">
              <a16:creationId xmlns="" xmlns:a16="http://schemas.microsoft.com/office/drawing/2014/main"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30" name="Text Box 18">
          <a:extLst>
            <a:ext uri="{FF2B5EF4-FFF2-40B4-BE49-F238E27FC236}">
              <a16:creationId xmlns="" xmlns:a16="http://schemas.microsoft.com/office/drawing/2014/main"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31" name="Text Box 19">
          <a:extLst>
            <a:ext uri="{FF2B5EF4-FFF2-40B4-BE49-F238E27FC236}">
              <a16:creationId xmlns="" xmlns:a16="http://schemas.microsoft.com/office/drawing/2014/main"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32" name="Text Box 16">
          <a:extLst>
            <a:ext uri="{FF2B5EF4-FFF2-40B4-BE49-F238E27FC236}">
              <a16:creationId xmlns="" xmlns:a16="http://schemas.microsoft.com/office/drawing/2014/main"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33" name="Text Box 17">
          <a:extLst>
            <a:ext uri="{FF2B5EF4-FFF2-40B4-BE49-F238E27FC236}">
              <a16:creationId xmlns="" xmlns:a16="http://schemas.microsoft.com/office/drawing/2014/main"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34" name="Text Box 18">
          <a:extLst>
            <a:ext uri="{FF2B5EF4-FFF2-40B4-BE49-F238E27FC236}">
              <a16:creationId xmlns="" xmlns:a16="http://schemas.microsoft.com/office/drawing/2014/main"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35" name="Text Box 19">
          <a:extLst>
            <a:ext uri="{FF2B5EF4-FFF2-40B4-BE49-F238E27FC236}">
              <a16:creationId xmlns="" xmlns:a16="http://schemas.microsoft.com/office/drawing/2014/main"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36" name="Text Box 16">
          <a:extLst>
            <a:ext uri="{FF2B5EF4-FFF2-40B4-BE49-F238E27FC236}">
              <a16:creationId xmlns="" xmlns:a16="http://schemas.microsoft.com/office/drawing/2014/main"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37" name="Text Box 17">
          <a:extLst>
            <a:ext uri="{FF2B5EF4-FFF2-40B4-BE49-F238E27FC236}">
              <a16:creationId xmlns="" xmlns:a16="http://schemas.microsoft.com/office/drawing/2014/main"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38" name="Text Box 18">
          <a:extLst>
            <a:ext uri="{FF2B5EF4-FFF2-40B4-BE49-F238E27FC236}">
              <a16:creationId xmlns="" xmlns:a16="http://schemas.microsoft.com/office/drawing/2014/main"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39" name="Text Box 19">
          <a:extLst>
            <a:ext uri="{FF2B5EF4-FFF2-40B4-BE49-F238E27FC236}">
              <a16:creationId xmlns="" xmlns:a16="http://schemas.microsoft.com/office/drawing/2014/main"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59</xdr:row>
      <xdr:rowOff>504825</xdr:rowOff>
    </xdr:from>
    <xdr:ext cx="95250" cy="444014"/>
    <xdr:sp macro="" textlink="">
      <xdr:nvSpPr>
        <xdr:cNvPr id="3140" name="Text Box 15">
          <a:extLst>
            <a:ext uri="{FF2B5EF4-FFF2-40B4-BE49-F238E27FC236}">
              <a16:creationId xmlns="" xmlns:a16="http://schemas.microsoft.com/office/drawing/2014/main"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41" name="Text Box 16">
          <a:extLst>
            <a:ext uri="{FF2B5EF4-FFF2-40B4-BE49-F238E27FC236}">
              <a16:creationId xmlns="" xmlns:a16="http://schemas.microsoft.com/office/drawing/2014/main"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42" name="Text Box 17">
          <a:extLst>
            <a:ext uri="{FF2B5EF4-FFF2-40B4-BE49-F238E27FC236}">
              <a16:creationId xmlns="" xmlns:a16="http://schemas.microsoft.com/office/drawing/2014/main"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43" name="Text Box 18">
          <a:extLst>
            <a:ext uri="{FF2B5EF4-FFF2-40B4-BE49-F238E27FC236}">
              <a16:creationId xmlns="" xmlns:a16="http://schemas.microsoft.com/office/drawing/2014/main"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44" name="Text Box 19">
          <a:extLst>
            <a:ext uri="{FF2B5EF4-FFF2-40B4-BE49-F238E27FC236}">
              <a16:creationId xmlns="" xmlns:a16="http://schemas.microsoft.com/office/drawing/2014/main"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45" name="Text Box 16">
          <a:extLst>
            <a:ext uri="{FF2B5EF4-FFF2-40B4-BE49-F238E27FC236}">
              <a16:creationId xmlns="" xmlns:a16="http://schemas.microsoft.com/office/drawing/2014/main"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46" name="Text Box 17">
          <a:extLst>
            <a:ext uri="{FF2B5EF4-FFF2-40B4-BE49-F238E27FC236}">
              <a16:creationId xmlns="" xmlns:a16="http://schemas.microsoft.com/office/drawing/2014/main"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61</xdr:row>
      <xdr:rowOff>15875</xdr:rowOff>
    </xdr:from>
    <xdr:ext cx="95250" cy="171450"/>
    <xdr:sp macro="" textlink="">
      <xdr:nvSpPr>
        <xdr:cNvPr id="3147" name="Text Box 18">
          <a:extLst>
            <a:ext uri="{FF2B5EF4-FFF2-40B4-BE49-F238E27FC236}">
              <a16:creationId xmlns="" xmlns:a16="http://schemas.microsoft.com/office/drawing/2014/main"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48" name="Text Box 16">
          <a:extLst>
            <a:ext uri="{FF2B5EF4-FFF2-40B4-BE49-F238E27FC236}">
              <a16:creationId xmlns="" xmlns:a16="http://schemas.microsoft.com/office/drawing/2014/main"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49" name="Text Box 17">
          <a:extLst>
            <a:ext uri="{FF2B5EF4-FFF2-40B4-BE49-F238E27FC236}">
              <a16:creationId xmlns="" xmlns:a16="http://schemas.microsoft.com/office/drawing/2014/main"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50" name="Text Box 18">
          <a:extLst>
            <a:ext uri="{FF2B5EF4-FFF2-40B4-BE49-F238E27FC236}">
              <a16:creationId xmlns="" xmlns:a16="http://schemas.microsoft.com/office/drawing/2014/main"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51" name="Text Box 19">
          <a:extLst>
            <a:ext uri="{FF2B5EF4-FFF2-40B4-BE49-F238E27FC236}">
              <a16:creationId xmlns="" xmlns:a16="http://schemas.microsoft.com/office/drawing/2014/main"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52" name="Text Box 16">
          <a:extLst>
            <a:ext uri="{FF2B5EF4-FFF2-40B4-BE49-F238E27FC236}">
              <a16:creationId xmlns="" xmlns:a16="http://schemas.microsoft.com/office/drawing/2014/main"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61</xdr:row>
      <xdr:rowOff>170392</xdr:rowOff>
    </xdr:from>
    <xdr:ext cx="95250" cy="213632"/>
    <xdr:sp macro="" textlink="">
      <xdr:nvSpPr>
        <xdr:cNvPr id="3153" name="Text Box 15">
          <a:extLst>
            <a:ext uri="{FF2B5EF4-FFF2-40B4-BE49-F238E27FC236}">
              <a16:creationId xmlns="" xmlns:a16="http://schemas.microsoft.com/office/drawing/2014/main"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8496"/>
    <xdr:sp macro="" textlink="">
      <xdr:nvSpPr>
        <xdr:cNvPr id="3154" name="Text Box 15">
          <a:extLst>
            <a:ext uri="{FF2B5EF4-FFF2-40B4-BE49-F238E27FC236}">
              <a16:creationId xmlns="" xmlns:a16="http://schemas.microsoft.com/office/drawing/2014/main"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3155" name="Text Box 15">
          <a:extLst>
            <a:ext uri="{FF2B5EF4-FFF2-40B4-BE49-F238E27FC236}">
              <a16:creationId xmlns="" xmlns:a16="http://schemas.microsoft.com/office/drawing/2014/main"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504825</xdr:rowOff>
    </xdr:from>
    <xdr:ext cx="95250" cy="442269"/>
    <xdr:sp macro="" textlink="">
      <xdr:nvSpPr>
        <xdr:cNvPr id="3156" name="Text Box 15">
          <a:extLst>
            <a:ext uri="{FF2B5EF4-FFF2-40B4-BE49-F238E27FC236}">
              <a16:creationId xmlns="" xmlns:a16="http://schemas.microsoft.com/office/drawing/2014/main"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213632"/>
    <xdr:sp macro="" textlink="">
      <xdr:nvSpPr>
        <xdr:cNvPr id="3157" name="Text Box 15">
          <a:extLst>
            <a:ext uri="{FF2B5EF4-FFF2-40B4-BE49-F238E27FC236}">
              <a16:creationId xmlns="" xmlns:a16="http://schemas.microsoft.com/office/drawing/2014/main"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331"/>
    <xdr:sp macro="" textlink="">
      <xdr:nvSpPr>
        <xdr:cNvPr id="3158" name="Text Box 15">
          <a:extLst>
            <a:ext uri="{FF2B5EF4-FFF2-40B4-BE49-F238E27FC236}">
              <a16:creationId xmlns="" xmlns:a16="http://schemas.microsoft.com/office/drawing/2014/main"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61</xdr:row>
      <xdr:rowOff>170392</xdr:rowOff>
    </xdr:from>
    <xdr:ext cx="95250" cy="213632"/>
    <xdr:sp macro="" textlink="">
      <xdr:nvSpPr>
        <xdr:cNvPr id="3159" name="Text Box 15">
          <a:extLst>
            <a:ext uri="{FF2B5EF4-FFF2-40B4-BE49-F238E27FC236}">
              <a16:creationId xmlns="" xmlns:a16="http://schemas.microsoft.com/office/drawing/2014/main"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60" name="Text Box 16">
          <a:extLst>
            <a:ext uri="{FF2B5EF4-FFF2-40B4-BE49-F238E27FC236}">
              <a16:creationId xmlns="" xmlns:a16="http://schemas.microsoft.com/office/drawing/2014/main"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61" name="Text Box 17">
          <a:extLst>
            <a:ext uri="{FF2B5EF4-FFF2-40B4-BE49-F238E27FC236}">
              <a16:creationId xmlns="" xmlns:a16="http://schemas.microsoft.com/office/drawing/2014/main"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62" name="Text Box 18">
          <a:extLst>
            <a:ext uri="{FF2B5EF4-FFF2-40B4-BE49-F238E27FC236}">
              <a16:creationId xmlns="" xmlns:a16="http://schemas.microsoft.com/office/drawing/2014/main"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63" name="Text Box 19">
          <a:extLst>
            <a:ext uri="{FF2B5EF4-FFF2-40B4-BE49-F238E27FC236}">
              <a16:creationId xmlns="" xmlns:a16="http://schemas.microsoft.com/office/drawing/2014/main"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64" name="Text Box 16">
          <a:extLst>
            <a:ext uri="{FF2B5EF4-FFF2-40B4-BE49-F238E27FC236}">
              <a16:creationId xmlns="" xmlns:a16="http://schemas.microsoft.com/office/drawing/2014/main"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65" name="Text Box 17">
          <a:extLst>
            <a:ext uri="{FF2B5EF4-FFF2-40B4-BE49-F238E27FC236}">
              <a16:creationId xmlns="" xmlns:a16="http://schemas.microsoft.com/office/drawing/2014/main"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66" name="Text Box 18">
          <a:extLst>
            <a:ext uri="{FF2B5EF4-FFF2-40B4-BE49-F238E27FC236}">
              <a16:creationId xmlns="" xmlns:a16="http://schemas.microsoft.com/office/drawing/2014/main"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67" name="Text Box 19">
          <a:extLst>
            <a:ext uri="{FF2B5EF4-FFF2-40B4-BE49-F238E27FC236}">
              <a16:creationId xmlns="" xmlns:a16="http://schemas.microsoft.com/office/drawing/2014/main"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168" name="Text Box 16">
          <a:extLst>
            <a:ext uri="{FF2B5EF4-FFF2-40B4-BE49-F238E27FC236}">
              <a16:creationId xmlns="" xmlns:a16="http://schemas.microsoft.com/office/drawing/2014/main"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169" name="Text Box 17">
          <a:extLst>
            <a:ext uri="{FF2B5EF4-FFF2-40B4-BE49-F238E27FC236}">
              <a16:creationId xmlns="" xmlns:a16="http://schemas.microsoft.com/office/drawing/2014/main"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170" name="Text Box 18">
          <a:extLst>
            <a:ext uri="{FF2B5EF4-FFF2-40B4-BE49-F238E27FC236}">
              <a16:creationId xmlns="" xmlns:a16="http://schemas.microsoft.com/office/drawing/2014/main"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171" name="Text Box 19">
          <a:extLst>
            <a:ext uri="{FF2B5EF4-FFF2-40B4-BE49-F238E27FC236}">
              <a16:creationId xmlns="" xmlns:a16="http://schemas.microsoft.com/office/drawing/2014/main"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xdr:row>
      <xdr:rowOff>504825</xdr:rowOff>
    </xdr:from>
    <xdr:ext cx="95250" cy="444014"/>
    <xdr:sp macro="" textlink="">
      <xdr:nvSpPr>
        <xdr:cNvPr id="3172" name="Text Box 15">
          <a:extLst>
            <a:ext uri="{FF2B5EF4-FFF2-40B4-BE49-F238E27FC236}">
              <a16:creationId xmlns="" xmlns:a16="http://schemas.microsoft.com/office/drawing/2014/main"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73" name="Text Box 16">
          <a:extLst>
            <a:ext uri="{FF2B5EF4-FFF2-40B4-BE49-F238E27FC236}">
              <a16:creationId xmlns="" xmlns:a16="http://schemas.microsoft.com/office/drawing/2014/main"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74" name="Text Box 17">
          <a:extLst>
            <a:ext uri="{FF2B5EF4-FFF2-40B4-BE49-F238E27FC236}">
              <a16:creationId xmlns="" xmlns:a16="http://schemas.microsoft.com/office/drawing/2014/main"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75" name="Text Box 18">
          <a:extLst>
            <a:ext uri="{FF2B5EF4-FFF2-40B4-BE49-F238E27FC236}">
              <a16:creationId xmlns="" xmlns:a16="http://schemas.microsoft.com/office/drawing/2014/main"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76" name="Text Box 19">
          <a:extLst>
            <a:ext uri="{FF2B5EF4-FFF2-40B4-BE49-F238E27FC236}">
              <a16:creationId xmlns="" xmlns:a16="http://schemas.microsoft.com/office/drawing/2014/main"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77" name="Text Box 16">
          <a:extLst>
            <a:ext uri="{FF2B5EF4-FFF2-40B4-BE49-F238E27FC236}">
              <a16:creationId xmlns="" xmlns:a16="http://schemas.microsoft.com/office/drawing/2014/main"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78" name="Text Box 17">
          <a:extLst>
            <a:ext uri="{FF2B5EF4-FFF2-40B4-BE49-F238E27FC236}">
              <a16:creationId xmlns="" xmlns:a16="http://schemas.microsoft.com/office/drawing/2014/main"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79" name="Text Box 18">
          <a:extLst>
            <a:ext uri="{FF2B5EF4-FFF2-40B4-BE49-F238E27FC236}">
              <a16:creationId xmlns="" xmlns:a16="http://schemas.microsoft.com/office/drawing/2014/main"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0" name="Text Box 16">
          <a:extLst>
            <a:ext uri="{FF2B5EF4-FFF2-40B4-BE49-F238E27FC236}">
              <a16:creationId xmlns="" xmlns:a16="http://schemas.microsoft.com/office/drawing/2014/main"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1" name="Text Box 17">
          <a:extLst>
            <a:ext uri="{FF2B5EF4-FFF2-40B4-BE49-F238E27FC236}">
              <a16:creationId xmlns="" xmlns:a16="http://schemas.microsoft.com/office/drawing/2014/main"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2" name="Text Box 18">
          <a:extLst>
            <a:ext uri="{FF2B5EF4-FFF2-40B4-BE49-F238E27FC236}">
              <a16:creationId xmlns="" xmlns:a16="http://schemas.microsoft.com/office/drawing/2014/main"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3" name="Text Box 19">
          <a:extLst>
            <a:ext uri="{FF2B5EF4-FFF2-40B4-BE49-F238E27FC236}">
              <a16:creationId xmlns="" xmlns:a16="http://schemas.microsoft.com/office/drawing/2014/main"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4" name="Text Box 16">
          <a:extLst>
            <a:ext uri="{FF2B5EF4-FFF2-40B4-BE49-F238E27FC236}">
              <a16:creationId xmlns="" xmlns:a16="http://schemas.microsoft.com/office/drawing/2014/main"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5" name="Text Box 17">
          <a:extLst>
            <a:ext uri="{FF2B5EF4-FFF2-40B4-BE49-F238E27FC236}">
              <a16:creationId xmlns="" xmlns:a16="http://schemas.microsoft.com/office/drawing/2014/main"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6" name="Text Box 18">
          <a:extLst>
            <a:ext uri="{FF2B5EF4-FFF2-40B4-BE49-F238E27FC236}">
              <a16:creationId xmlns="" xmlns:a16="http://schemas.microsoft.com/office/drawing/2014/main"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7" name="Text Box 19">
          <a:extLst>
            <a:ext uri="{FF2B5EF4-FFF2-40B4-BE49-F238E27FC236}">
              <a16:creationId xmlns="" xmlns:a16="http://schemas.microsoft.com/office/drawing/2014/main"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56743"/>
    <xdr:sp macro="" textlink="">
      <xdr:nvSpPr>
        <xdr:cNvPr id="3188" name="Text Box 15">
          <a:extLst>
            <a:ext uri="{FF2B5EF4-FFF2-40B4-BE49-F238E27FC236}">
              <a16:creationId xmlns="" xmlns:a16="http://schemas.microsoft.com/office/drawing/2014/main"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3189" name="Text Box 15">
          <a:extLst>
            <a:ext uri="{FF2B5EF4-FFF2-40B4-BE49-F238E27FC236}">
              <a16:creationId xmlns="" xmlns:a16="http://schemas.microsoft.com/office/drawing/2014/main"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504825</xdr:rowOff>
    </xdr:from>
    <xdr:ext cx="95250" cy="442269"/>
    <xdr:sp macro="" textlink="">
      <xdr:nvSpPr>
        <xdr:cNvPr id="3190" name="Text Box 15">
          <a:extLst>
            <a:ext uri="{FF2B5EF4-FFF2-40B4-BE49-F238E27FC236}">
              <a16:creationId xmlns="" xmlns:a16="http://schemas.microsoft.com/office/drawing/2014/main"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213632"/>
    <xdr:sp macro="" textlink="">
      <xdr:nvSpPr>
        <xdr:cNvPr id="3191" name="Text Box 15">
          <a:extLst>
            <a:ext uri="{FF2B5EF4-FFF2-40B4-BE49-F238E27FC236}">
              <a16:creationId xmlns="" xmlns:a16="http://schemas.microsoft.com/office/drawing/2014/main"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331"/>
    <xdr:sp macro="" textlink="">
      <xdr:nvSpPr>
        <xdr:cNvPr id="3192" name="Text Box 15">
          <a:extLst>
            <a:ext uri="{FF2B5EF4-FFF2-40B4-BE49-F238E27FC236}">
              <a16:creationId xmlns="" xmlns:a16="http://schemas.microsoft.com/office/drawing/2014/main"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213632"/>
    <xdr:sp macro="" textlink="">
      <xdr:nvSpPr>
        <xdr:cNvPr id="3193" name="Text Box 15">
          <a:extLst>
            <a:ext uri="{FF2B5EF4-FFF2-40B4-BE49-F238E27FC236}">
              <a16:creationId xmlns="" xmlns:a16="http://schemas.microsoft.com/office/drawing/2014/main"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94" name="Text Box 16">
          <a:extLst>
            <a:ext uri="{FF2B5EF4-FFF2-40B4-BE49-F238E27FC236}">
              <a16:creationId xmlns="" xmlns:a16="http://schemas.microsoft.com/office/drawing/2014/main"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95" name="Text Box 17">
          <a:extLst>
            <a:ext uri="{FF2B5EF4-FFF2-40B4-BE49-F238E27FC236}">
              <a16:creationId xmlns="" xmlns:a16="http://schemas.microsoft.com/office/drawing/2014/main"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96" name="Text Box 18">
          <a:extLst>
            <a:ext uri="{FF2B5EF4-FFF2-40B4-BE49-F238E27FC236}">
              <a16:creationId xmlns="" xmlns:a16="http://schemas.microsoft.com/office/drawing/2014/main"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97" name="Text Box 19">
          <a:extLst>
            <a:ext uri="{FF2B5EF4-FFF2-40B4-BE49-F238E27FC236}">
              <a16:creationId xmlns="" xmlns:a16="http://schemas.microsoft.com/office/drawing/2014/main"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98" name="Text Box 16">
          <a:extLst>
            <a:ext uri="{FF2B5EF4-FFF2-40B4-BE49-F238E27FC236}">
              <a16:creationId xmlns="" xmlns:a16="http://schemas.microsoft.com/office/drawing/2014/main"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99" name="Text Box 17">
          <a:extLst>
            <a:ext uri="{FF2B5EF4-FFF2-40B4-BE49-F238E27FC236}">
              <a16:creationId xmlns="" xmlns:a16="http://schemas.microsoft.com/office/drawing/2014/main"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00" name="Text Box 18">
          <a:extLst>
            <a:ext uri="{FF2B5EF4-FFF2-40B4-BE49-F238E27FC236}">
              <a16:creationId xmlns="" xmlns:a16="http://schemas.microsoft.com/office/drawing/2014/main"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01" name="Text Box 19">
          <a:extLst>
            <a:ext uri="{FF2B5EF4-FFF2-40B4-BE49-F238E27FC236}">
              <a16:creationId xmlns="" xmlns:a16="http://schemas.microsoft.com/office/drawing/2014/main"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202" name="Text Box 16">
          <a:extLst>
            <a:ext uri="{FF2B5EF4-FFF2-40B4-BE49-F238E27FC236}">
              <a16:creationId xmlns="" xmlns:a16="http://schemas.microsoft.com/office/drawing/2014/main"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203" name="Text Box 17">
          <a:extLst>
            <a:ext uri="{FF2B5EF4-FFF2-40B4-BE49-F238E27FC236}">
              <a16:creationId xmlns="" xmlns:a16="http://schemas.microsoft.com/office/drawing/2014/main"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204" name="Text Box 18">
          <a:extLst>
            <a:ext uri="{FF2B5EF4-FFF2-40B4-BE49-F238E27FC236}">
              <a16:creationId xmlns="" xmlns:a16="http://schemas.microsoft.com/office/drawing/2014/main"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205" name="Text Box 19">
          <a:extLst>
            <a:ext uri="{FF2B5EF4-FFF2-40B4-BE49-F238E27FC236}">
              <a16:creationId xmlns="" xmlns:a16="http://schemas.microsoft.com/office/drawing/2014/main"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xdr:row>
      <xdr:rowOff>504825</xdr:rowOff>
    </xdr:from>
    <xdr:ext cx="95250" cy="444014"/>
    <xdr:sp macro="" textlink="">
      <xdr:nvSpPr>
        <xdr:cNvPr id="3206" name="Text Box 15">
          <a:extLst>
            <a:ext uri="{FF2B5EF4-FFF2-40B4-BE49-F238E27FC236}">
              <a16:creationId xmlns="" xmlns:a16="http://schemas.microsoft.com/office/drawing/2014/main"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07" name="Text Box 16">
          <a:extLst>
            <a:ext uri="{FF2B5EF4-FFF2-40B4-BE49-F238E27FC236}">
              <a16:creationId xmlns="" xmlns:a16="http://schemas.microsoft.com/office/drawing/2014/main"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08" name="Text Box 17">
          <a:extLst>
            <a:ext uri="{FF2B5EF4-FFF2-40B4-BE49-F238E27FC236}">
              <a16:creationId xmlns="" xmlns:a16="http://schemas.microsoft.com/office/drawing/2014/main"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09" name="Text Box 18">
          <a:extLst>
            <a:ext uri="{FF2B5EF4-FFF2-40B4-BE49-F238E27FC236}">
              <a16:creationId xmlns="" xmlns:a16="http://schemas.microsoft.com/office/drawing/2014/main"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10" name="Text Box 19">
          <a:extLst>
            <a:ext uri="{FF2B5EF4-FFF2-40B4-BE49-F238E27FC236}">
              <a16:creationId xmlns="" xmlns:a16="http://schemas.microsoft.com/office/drawing/2014/main"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63</xdr:row>
      <xdr:rowOff>504825</xdr:rowOff>
    </xdr:from>
    <xdr:ext cx="95250" cy="442269"/>
    <xdr:sp macro="" textlink="">
      <xdr:nvSpPr>
        <xdr:cNvPr id="3211" name="Text Box 15">
          <a:extLst>
            <a:ext uri="{FF2B5EF4-FFF2-40B4-BE49-F238E27FC236}">
              <a16:creationId xmlns="" xmlns:a16="http://schemas.microsoft.com/office/drawing/2014/main"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12" name="Text Box 16">
          <a:extLst>
            <a:ext uri="{FF2B5EF4-FFF2-40B4-BE49-F238E27FC236}">
              <a16:creationId xmlns="" xmlns:a16="http://schemas.microsoft.com/office/drawing/2014/main"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13" name="Text Box 17">
          <a:extLst>
            <a:ext uri="{FF2B5EF4-FFF2-40B4-BE49-F238E27FC236}">
              <a16:creationId xmlns="" xmlns:a16="http://schemas.microsoft.com/office/drawing/2014/main"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14" name="Text Box 18">
          <a:extLst>
            <a:ext uri="{FF2B5EF4-FFF2-40B4-BE49-F238E27FC236}">
              <a16:creationId xmlns="" xmlns:a16="http://schemas.microsoft.com/office/drawing/2014/main"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15" name="Text Box 16">
          <a:extLst>
            <a:ext uri="{FF2B5EF4-FFF2-40B4-BE49-F238E27FC236}">
              <a16:creationId xmlns="" xmlns:a16="http://schemas.microsoft.com/office/drawing/2014/main"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16" name="Text Box 17">
          <a:extLst>
            <a:ext uri="{FF2B5EF4-FFF2-40B4-BE49-F238E27FC236}">
              <a16:creationId xmlns="" xmlns:a16="http://schemas.microsoft.com/office/drawing/2014/main"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17" name="Text Box 18">
          <a:extLst>
            <a:ext uri="{FF2B5EF4-FFF2-40B4-BE49-F238E27FC236}">
              <a16:creationId xmlns="" xmlns:a16="http://schemas.microsoft.com/office/drawing/2014/main"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18" name="Text Box 19">
          <a:extLst>
            <a:ext uri="{FF2B5EF4-FFF2-40B4-BE49-F238E27FC236}">
              <a16:creationId xmlns="" xmlns:a16="http://schemas.microsoft.com/office/drawing/2014/main"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19" name="Text Box 16">
          <a:extLst>
            <a:ext uri="{FF2B5EF4-FFF2-40B4-BE49-F238E27FC236}">
              <a16:creationId xmlns="" xmlns:a16="http://schemas.microsoft.com/office/drawing/2014/main"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20" name="Text Box 17">
          <a:extLst>
            <a:ext uri="{FF2B5EF4-FFF2-40B4-BE49-F238E27FC236}">
              <a16:creationId xmlns="" xmlns:a16="http://schemas.microsoft.com/office/drawing/2014/main"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21" name="Text Box 18">
          <a:extLst>
            <a:ext uri="{FF2B5EF4-FFF2-40B4-BE49-F238E27FC236}">
              <a16:creationId xmlns="" xmlns:a16="http://schemas.microsoft.com/office/drawing/2014/main"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65</xdr:row>
      <xdr:rowOff>170392</xdr:rowOff>
    </xdr:from>
    <xdr:ext cx="95250" cy="213632"/>
    <xdr:sp macro="" textlink="">
      <xdr:nvSpPr>
        <xdr:cNvPr id="3222" name="Text Box 15">
          <a:extLst>
            <a:ext uri="{FF2B5EF4-FFF2-40B4-BE49-F238E27FC236}">
              <a16:creationId xmlns="" xmlns:a16="http://schemas.microsoft.com/office/drawing/2014/main"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23" name="Text Box 16">
          <a:extLst>
            <a:ext uri="{FF2B5EF4-FFF2-40B4-BE49-F238E27FC236}">
              <a16:creationId xmlns="" xmlns:a16="http://schemas.microsoft.com/office/drawing/2014/main"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24" name="Text Box 17">
          <a:extLst>
            <a:ext uri="{FF2B5EF4-FFF2-40B4-BE49-F238E27FC236}">
              <a16:creationId xmlns="" xmlns:a16="http://schemas.microsoft.com/office/drawing/2014/main"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25" name="Text Box 18">
          <a:extLst>
            <a:ext uri="{FF2B5EF4-FFF2-40B4-BE49-F238E27FC236}">
              <a16:creationId xmlns="" xmlns:a16="http://schemas.microsoft.com/office/drawing/2014/main"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26" name="Text Box 19">
          <a:extLst>
            <a:ext uri="{FF2B5EF4-FFF2-40B4-BE49-F238E27FC236}">
              <a16:creationId xmlns="" xmlns:a16="http://schemas.microsoft.com/office/drawing/2014/main"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27" name="Text Box 16">
          <a:extLst>
            <a:ext uri="{FF2B5EF4-FFF2-40B4-BE49-F238E27FC236}">
              <a16:creationId xmlns="" xmlns:a16="http://schemas.microsoft.com/office/drawing/2014/main"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28" name="Text Box 17">
          <a:extLst>
            <a:ext uri="{FF2B5EF4-FFF2-40B4-BE49-F238E27FC236}">
              <a16:creationId xmlns="" xmlns:a16="http://schemas.microsoft.com/office/drawing/2014/main"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29" name="Text Box 18">
          <a:extLst>
            <a:ext uri="{FF2B5EF4-FFF2-40B4-BE49-F238E27FC236}">
              <a16:creationId xmlns="" xmlns:a16="http://schemas.microsoft.com/office/drawing/2014/main"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30" name="Text Box 19">
          <a:extLst>
            <a:ext uri="{FF2B5EF4-FFF2-40B4-BE49-F238E27FC236}">
              <a16:creationId xmlns="" xmlns:a16="http://schemas.microsoft.com/office/drawing/2014/main"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31" name="Text Box 16">
          <a:extLst>
            <a:ext uri="{FF2B5EF4-FFF2-40B4-BE49-F238E27FC236}">
              <a16:creationId xmlns="" xmlns:a16="http://schemas.microsoft.com/office/drawing/2014/main"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32" name="Text Box 17">
          <a:extLst>
            <a:ext uri="{FF2B5EF4-FFF2-40B4-BE49-F238E27FC236}">
              <a16:creationId xmlns="" xmlns:a16="http://schemas.microsoft.com/office/drawing/2014/main"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33" name="Text Box 18">
          <a:extLst>
            <a:ext uri="{FF2B5EF4-FFF2-40B4-BE49-F238E27FC236}">
              <a16:creationId xmlns="" xmlns:a16="http://schemas.microsoft.com/office/drawing/2014/main"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34" name="Text Box 19">
          <a:extLst>
            <a:ext uri="{FF2B5EF4-FFF2-40B4-BE49-F238E27FC236}">
              <a16:creationId xmlns="" xmlns:a16="http://schemas.microsoft.com/office/drawing/2014/main"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xdr:row>
      <xdr:rowOff>504825</xdr:rowOff>
    </xdr:from>
    <xdr:ext cx="95250" cy="444014"/>
    <xdr:sp macro="" textlink="">
      <xdr:nvSpPr>
        <xdr:cNvPr id="3235" name="Text Box 15">
          <a:extLst>
            <a:ext uri="{FF2B5EF4-FFF2-40B4-BE49-F238E27FC236}">
              <a16:creationId xmlns="" xmlns:a16="http://schemas.microsoft.com/office/drawing/2014/main"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36" name="Text Box 16">
          <a:extLst>
            <a:ext uri="{FF2B5EF4-FFF2-40B4-BE49-F238E27FC236}">
              <a16:creationId xmlns="" xmlns:a16="http://schemas.microsoft.com/office/drawing/2014/main"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37" name="Text Box 17">
          <a:extLst>
            <a:ext uri="{FF2B5EF4-FFF2-40B4-BE49-F238E27FC236}">
              <a16:creationId xmlns="" xmlns:a16="http://schemas.microsoft.com/office/drawing/2014/main"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38" name="Text Box 18">
          <a:extLst>
            <a:ext uri="{FF2B5EF4-FFF2-40B4-BE49-F238E27FC236}">
              <a16:creationId xmlns="" xmlns:a16="http://schemas.microsoft.com/office/drawing/2014/main"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39" name="Text Box 19">
          <a:extLst>
            <a:ext uri="{FF2B5EF4-FFF2-40B4-BE49-F238E27FC236}">
              <a16:creationId xmlns="" xmlns:a16="http://schemas.microsoft.com/office/drawing/2014/main"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40" name="Text Box 16">
          <a:extLst>
            <a:ext uri="{FF2B5EF4-FFF2-40B4-BE49-F238E27FC236}">
              <a16:creationId xmlns="" xmlns:a16="http://schemas.microsoft.com/office/drawing/2014/main"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41" name="Text Box 17">
          <a:extLst>
            <a:ext uri="{FF2B5EF4-FFF2-40B4-BE49-F238E27FC236}">
              <a16:creationId xmlns="" xmlns:a16="http://schemas.microsoft.com/office/drawing/2014/main"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65</xdr:row>
      <xdr:rowOff>15875</xdr:rowOff>
    </xdr:from>
    <xdr:ext cx="95250" cy="171450"/>
    <xdr:sp macro="" textlink="">
      <xdr:nvSpPr>
        <xdr:cNvPr id="3242" name="Text Box 18">
          <a:extLst>
            <a:ext uri="{FF2B5EF4-FFF2-40B4-BE49-F238E27FC236}">
              <a16:creationId xmlns="" xmlns:a16="http://schemas.microsoft.com/office/drawing/2014/main"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43" name="Text Box 16">
          <a:extLst>
            <a:ext uri="{FF2B5EF4-FFF2-40B4-BE49-F238E27FC236}">
              <a16:creationId xmlns="" xmlns:a16="http://schemas.microsoft.com/office/drawing/2014/main"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44" name="Text Box 17">
          <a:extLst>
            <a:ext uri="{FF2B5EF4-FFF2-40B4-BE49-F238E27FC236}">
              <a16:creationId xmlns="" xmlns:a16="http://schemas.microsoft.com/office/drawing/2014/main"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45" name="Text Box 18">
          <a:extLst>
            <a:ext uri="{FF2B5EF4-FFF2-40B4-BE49-F238E27FC236}">
              <a16:creationId xmlns="" xmlns:a16="http://schemas.microsoft.com/office/drawing/2014/main"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46" name="Text Box 19">
          <a:extLst>
            <a:ext uri="{FF2B5EF4-FFF2-40B4-BE49-F238E27FC236}">
              <a16:creationId xmlns="" xmlns:a16="http://schemas.microsoft.com/office/drawing/2014/main"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47" name="Text Box 16">
          <a:extLst>
            <a:ext uri="{FF2B5EF4-FFF2-40B4-BE49-F238E27FC236}">
              <a16:creationId xmlns="" xmlns:a16="http://schemas.microsoft.com/office/drawing/2014/main"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65</xdr:row>
      <xdr:rowOff>170392</xdr:rowOff>
    </xdr:from>
    <xdr:ext cx="95250" cy="213632"/>
    <xdr:sp macro="" textlink="">
      <xdr:nvSpPr>
        <xdr:cNvPr id="3248" name="Text Box 15">
          <a:extLst>
            <a:ext uri="{FF2B5EF4-FFF2-40B4-BE49-F238E27FC236}">
              <a16:creationId xmlns="" xmlns:a16="http://schemas.microsoft.com/office/drawing/2014/main"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8496"/>
    <xdr:sp macro="" textlink="">
      <xdr:nvSpPr>
        <xdr:cNvPr id="3249" name="Text Box 15">
          <a:extLst>
            <a:ext uri="{FF2B5EF4-FFF2-40B4-BE49-F238E27FC236}">
              <a16:creationId xmlns="" xmlns:a16="http://schemas.microsoft.com/office/drawing/2014/main"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3250" name="Text Box 15">
          <a:extLst>
            <a:ext uri="{FF2B5EF4-FFF2-40B4-BE49-F238E27FC236}">
              <a16:creationId xmlns="" xmlns:a16="http://schemas.microsoft.com/office/drawing/2014/main"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504825</xdr:rowOff>
    </xdr:from>
    <xdr:ext cx="95250" cy="442269"/>
    <xdr:sp macro="" textlink="">
      <xdr:nvSpPr>
        <xdr:cNvPr id="3251" name="Text Box 15">
          <a:extLst>
            <a:ext uri="{FF2B5EF4-FFF2-40B4-BE49-F238E27FC236}">
              <a16:creationId xmlns="" xmlns:a16="http://schemas.microsoft.com/office/drawing/2014/main"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213632"/>
    <xdr:sp macro="" textlink="">
      <xdr:nvSpPr>
        <xdr:cNvPr id="3252" name="Text Box 15">
          <a:extLst>
            <a:ext uri="{FF2B5EF4-FFF2-40B4-BE49-F238E27FC236}">
              <a16:creationId xmlns="" xmlns:a16="http://schemas.microsoft.com/office/drawing/2014/main"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331"/>
    <xdr:sp macro="" textlink="">
      <xdr:nvSpPr>
        <xdr:cNvPr id="3253" name="Text Box 15">
          <a:extLst>
            <a:ext uri="{FF2B5EF4-FFF2-40B4-BE49-F238E27FC236}">
              <a16:creationId xmlns="" xmlns:a16="http://schemas.microsoft.com/office/drawing/2014/main"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65</xdr:row>
      <xdr:rowOff>170392</xdr:rowOff>
    </xdr:from>
    <xdr:ext cx="95250" cy="213632"/>
    <xdr:sp macro="" textlink="">
      <xdr:nvSpPr>
        <xdr:cNvPr id="3254" name="Text Box 15">
          <a:extLst>
            <a:ext uri="{FF2B5EF4-FFF2-40B4-BE49-F238E27FC236}">
              <a16:creationId xmlns="" xmlns:a16="http://schemas.microsoft.com/office/drawing/2014/main"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55" name="Text Box 16">
          <a:extLst>
            <a:ext uri="{FF2B5EF4-FFF2-40B4-BE49-F238E27FC236}">
              <a16:creationId xmlns="" xmlns:a16="http://schemas.microsoft.com/office/drawing/2014/main"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56" name="Text Box 17">
          <a:extLst>
            <a:ext uri="{FF2B5EF4-FFF2-40B4-BE49-F238E27FC236}">
              <a16:creationId xmlns="" xmlns:a16="http://schemas.microsoft.com/office/drawing/2014/main"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57" name="Text Box 18">
          <a:extLst>
            <a:ext uri="{FF2B5EF4-FFF2-40B4-BE49-F238E27FC236}">
              <a16:creationId xmlns="" xmlns:a16="http://schemas.microsoft.com/office/drawing/2014/main"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58" name="Text Box 19">
          <a:extLst>
            <a:ext uri="{FF2B5EF4-FFF2-40B4-BE49-F238E27FC236}">
              <a16:creationId xmlns="" xmlns:a16="http://schemas.microsoft.com/office/drawing/2014/main"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59" name="Text Box 16">
          <a:extLst>
            <a:ext uri="{FF2B5EF4-FFF2-40B4-BE49-F238E27FC236}">
              <a16:creationId xmlns="" xmlns:a16="http://schemas.microsoft.com/office/drawing/2014/main"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60" name="Text Box 17">
          <a:extLst>
            <a:ext uri="{FF2B5EF4-FFF2-40B4-BE49-F238E27FC236}">
              <a16:creationId xmlns="" xmlns:a16="http://schemas.microsoft.com/office/drawing/2014/main"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61" name="Text Box 18">
          <a:extLst>
            <a:ext uri="{FF2B5EF4-FFF2-40B4-BE49-F238E27FC236}">
              <a16:creationId xmlns="" xmlns:a16="http://schemas.microsoft.com/office/drawing/2014/main"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62" name="Text Box 19">
          <a:extLst>
            <a:ext uri="{FF2B5EF4-FFF2-40B4-BE49-F238E27FC236}">
              <a16:creationId xmlns="" xmlns:a16="http://schemas.microsoft.com/office/drawing/2014/main"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63" name="Text Box 16">
          <a:extLst>
            <a:ext uri="{FF2B5EF4-FFF2-40B4-BE49-F238E27FC236}">
              <a16:creationId xmlns="" xmlns:a16="http://schemas.microsoft.com/office/drawing/2014/main"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64" name="Text Box 17">
          <a:extLst>
            <a:ext uri="{FF2B5EF4-FFF2-40B4-BE49-F238E27FC236}">
              <a16:creationId xmlns="" xmlns:a16="http://schemas.microsoft.com/office/drawing/2014/main"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65" name="Text Box 18">
          <a:extLst>
            <a:ext uri="{FF2B5EF4-FFF2-40B4-BE49-F238E27FC236}">
              <a16:creationId xmlns="" xmlns:a16="http://schemas.microsoft.com/office/drawing/2014/main"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66" name="Text Box 19">
          <a:extLst>
            <a:ext uri="{FF2B5EF4-FFF2-40B4-BE49-F238E27FC236}">
              <a16:creationId xmlns="" xmlns:a16="http://schemas.microsoft.com/office/drawing/2014/main"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67</xdr:row>
      <xdr:rowOff>504825</xdr:rowOff>
    </xdr:from>
    <xdr:ext cx="95250" cy="444014"/>
    <xdr:sp macro="" textlink="">
      <xdr:nvSpPr>
        <xdr:cNvPr id="3267" name="Text Box 15">
          <a:extLst>
            <a:ext uri="{FF2B5EF4-FFF2-40B4-BE49-F238E27FC236}">
              <a16:creationId xmlns="" xmlns:a16="http://schemas.microsoft.com/office/drawing/2014/main"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68" name="Text Box 16">
          <a:extLst>
            <a:ext uri="{FF2B5EF4-FFF2-40B4-BE49-F238E27FC236}">
              <a16:creationId xmlns="" xmlns:a16="http://schemas.microsoft.com/office/drawing/2014/main"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69" name="Text Box 17">
          <a:extLst>
            <a:ext uri="{FF2B5EF4-FFF2-40B4-BE49-F238E27FC236}">
              <a16:creationId xmlns="" xmlns:a16="http://schemas.microsoft.com/office/drawing/2014/main"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70" name="Text Box 18">
          <a:extLst>
            <a:ext uri="{FF2B5EF4-FFF2-40B4-BE49-F238E27FC236}">
              <a16:creationId xmlns="" xmlns:a16="http://schemas.microsoft.com/office/drawing/2014/main"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71" name="Text Box 19">
          <a:extLst>
            <a:ext uri="{FF2B5EF4-FFF2-40B4-BE49-F238E27FC236}">
              <a16:creationId xmlns="" xmlns:a16="http://schemas.microsoft.com/office/drawing/2014/main"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72" name="Text Box 16">
          <a:extLst>
            <a:ext uri="{FF2B5EF4-FFF2-40B4-BE49-F238E27FC236}">
              <a16:creationId xmlns="" xmlns:a16="http://schemas.microsoft.com/office/drawing/2014/main"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73" name="Text Box 17">
          <a:extLst>
            <a:ext uri="{FF2B5EF4-FFF2-40B4-BE49-F238E27FC236}">
              <a16:creationId xmlns="" xmlns:a16="http://schemas.microsoft.com/office/drawing/2014/main"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74" name="Text Box 18">
          <a:extLst>
            <a:ext uri="{FF2B5EF4-FFF2-40B4-BE49-F238E27FC236}">
              <a16:creationId xmlns="" xmlns:a16="http://schemas.microsoft.com/office/drawing/2014/main"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75" name="Text Box 16">
          <a:extLst>
            <a:ext uri="{FF2B5EF4-FFF2-40B4-BE49-F238E27FC236}">
              <a16:creationId xmlns="" xmlns:a16="http://schemas.microsoft.com/office/drawing/2014/main"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76" name="Text Box 17">
          <a:extLst>
            <a:ext uri="{FF2B5EF4-FFF2-40B4-BE49-F238E27FC236}">
              <a16:creationId xmlns="" xmlns:a16="http://schemas.microsoft.com/office/drawing/2014/main"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77" name="Text Box 18">
          <a:extLst>
            <a:ext uri="{FF2B5EF4-FFF2-40B4-BE49-F238E27FC236}">
              <a16:creationId xmlns="" xmlns:a16="http://schemas.microsoft.com/office/drawing/2014/main"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78" name="Text Box 19">
          <a:extLst>
            <a:ext uri="{FF2B5EF4-FFF2-40B4-BE49-F238E27FC236}">
              <a16:creationId xmlns="" xmlns:a16="http://schemas.microsoft.com/office/drawing/2014/main"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79" name="Text Box 16">
          <a:extLst>
            <a:ext uri="{FF2B5EF4-FFF2-40B4-BE49-F238E27FC236}">
              <a16:creationId xmlns="" xmlns:a16="http://schemas.microsoft.com/office/drawing/2014/main"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80" name="Text Box 17">
          <a:extLst>
            <a:ext uri="{FF2B5EF4-FFF2-40B4-BE49-F238E27FC236}">
              <a16:creationId xmlns="" xmlns:a16="http://schemas.microsoft.com/office/drawing/2014/main"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81" name="Text Box 18">
          <a:extLst>
            <a:ext uri="{FF2B5EF4-FFF2-40B4-BE49-F238E27FC236}">
              <a16:creationId xmlns="" xmlns:a16="http://schemas.microsoft.com/office/drawing/2014/main"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82" name="Text Box 19">
          <a:extLst>
            <a:ext uri="{FF2B5EF4-FFF2-40B4-BE49-F238E27FC236}">
              <a16:creationId xmlns="" xmlns:a16="http://schemas.microsoft.com/office/drawing/2014/main"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56743"/>
    <xdr:sp macro="" textlink="">
      <xdr:nvSpPr>
        <xdr:cNvPr id="3283" name="Text Box 15">
          <a:extLst>
            <a:ext uri="{FF2B5EF4-FFF2-40B4-BE49-F238E27FC236}">
              <a16:creationId xmlns="" xmlns:a16="http://schemas.microsoft.com/office/drawing/2014/main"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3284" name="Text Box 15">
          <a:extLst>
            <a:ext uri="{FF2B5EF4-FFF2-40B4-BE49-F238E27FC236}">
              <a16:creationId xmlns="" xmlns:a16="http://schemas.microsoft.com/office/drawing/2014/main"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504825</xdr:rowOff>
    </xdr:from>
    <xdr:ext cx="95250" cy="442269"/>
    <xdr:sp macro="" textlink="">
      <xdr:nvSpPr>
        <xdr:cNvPr id="3285" name="Text Box 15">
          <a:extLst>
            <a:ext uri="{FF2B5EF4-FFF2-40B4-BE49-F238E27FC236}">
              <a16:creationId xmlns="" xmlns:a16="http://schemas.microsoft.com/office/drawing/2014/main"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213632"/>
    <xdr:sp macro="" textlink="">
      <xdr:nvSpPr>
        <xdr:cNvPr id="3286" name="Text Box 15">
          <a:extLst>
            <a:ext uri="{FF2B5EF4-FFF2-40B4-BE49-F238E27FC236}">
              <a16:creationId xmlns="" xmlns:a16="http://schemas.microsoft.com/office/drawing/2014/main"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331"/>
    <xdr:sp macro="" textlink="">
      <xdr:nvSpPr>
        <xdr:cNvPr id="3287" name="Text Box 15">
          <a:extLst>
            <a:ext uri="{FF2B5EF4-FFF2-40B4-BE49-F238E27FC236}">
              <a16:creationId xmlns="" xmlns:a16="http://schemas.microsoft.com/office/drawing/2014/main"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213632"/>
    <xdr:sp macro="" textlink="">
      <xdr:nvSpPr>
        <xdr:cNvPr id="3288" name="Text Box 15">
          <a:extLst>
            <a:ext uri="{FF2B5EF4-FFF2-40B4-BE49-F238E27FC236}">
              <a16:creationId xmlns="" xmlns:a16="http://schemas.microsoft.com/office/drawing/2014/main"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89" name="Text Box 16">
          <a:extLst>
            <a:ext uri="{FF2B5EF4-FFF2-40B4-BE49-F238E27FC236}">
              <a16:creationId xmlns="" xmlns:a16="http://schemas.microsoft.com/office/drawing/2014/main"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90" name="Text Box 17">
          <a:extLst>
            <a:ext uri="{FF2B5EF4-FFF2-40B4-BE49-F238E27FC236}">
              <a16:creationId xmlns="" xmlns:a16="http://schemas.microsoft.com/office/drawing/2014/main"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91" name="Text Box 18">
          <a:extLst>
            <a:ext uri="{FF2B5EF4-FFF2-40B4-BE49-F238E27FC236}">
              <a16:creationId xmlns="" xmlns:a16="http://schemas.microsoft.com/office/drawing/2014/main"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92" name="Text Box 19">
          <a:extLst>
            <a:ext uri="{FF2B5EF4-FFF2-40B4-BE49-F238E27FC236}">
              <a16:creationId xmlns="" xmlns:a16="http://schemas.microsoft.com/office/drawing/2014/main"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93" name="Text Box 16">
          <a:extLst>
            <a:ext uri="{FF2B5EF4-FFF2-40B4-BE49-F238E27FC236}">
              <a16:creationId xmlns="" xmlns:a16="http://schemas.microsoft.com/office/drawing/2014/main"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94" name="Text Box 17">
          <a:extLst>
            <a:ext uri="{FF2B5EF4-FFF2-40B4-BE49-F238E27FC236}">
              <a16:creationId xmlns="" xmlns:a16="http://schemas.microsoft.com/office/drawing/2014/main"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95" name="Text Box 18">
          <a:extLst>
            <a:ext uri="{FF2B5EF4-FFF2-40B4-BE49-F238E27FC236}">
              <a16:creationId xmlns="" xmlns:a16="http://schemas.microsoft.com/office/drawing/2014/main"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96" name="Text Box 19">
          <a:extLst>
            <a:ext uri="{FF2B5EF4-FFF2-40B4-BE49-F238E27FC236}">
              <a16:creationId xmlns="" xmlns:a16="http://schemas.microsoft.com/office/drawing/2014/main"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97" name="Text Box 16">
          <a:extLst>
            <a:ext uri="{FF2B5EF4-FFF2-40B4-BE49-F238E27FC236}">
              <a16:creationId xmlns="" xmlns:a16="http://schemas.microsoft.com/office/drawing/2014/main"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98" name="Text Box 17">
          <a:extLst>
            <a:ext uri="{FF2B5EF4-FFF2-40B4-BE49-F238E27FC236}">
              <a16:creationId xmlns="" xmlns:a16="http://schemas.microsoft.com/office/drawing/2014/main"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99" name="Text Box 18">
          <a:extLst>
            <a:ext uri="{FF2B5EF4-FFF2-40B4-BE49-F238E27FC236}">
              <a16:creationId xmlns="" xmlns:a16="http://schemas.microsoft.com/office/drawing/2014/main"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300" name="Text Box 19">
          <a:extLst>
            <a:ext uri="{FF2B5EF4-FFF2-40B4-BE49-F238E27FC236}">
              <a16:creationId xmlns="" xmlns:a16="http://schemas.microsoft.com/office/drawing/2014/main"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67</xdr:row>
      <xdr:rowOff>504825</xdr:rowOff>
    </xdr:from>
    <xdr:ext cx="95250" cy="444014"/>
    <xdr:sp macro="" textlink="">
      <xdr:nvSpPr>
        <xdr:cNvPr id="3301" name="Text Box 15">
          <a:extLst>
            <a:ext uri="{FF2B5EF4-FFF2-40B4-BE49-F238E27FC236}">
              <a16:creationId xmlns="" xmlns:a16="http://schemas.microsoft.com/office/drawing/2014/main"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02" name="Text Box 16">
          <a:extLst>
            <a:ext uri="{FF2B5EF4-FFF2-40B4-BE49-F238E27FC236}">
              <a16:creationId xmlns="" xmlns:a16="http://schemas.microsoft.com/office/drawing/2014/main"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03" name="Text Box 17">
          <a:extLst>
            <a:ext uri="{FF2B5EF4-FFF2-40B4-BE49-F238E27FC236}">
              <a16:creationId xmlns="" xmlns:a16="http://schemas.microsoft.com/office/drawing/2014/main"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04" name="Text Box 18">
          <a:extLst>
            <a:ext uri="{FF2B5EF4-FFF2-40B4-BE49-F238E27FC236}">
              <a16:creationId xmlns="" xmlns:a16="http://schemas.microsoft.com/office/drawing/2014/main"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05" name="Text Box 19">
          <a:extLst>
            <a:ext uri="{FF2B5EF4-FFF2-40B4-BE49-F238E27FC236}">
              <a16:creationId xmlns="" xmlns:a16="http://schemas.microsoft.com/office/drawing/2014/main"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67</xdr:row>
      <xdr:rowOff>504825</xdr:rowOff>
    </xdr:from>
    <xdr:ext cx="95250" cy="442269"/>
    <xdr:sp macro="" textlink="">
      <xdr:nvSpPr>
        <xdr:cNvPr id="3306" name="Text Box 15">
          <a:extLst>
            <a:ext uri="{FF2B5EF4-FFF2-40B4-BE49-F238E27FC236}">
              <a16:creationId xmlns="" xmlns:a16="http://schemas.microsoft.com/office/drawing/2014/main"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07" name="Text Box 16">
          <a:extLst>
            <a:ext uri="{FF2B5EF4-FFF2-40B4-BE49-F238E27FC236}">
              <a16:creationId xmlns="" xmlns:a16="http://schemas.microsoft.com/office/drawing/2014/main"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08" name="Text Box 17">
          <a:extLst>
            <a:ext uri="{FF2B5EF4-FFF2-40B4-BE49-F238E27FC236}">
              <a16:creationId xmlns="" xmlns:a16="http://schemas.microsoft.com/office/drawing/2014/main"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09" name="Text Box 18">
          <a:extLst>
            <a:ext uri="{FF2B5EF4-FFF2-40B4-BE49-F238E27FC236}">
              <a16:creationId xmlns="" xmlns:a16="http://schemas.microsoft.com/office/drawing/2014/main"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0" name="Text Box 16">
          <a:extLst>
            <a:ext uri="{FF2B5EF4-FFF2-40B4-BE49-F238E27FC236}">
              <a16:creationId xmlns="" xmlns:a16="http://schemas.microsoft.com/office/drawing/2014/main"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1" name="Text Box 17">
          <a:extLst>
            <a:ext uri="{FF2B5EF4-FFF2-40B4-BE49-F238E27FC236}">
              <a16:creationId xmlns="" xmlns:a16="http://schemas.microsoft.com/office/drawing/2014/main"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2" name="Text Box 18">
          <a:extLst>
            <a:ext uri="{FF2B5EF4-FFF2-40B4-BE49-F238E27FC236}">
              <a16:creationId xmlns="" xmlns:a16="http://schemas.microsoft.com/office/drawing/2014/main"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3" name="Text Box 19">
          <a:extLst>
            <a:ext uri="{FF2B5EF4-FFF2-40B4-BE49-F238E27FC236}">
              <a16:creationId xmlns="" xmlns:a16="http://schemas.microsoft.com/office/drawing/2014/main"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4" name="Text Box 16">
          <a:extLst>
            <a:ext uri="{FF2B5EF4-FFF2-40B4-BE49-F238E27FC236}">
              <a16:creationId xmlns="" xmlns:a16="http://schemas.microsoft.com/office/drawing/2014/main"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5" name="Text Box 17">
          <a:extLst>
            <a:ext uri="{FF2B5EF4-FFF2-40B4-BE49-F238E27FC236}">
              <a16:creationId xmlns="" xmlns:a16="http://schemas.microsoft.com/office/drawing/2014/main"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6" name="Text Box 18">
          <a:extLst>
            <a:ext uri="{FF2B5EF4-FFF2-40B4-BE49-F238E27FC236}">
              <a16:creationId xmlns="" xmlns:a16="http://schemas.microsoft.com/office/drawing/2014/main"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69</xdr:row>
      <xdr:rowOff>170392</xdr:rowOff>
    </xdr:from>
    <xdr:ext cx="95250" cy="213632"/>
    <xdr:sp macro="" textlink="">
      <xdr:nvSpPr>
        <xdr:cNvPr id="3317" name="Text Box 15">
          <a:extLst>
            <a:ext uri="{FF2B5EF4-FFF2-40B4-BE49-F238E27FC236}">
              <a16:creationId xmlns="" xmlns:a16="http://schemas.microsoft.com/office/drawing/2014/main"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18" name="Text Box 16">
          <a:extLst>
            <a:ext uri="{FF2B5EF4-FFF2-40B4-BE49-F238E27FC236}">
              <a16:creationId xmlns="" xmlns:a16="http://schemas.microsoft.com/office/drawing/2014/main"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19" name="Text Box 17">
          <a:extLst>
            <a:ext uri="{FF2B5EF4-FFF2-40B4-BE49-F238E27FC236}">
              <a16:creationId xmlns="" xmlns:a16="http://schemas.microsoft.com/office/drawing/2014/main"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20" name="Text Box 18">
          <a:extLst>
            <a:ext uri="{FF2B5EF4-FFF2-40B4-BE49-F238E27FC236}">
              <a16:creationId xmlns="" xmlns:a16="http://schemas.microsoft.com/office/drawing/2014/main"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21" name="Text Box 19">
          <a:extLst>
            <a:ext uri="{FF2B5EF4-FFF2-40B4-BE49-F238E27FC236}">
              <a16:creationId xmlns="" xmlns:a16="http://schemas.microsoft.com/office/drawing/2014/main"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22" name="Text Box 16">
          <a:extLst>
            <a:ext uri="{FF2B5EF4-FFF2-40B4-BE49-F238E27FC236}">
              <a16:creationId xmlns="" xmlns:a16="http://schemas.microsoft.com/office/drawing/2014/main"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23" name="Text Box 17">
          <a:extLst>
            <a:ext uri="{FF2B5EF4-FFF2-40B4-BE49-F238E27FC236}">
              <a16:creationId xmlns="" xmlns:a16="http://schemas.microsoft.com/office/drawing/2014/main"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24" name="Text Box 18">
          <a:extLst>
            <a:ext uri="{FF2B5EF4-FFF2-40B4-BE49-F238E27FC236}">
              <a16:creationId xmlns="" xmlns:a16="http://schemas.microsoft.com/office/drawing/2014/main"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25" name="Text Box 19">
          <a:extLst>
            <a:ext uri="{FF2B5EF4-FFF2-40B4-BE49-F238E27FC236}">
              <a16:creationId xmlns="" xmlns:a16="http://schemas.microsoft.com/office/drawing/2014/main"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26" name="Text Box 16">
          <a:extLst>
            <a:ext uri="{FF2B5EF4-FFF2-40B4-BE49-F238E27FC236}">
              <a16:creationId xmlns="" xmlns:a16="http://schemas.microsoft.com/office/drawing/2014/main"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27" name="Text Box 17">
          <a:extLst>
            <a:ext uri="{FF2B5EF4-FFF2-40B4-BE49-F238E27FC236}">
              <a16:creationId xmlns="" xmlns:a16="http://schemas.microsoft.com/office/drawing/2014/main"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28" name="Text Box 18">
          <a:extLst>
            <a:ext uri="{FF2B5EF4-FFF2-40B4-BE49-F238E27FC236}">
              <a16:creationId xmlns="" xmlns:a16="http://schemas.microsoft.com/office/drawing/2014/main"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29" name="Text Box 19">
          <a:extLst>
            <a:ext uri="{FF2B5EF4-FFF2-40B4-BE49-F238E27FC236}">
              <a16:creationId xmlns="" xmlns:a16="http://schemas.microsoft.com/office/drawing/2014/main"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67</xdr:row>
      <xdr:rowOff>504825</xdr:rowOff>
    </xdr:from>
    <xdr:ext cx="95250" cy="444014"/>
    <xdr:sp macro="" textlink="">
      <xdr:nvSpPr>
        <xdr:cNvPr id="3330" name="Text Box 15">
          <a:extLst>
            <a:ext uri="{FF2B5EF4-FFF2-40B4-BE49-F238E27FC236}">
              <a16:creationId xmlns="" xmlns:a16="http://schemas.microsoft.com/office/drawing/2014/main"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31" name="Text Box 16">
          <a:extLst>
            <a:ext uri="{FF2B5EF4-FFF2-40B4-BE49-F238E27FC236}">
              <a16:creationId xmlns="" xmlns:a16="http://schemas.microsoft.com/office/drawing/2014/main"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32" name="Text Box 17">
          <a:extLst>
            <a:ext uri="{FF2B5EF4-FFF2-40B4-BE49-F238E27FC236}">
              <a16:creationId xmlns="" xmlns:a16="http://schemas.microsoft.com/office/drawing/2014/main"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33" name="Text Box 18">
          <a:extLst>
            <a:ext uri="{FF2B5EF4-FFF2-40B4-BE49-F238E27FC236}">
              <a16:creationId xmlns="" xmlns:a16="http://schemas.microsoft.com/office/drawing/2014/main"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34" name="Text Box 19">
          <a:extLst>
            <a:ext uri="{FF2B5EF4-FFF2-40B4-BE49-F238E27FC236}">
              <a16:creationId xmlns="" xmlns:a16="http://schemas.microsoft.com/office/drawing/2014/main"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35" name="Text Box 16">
          <a:extLst>
            <a:ext uri="{FF2B5EF4-FFF2-40B4-BE49-F238E27FC236}">
              <a16:creationId xmlns="" xmlns:a16="http://schemas.microsoft.com/office/drawing/2014/main"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36" name="Text Box 17">
          <a:extLst>
            <a:ext uri="{FF2B5EF4-FFF2-40B4-BE49-F238E27FC236}">
              <a16:creationId xmlns="" xmlns:a16="http://schemas.microsoft.com/office/drawing/2014/main"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69</xdr:row>
      <xdr:rowOff>15875</xdr:rowOff>
    </xdr:from>
    <xdr:ext cx="95250" cy="171450"/>
    <xdr:sp macro="" textlink="">
      <xdr:nvSpPr>
        <xdr:cNvPr id="3337" name="Text Box 18">
          <a:extLst>
            <a:ext uri="{FF2B5EF4-FFF2-40B4-BE49-F238E27FC236}">
              <a16:creationId xmlns="" xmlns:a16="http://schemas.microsoft.com/office/drawing/2014/main"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38" name="Text Box 16">
          <a:extLst>
            <a:ext uri="{FF2B5EF4-FFF2-40B4-BE49-F238E27FC236}">
              <a16:creationId xmlns="" xmlns:a16="http://schemas.microsoft.com/office/drawing/2014/main"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39" name="Text Box 17">
          <a:extLst>
            <a:ext uri="{FF2B5EF4-FFF2-40B4-BE49-F238E27FC236}">
              <a16:creationId xmlns="" xmlns:a16="http://schemas.microsoft.com/office/drawing/2014/main"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40" name="Text Box 18">
          <a:extLst>
            <a:ext uri="{FF2B5EF4-FFF2-40B4-BE49-F238E27FC236}">
              <a16:creationId xmlns="" xmlns:a16="http://schemas.microsoft.com/office/drawing/2014/main"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41" name="Text Box 19">
          <a:extLst>
            <a:ext uri="{FF2B5EF4-FFF2-40B4-BE49-F238E27FC236}">
              <a16:creationId xmlns="" xmlns:a16="http://schemas.microsoft.com/office/drawing/2014/main"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42" name="Text Box 16">
          <a:extLst>
            <a:ext uri="{FF2B5EF4-FFF2-40B4-BE49-F238E27FC236}">
              <a16:creationId xmlns="" xmlns:a16="http://schemas.microsoft.com/office/drawing/2014/main"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69</xdr:row>
      <xdr:rowOff>170392</xdr:rowOff>
    </xdr:from>
    <xdr:ext cx="95250" cy="213632"/>
    <xdr:sp macro="" textlink="">
      <xdr:nvSpPr>
        <xdr:cNvPr id="3343" name="Text Box 15">
          <a:extLst>
            <a:ext uri="{FF2B5EF4-FFF2-40B4-BE49-F238E27FC236}">
              <a16:creationId xmlns="" xmlns:a16="http://schemas.microsoft.com/office/drawing/2014/main"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8496"/>
    <xdr:sp macro="" textlink="">
      <xdr:nvSpPr>
        <xdr:cNvPr id="3344" name="Text Box 15">
          <a:extLst>
            <a:ext uri="{FF2B5EF4-FFF2-40B4-BE49-F238E27FC236}">
              <a16:creationId xmlns="" xmlns:a16="http://schemas.microsoft.com/office/drawing/2014/main"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3345" name="Text Box 15">
          <a:extLst>
            <a:ext uri="{FF2B5EF4-FFF2-40B4-BE49-F238E27FC236}">
              <a16:creationId xmlns="" xmlns:a16="http://schemas.microsoft.com/office/drawing/2014/main"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504825</xdr:rowOff>
    </xdr:from>
    <xdr:ext cx="95250" cy="442269"/>
    <xdr:sp macro="" textlink="">
      <xdr:nvSpPr>
        <xdr:cNvPr id="3346" name="Text Box 15">
          <a:extLst>
            <a:ext uri="{FF2B5EF4-FFF2-40B4-BE49-F238E27FC236}">
              <a16:creationId xmlns="" xmlns:a16="http://schemas.microsoft.com/office/drawing/2014/main"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213632"/>
    <xdr:sp macro="" textlink="">
      <xdr:nvSpPr>
        <xdr:cNvPr id="3347" name="Text Box 15">
          <a:extLst>
            <a:ext uri="{FF2B5EF4-FFF2-40B4-BE49-F238E27FC236}">
              <a16:creationId xmlns="" xmlns:a16="http://schemas.microsoft.com/office/drawing/2014/main"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331"/>
    <xdr:sp macro="" textlink="">
      <xdr:nvSpPr>
        <xdr:cNvPr id="3348" name="Text Box 15">
          <a:extLst>
            <a:ext uri="{FF2B5EF4-FFF2-40B4-BE49-F238E27FC236}">
              <a16:creationId xmlns="" xmlns:a16="http://schemas.microsoft.com/office/drawing/2014/main"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69</xdr:row>
      <xdr:rowOff>170392</xdr:rowOff>
    </xdr:from>
    <xdr:ext cx="95250" cy="213632"/>
    <xdr:sp macro="" textlink="">
      <xdr:nvSpPr>
        <xdr:cNvPr id="3349" name="Text Box 15">
          <a:extLst>
            <a:ext uri="{FF2B5EF4-FFF2-40B4-BE49-F238E27FC236}">
              <a16:creationId xmlns="" xmlns:a16="http://schemas.microsoft.com/office/drawing/2014/main"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50" name="Text Box 16">
          <a:extLst>
            <a:ext uri="{FF2B5EF4-FFF2-40B4-BE49-F238E27FC236}">
              <a16:creationId xmlns="" xmlns:a16="http://schemas.microsoft.com/office/drawing/2014/main"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51" name="Text Box 17">
          <a:extLst>
            <a:ext uri="{FF2B5EF4-FFF2-40B4-BE49-F238E27FC236}">
              <a16:creationId xmlns="" xmlns:a16="http://schemas.microsoft.com/office/drawing/2014/main"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52" name="Text Box 18">
          <a:extLst>
            <a:ext uri="{FF2B5EF4-FFF2-40B4-BE49-F238E27FC236}">
              <a16:creationId xmlns="" xmlns:a16="http://schemas.microsoft.com/office/drawing/2014/main"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53" name="Text Box 19">
          <a:extLst>
            <a:ext uri="{FF2B5EF4-FFF2-40B4-BE49-F238E27FC236}">
              <a16:creationId xmlns="" xmlns:a16="http://schemas.microsoft.com/office/drawing/2014/main"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54" name="Text Box 16">
          <a:extLst>
            <a:ext uri="{FF2B5EF4-FFF2-40B4-BE49-F238E27FC236}">
              <a16:creationId xmlns="" xmlns:a16="http://schemas.microsoft.com/office/drawing/2014/main"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55" name="Text Box 17">
          <a:extLst>
            <a:ext uri="{FF2B5EF4-FFF2-40B4-BE49-F238E27FC236}">
              <a16:creationId xmlns="" xmlns:a16="http://schemas.microsoft.com/office/drawing/2014/main"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56" name="Text Box 18">
          <a:extLst>
            <a:ext uri="{FF2B5EF4-FFF2-40B4-BE49-F238E27FC236}">
              <a16:creationId xmlns="" xmlns:a16="http://schemas.microsoft.com/office/drawing/2014/main"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57" name="Text Box 19">
          <a:extLst>
            <a:ext uri="{FF2B5EF4-FFF2-40B4-BE49-F238E27FC236}">
              <a16:creationId xmlns="" xmlns:a16="http://schemas.microsoft.com/office/drawing/2014/main"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58" name="Text Box 16">
          <a:extLst>
            <a:ext uri="{FF2B5EF4-FFF2-40B4-BE49-F238E27FC236}">
              <a16:creationId xmlns="" xmlns:a16="http://schemas.microsoft.com/office/drawing/2014/main"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59" name="Text Box 17">
          <a:extLst>
            <a:ext uri="{FF2B5EF4-FFF2-40B4-BE49-F238E27FC236}">
              <a16:creationId xmlns="" xmlns:a16="http://schemas.microsoft.com/office/drawing/2014/main"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60" name="Text Box 18">
          <a:extLst>
            <a:ext uri="{FF2B5EF4-FFF2-40B4-BE49-F238E27FC236}">
              <a16:creationId xmlns="" xmlns:a16="http://schemas.microsoft.com/office/drawing/2014/main"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61" name="Text Box 19">
          <a:extLst>
            <a:ext uri="{FF2B5EF4-FFF2-40B4-BE49-F238E27FC236}">
              <a16:creationId xmlns="" xmlns:a16="http://schemas.microsoft.com/office/drawing/2014/main"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71</xdr:row>
      <xdr:rowOff>504825</xdr:rowOff>
    </xdr:from>
    <xdr:ext cx="95250" cy="444014"/>
    <xdr:sp macro="" textlink="">
      <xdr:nvSpPr>
        <xdr:cNvPr id="3362" name="Text Box 15">
          <a:extLst>
            <a:ext uri="{FF2B5EF4-FFF2-40B4-BE49-F238E27FC236}">
              <a16:creationId xmlns="" xmlns:a16="http://schemas.microsoft.com/office/drawing/2014/main"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63" name="Text Box 16">
          <a:extLst>
            <a:ext uri="{FF2B5EF4-FFF2-40B4-BE49-F238E27FC236}">
              <a16:creationId xmlns="" xmlns:a16="http://schemas.microsoft.com/office/drawing/2014/main"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64" name="Text Box 17">
          <a:extLst>
            <a:ext uri="{FF2B5EF4-FFF2-40B4-BE49-F238E27FC236}">
              <a16:creationId xmlns="" xmlns:a16="http://schemas.microsoft.com/office/drawing/2014/main"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65" name="Text Box 18">
          <a:extLst>
            <a:ext uri="{FF2B5EF4-FFF2-40B4-BE49-F238E27FC236}">
              <a16:creationId xmlns="" xmlns:a16="http://schemas.microsoft.com/office/drawing/2014/main"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66" name="Text Box 19">
          <a:extLst>
            <a:ext uri="{FF2B5EF4-FFF2-40B4-BE49-F238E27FC236}">
              <a16:creationId xmlns="" xmlns:a16="http://schemas.microsoft.com/office/drawing/2014/main"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67" name="Text Box 16">
          <a:extLst>
            <a:ext uri="{FF2B5EF4-FFF2-40B4-BE49-F238E27FC236}">
              <a16:creationId xmlns="" xmlns:a16="http://schemas.microsoft.com/office/drawing/2014/main"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68" name="Text Box 17">
          <a:extLst>
            <a:ext uri="{FF2B5EF4-FFF2-40B4-BE49-F238E27FC236}">
              <a16:creationId xmlns="" xmlns:a16="http://schemas.microsoft.com/office/drawing/2014/main"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69" name="Text Box 18">
          <a:extLst>
            <a:ext uri="{FF2B5EF4-FFF2-40B4-BE49-F238E27FC236}">
              <a16:creationId xmlns="" xmlns:a16="http://schemas.microsoft.com/office/drawing/2014/main"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0" name="Text Box 16">
          <a:extLst>
            <a:ext uri="{FF2B5EF4-FFF2-40B4-BE49-F238E27FC236}">
              <a16:creationId xmlns="" xmlns:a16="http://schemas.microsoft.com/office/drawing/2014/main"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1" name="Text Box 17">
          <a:extLst>
            <a:ext uri="{FF2B5EF4-FFF2-40B4-BE49-F238E27FC236}">
              <a16:creationId xmlns="" xmlns:a16="http://schemas.microsoft.com/office/drawing/2014/main"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2" name="Text Box 18">
          <a:extLst>
            <a:ext uri="{FF2B5EF4-FFF2-40B4-BE49-F238E27FC236}">
              <a16:creationId xmlns="" xmlns:a16="http://schemas.microsoft.com/office/drawing/2014/main"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3" name="Text Box 19">
          <a:extLst>
            <a:ext uri="{FF2B5EF4-FFF2-40B4-BE49-F238E27FC236}">
              <a16:creationId xmlns="" xmlns:a16="http://schemas.microsoft.com/office/drawing/2014/main"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4" name="Text Box 16">
          <a:extLst>
            <a:ext uri="{FF2B5EF4-FFF2-40B4-BE49-F238E27FC236}">
              <a16:creationId xmlns="" xmlns:a16="http://schemas.microsoft.com/office/drawing/2014/main"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5" name="Text Box 17">
          <a:extLst>
            <a:ext uri="{FF2B5EF4-FFF2-40B4-BE49-F238E27FC236}">
              <a16:creationId xmlns="" xmlns:a16="http://schemas.microsoft.com/office/drawing/2014/main"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6" name="Text Box 18">
          <a:extLst>
            <a:ext uri="{FF2B5EF4-FFF2-40B4-BE49-F238E27FC236}">
              <a16:creationId xmlns="" xmlns:a16="http://schemas.microsoft.com/office/drawing/2014/main"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7" name="Text Box 19">
          <a:extLst>
            <a:ext uri="{FF2B5EF4-FFF2-40B4-BE49-F238E27FC236}">
              <a16:creationId xmlns="" xmlns:a16="http://schemas.microsoft.com/office/drawing/2014/main"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56743"/>
    <xdr:sp macro="" textlink="">
      <xdr:nvSpPr>
        <xdr:cNvPr id="3378" name="Text Box 15">
          <a:extLst>
            <a:ext uri="{FF2B5EF4-FFF2-40B4-BE49-F238E27FC236}">
              <a16:creationId xmlns="" xmlns:a16="http://schemas.microsoft.com/office/drawing/2014/main"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3379" name="Text Box 15">
          <a:extLst>
            <a:ext uri="{FF2B5EF4-FFF2-40B4-BE49-F238E27FC236}">
              <a16:creationId xmlns="" xmlns:a16="http://schemas.microsoft.com/office/drawing/2014/main"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504825</xdr:rowOff>
    </xdr:from>
    <xdr:ext cx="95250" cy="442269"/>
    <xdr:sp macro="" textlink="">
      <xdr:nvSpPr>
        <xdr:cNvPr id="3380" name="Text Box 15">
          <a:extLst>
            <a:ext uri="{FF2B5EF4-FFF2-40B4-BE49-F238E27FC236}">
              <a16:creationId xmlns="" xmlns:a16="http://schemas.microsoft.com/office/drawing/2014/main"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213632"/>
    <xdr:sp macro="" textlink="">
      <xdr:nvSpPr>
        <xdr:cNvPr id="3381" name="Text Box 15">
          <a:extLst>
            <a:ext uri="{FF2B5EF4-FFF2-40B4-BE49-F238E27FC236}">
              <a16:creationId xmlns="" xmlns:a16="http://schemas.microsoft.com/office/drawing/2014/main"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331"/>
    <xdr:sp macro="" textlink="">
      <xdr:nvSpPr>
        <xdr:cNvPr id="3382" name="Text Box 15">
          <a:extLst>
            <a:ext uri="{FF2B5EF4-FFF2-40B4-BE49-F238E27FC236}">
              <a16:creationId xmlns="" xmlns:a16="http://schemas.microsoft.com/office/drawing/2014/main"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213632"/>
    <xdr:sp macro="" textlink="">
      <xdr:nvSpPr>
        <xdr:cNvPr id="3383" name="Text Box 15">
          <a:extLst>
            <a:ext uri="{FF2B5EF4-FFF2-40B4-BE49-F238E27FC236}">
              <a16:creationId xmlns="" xmlns:a16="http://schemas.microsoft.com/office/drawing/2014/main"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84" name="Text Box 16">
          <a:extLst>
            <a:ext uri="{FF2B5EF4-FFF2-40B4-BE49-F238E27FC236}">
              <a16:creationId xmlns="" xmlns:a16="http://schemas.microsoft.com/office/drawing/2014/main"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85" name="Text Box 17">
          <a:extLst>
            <a:ext uri="{FF2B5EF4-FFF2-40B4-BE49-F238E27FC236}">
              <a16:creationId xmlns="" xmlns:a16="http://schemas.microsoft.com/office/drawing/2014/main"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86" name="Text Box 18">
          <a:extLst>
            <a:ext uri="{FF2B5EF4-FFF2-40B4-BE49-F238E27FC236}">
              <a16:creationId xmlns="" xmlns:a16="http://schemas.microsoft.com/office/drawing/2014/main"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87" name="Text Box 19">
          <a:extLst>
            <a:ext uri="{FF2B5EF4-FFF2-40B4-BE49-F238E27FC236}">
              <a16:creationId xmlns="" xmlns:a16="http://schemas.microsoft.com/office/drawing/2014/main"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88" name="Text Box 16">
          <a:extLst>
            <a:ext uri="{FF2B5EF4-FFF2-40B4-BE49-F238E27FC236}">
              <a16:creationId xmlns="" xmlns:a16="http://schemas.microsoft.com/office/drawing/2014/main"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89" name="Text Box 17">
          <a:extLst>
            <a:ext uri="{FF2B5EF4-FFF2-40B4-BE49-F238E27FC236}">
              <a16:creationId xmlns="" xmlns:a16="http://schemas.microsoft.com/office/drawing/2014/main"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90" name="Text Box 18">
          <a:extLst>
            <a:ext uri="{FF2B5EF4-FFF2-40B4-BE49-F238E27FC236}">
              <a16:creationId xmlns="" xmlns:a16="http://schemas.microsoft.com/office/drawing/2014/main"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91" name="Text Box 19">
          <a:extLst>
            <a:ext uri="{FF2B5EF4-FFF2-40B4-BE49-F238E27FC236}">
              <a16:creationId xmlns="" xmlns:a16="http://schemas.microsoft.com/office/drawing/2014/main"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92" name="Text Box 16">
          <a:extLst>
            <a:ext uri="{FF2B5EF4-FFF2-40B4-BE49-F238E27FC236}">
              <a16:creationId xmlns="" xmlns:a16="http://schemas.microsoft.com/office/drawing/2014/main"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93" name="Text Box 17">
          <a:extLst>
            <a:ext uri="{FF2B5EF4-FFF2-40B4-BE49-F238E27FC236}">
              <a16:creationId xmlns="" xmlns:a16="http://schemas.microsoft.com/office/drawing/2014/main"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94" name="Text Box 18">
          <a:extLst>
            <a:ext uri="{FF2B5EF4-FFF2-40B4-BE49-F238E27FC236}">
              <a16:creationId xmlns="" xmlns:a16="http://schemas.microsoft.com/office/drawing/2014/main"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95" name="Text Box 19">
          <a:extLst>
            <a:ext uri="{FF2B5EF4-FFF2-40B4-BE49-F238E27FC236}">
              <a16:creationId xmlns="" xmlns:a16="http://schemas.microsoft.com/office/drawing/2014/main"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71</xdr:row>
      <xdr:rowOff>504825</xdr:rowOff>
    </xdr:from>
    <xdr:ext cx="95250" cy="444014"/>
    <xdr:sp macro="" textlink="">
      <xdr:nvSpPr>
        <xdr:cNvPr id="3396" name="Text Box 15">
          <a:extLst>
            <a:ext uri="{FF2B5EF4-FFF2-40B4-BE49-F238E27FC236}">
              <a16:creationId xmlns="" xmlns:a16="http://schemas.microsoft.com/office/drawing/2014/main"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97" name="Text Box 16">
          <a:extLst>
            <a:ext uri="{FF2B5EF4-FFF2-40B4-BE49-F238E27FC236}">
              <a16:creationId xmlns="" xmlns:a16="http://schemas.microsoft.com/office/drawing/2014/main"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98" name="Text Box 17">
          <a:extLst>
            <a:ext uri="{FF2B5EF4-FFF2-40B4-BE49-F238E27FC236}">
              <a16:creationId xmlns="" xmlns:a16="http://schemas.microsoft.com/office/drawing/2014/main"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99" name="Text Box 18">
          <a:extLst>
            <a:ext uri="{FF2B5EF4-FFF2-40B4-BE49-F238E27FC236}">
              <a16:creationId xmlns="" xmlns:a16="http://schemas.microsoft.com/office/drawing/2014/main"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00" name="Text Box 19">
          <a:extLst>
            <a:ext uri="{FF2B5EF4-FFF2-40B4-BE49-F238E27FC236}">
              <a16:creationId xmlns="" xmlns:a16="http://schemas.microsoft.com/office/drawing/2014/main"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71</xdr:row>
      <xdr:rowOff>504825</xdr:rowOff>
    </xdr:from>
    <xdr:ext cx="95250" cy="442269"/>
    <xdr:sp macro="" textlink="">
      <xdr:nvSpPr>
        <xdr:cNvPr id="3401" name="Text Box 15">
          <a:extLst>
            <a:ext uri="{FF2B5EF4-FFF2-40B4-BE49-F238E27FC236}">
              <a16:creationId xmlns="" xmlns:a16="http://schemas.microsoft.com/office/drawing/2014/main"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02" name="Text Box 16">
          <a:extLst>
            <a:ext uri="{FF2B5EF4-FFF2-40B4-BE49-F238E27FC236}">
              <a16:creationId xmlns="" xmlns:a16="http://schemas.microsoft.com/office/drawing/2014/main"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03" name="Text Box 17">
          <a:extLst>
            <a:ext uri="{FF2B5EF4-FFF2-40B4-BE49-F238E27FC236}">
              <a16:creationId xmlns="" xmlns:a16="http://schemas.microsoft.com/office/drawing/2014/main"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04" name="Text Box 18">
          <a:extLst>
            <a:ext uri="{FF2B5EF4-FFF2-40B4-BE49-F238E27FC236}">
              <a16:creationId xmlns="" xmlns:a16="http://schemas.microsoft.com/office/drawing/2014/main"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05" name="Text Box 16">
          <a:extLst>
            <a:ext uri="{FF2B5EF4-FFF2-40B4-BE49-F238E27FC236}">
              <a16:creationId xmlns="" xmlns:a16="http://schemas.microsoft.com/office/drawing/2014/main"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06" name="Text Box 17">
          <a:extLst>
            <a:ext uri="{FF2B5EF4-FFF2-40B4-BE49-F238E27FC236}">
              <a16:creationId xmlns="" xmlns:a16="http://schemas.microsoft.com/office/drawing/2014/main"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07" name="Text Box 18">
          <a:extLst>
            <a:ext uri="{FF2B5EF4-FFF2-40B4-BE49-F238E27FC236}">
              <a16:creationId xmlns="" xmlns:a16="http://schemas.microsoft.com/office/drawing/2014/main"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08" name="Text Box 19">
          <a:extLst>
            <a:ext uri="{FF2B5EF4-FFF2-40B4-BE49-F238E27FC236}">
              <a16:creationId xmlns="" xmlns:a16="http://schemas.microsoft.com/office/drawing/2014/main"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09" name="Text Box 16">
          <a:extLst>
            <a:ext uri="{FF2B5EF4-FFF2-40B4-BE49-F238E27FC236}">
              <a16:creationId xmlns="" xmlns:a16="http://schemas.microsoft.com/office/drawing/2014/main"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10" name="Text Box 17">
          <a:extLst>
            <a:ext uri="{FF2B5EF4-FFF2-40B4-BE49-F238E27FC236}">
              <a16:creationId xmlns="" xmlns:a16="http://schemas.microsoft.com/office/drawing/2014/main"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11" name="Text Box 18">
          <a:extLst>
            <a:ext uri="{FF2B5EF4-FFF2-40B4-BE49-F238E27FC236}">
              <a16:creationId xmlns="" xmlns:a16="http://schemas.microsoft.com/office/drawing/2014/main"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73</xdr:row>
      <xdr:rowOff>170392</xdr:rowOff>
    </xdr:from>
    <xdr:ext cx="95250" cy="213632"/>
    <xdr:sp macro="" textlink="">
      <xdr:nvSpPr>
        <xdr:cNvPr id="3412" name="Text Box 15">
          <a:extLst>
            <a:ext uri="{FF2B5EF4-FFF2-40B4-BE49-F238E27FC236}">
              <a16:creationId xmlns="" xmlns:a16="http://schemas.microsoft.com/office/drawing/2014/main"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13" name="Text Box 16">
          <a:extLst>
            <a:ext uri="{FF2B5EF4-FFF2-40B4-BE49-F238E27FC236}">
              <a16:creationId xmlns="" xmlns:a16="http://schemas.microsoft.com/office/drawing/2014/main"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14" name="Text Box 17">
          <a:extLst>
            <a:ext uri="{FF2B5EF4-FFF2-40B4-BE49-F238E27FC236}">
              <a16:creationId xmlns="" xmlns:a16="http://schemas.microsoft.com/office/drawing/2014/main"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15" name="Text Box 18">
          <a:extLst>
            <a:ext uri="{FF2B5EF4-FFF2-40B4-BE49-F238E27FC236}">
              <a16:creationId xmlns="" xmlns:a16="http://schemas.microsoft.com/office/drawing/2014/main"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16" name="Text Box 19">
          <a:extLst>
            <a:ext uri="{FF2B5EF4-FFF2-40B4-BE49-F238E27FC236}">
              <a16:creationId xmlns="" xmlns:a16="http://schemas.microsoft.com/office/drawing/2014/main"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17" name="Text Box 16">
          <a:extLst>
            <a:ext uri="{FF2B5EF4-FFF2-40B4-BE49-F238E27FC236}">
              <a16:creationId xmlns="" xmlns:a16="http://schemas.microsoft.com/office/drawing/2014/main"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18" name="Text Box 17">
          <a:extLst>
            <a:ext uri="{FF2B5EF4-FFF2-40B4-BE49-F238E27FC236}">
              <a16:creationId xmlns="" xmlns:a16="http://schemas.microsoft.com/office/drawing/2014/main"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19" name="Text Box 18">
          <a:extLst>
            <a:ext uri="{FF2B5EF4-FFF2-40B4-BE49-F238E27FC236}">
              <a16:creationId xmlns="" xmlns:a16="http://schemas.microsoft.com/office/drawing/2014/main"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20" name="Text Box 19">
          <a:extLst>
            <a:ext uri="{FF2B5EF4-FFF2-40B4-BE49-F238E27FC236}">
              <a16:creationId xmlns="" xmlns:a16="http://schemas.microsoft.com/office/drawing/2014/main"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421" name="Text Box 16">
          <a:extLst>
            <a:ext uri="{FF2B5EF4-FFF2-40B4-BE49-F238E27FC236}">
              <a16:creationId xmlns="" xmlns:a16="http://schemas.microsoft.com/office/drawing/2014/main"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422" name="Text Box 17">
          <a:extLst>
            <a:ext uri="{FF2B5EF4-FFF2-40B4-BE49-F238E27FC236}">
              <a16:creationId xmlns="" xmlns:a16="http://schemas.microsoft.com/office/drawing/2014/main"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423" name="Text Box 18">
          <a:extLst>
            <a:ext uri="{FF2B5EF4-FFF2-40B4-BE49-F238E27FC236}">
              <a16:creationId xmlns="" xmlns:a16="http://schemas.microsoft.com/office/drawing/2014/main"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424" name="Text Box 19">
          <a:extLst>
            <a:ext uri="{FF2B5EF4-FFF2-40B4-BE49-F238E27FC236}">
              <a16:creationId xmlns="" xmlns:a16="http://schemas.microsoft.com/office/drawing/2014/main"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71</xdr:row>
      <xdr:rowOff>504825</xdr:rowOff>
    </xdr:from>
    <xdr:ext cx="95250" cy="444014"/>
    <xdr:sp macro="" textlink="">
      <xdr:nvSpPr>
        <xdr:cNvPr id="3425" name="Text Box 15">
          <a:extLst>
            <a:ext uri="{FF2B5EF4-FFF2-40B4-BE49-F238E27FC236}">
              <a16:creationId xmlns="" xmlns:a16="http://schemas.microsoft.com/office/drawing/2014/main"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26" name="Text Box 16">
          <a:extLst>
            <a:ext uri="{FF2B5EF4-FFF2-40B4-BE49-F238E27FC236}">
              <a16:creationId xmlns="" xmlns:a16="http://schemas.microsoft.com/office/drawing/2014/main"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27" name="Text Box 17">
          <a:extLst>
            <a:ext uri="{FF2B5EF4-FFF2-40B4-BE49-F238E27FC236}">
              <a16:creationId xmlns="" xmlns:a16="http://schemas.microsoft.com/office/drawing/2014/main"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28" name="Text Box 18">
          <a:extLst>
            <a:ext uri="{FF2B5EF4-FFF2-40B4-BE49-F238E27FC236}">
              <a16:creationId xmlns="" xmlns:a16="http://schemas.microsoft.com/office/drawing/2014/main"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29" name="Text Box 19">
          <a:extLst>
            <a:ext uri="{FF2B5EF4-FFF2-40B4-BE49-F238E27FC236}">
              <a16:creationId xmlns="" xmlns:a16="http://schemas.microsoft.com/office/drawing/2014/main"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30" name="Text Box 16">
          <a:extLst>
            <a:ext uri="{FF2B5EF4-FFF2-40B4-BE49-F238E27FC236}">
              <a16:creationId xmlns="" xmlns:a16="http://schemas.microsoft.com/office/drawing/2014/main"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31" name="Text Box 17">
          <a:extLst>
            <a:ext uri="{FF2B5EF4-FFF2-40B4-BE49-F238E27FC236}">
              <a16:creationId xmlns="" xmlns:a16="http://schemas.microsoft.com/office/drawing/2014/main"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73</xdr:row>
      <xdr:rowOff>15875</xdr:rowOff>
    </xdr:from>
    <xdr:ext cx="95250" cy="171450"/>
    <xdr:sp macro="" textlink="">
      <xdr:nvSpPr>
        <xdr:cNvPr id="3432" name="Text Box 18">
          <a:extLst>
            <a:ext uri="{FF2B5EF4-FFF2-40B4-BE49-F238E27FC236}">
              <a16:creationId xmlns="" xmlns:a16="http://schemas.microsoft.com/office/drawing/2014/main"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33" name="Text Box 16">
          <a:extLst>
            <a:ext uri="{FF2B5EF4-FFF2-40B4-BE49-F238E27FC236}">
              <a16:creationId xmlns="" xmlns:a16="http://schemas.microsoft.com/office/drawing/2014/main"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34" name="Text Box 17">
          <a:extLst>
            <a:ext uri="{FF2B5EF4-FFF2-40B4-BE49-F238E27FC236}">
              <a16:creationId xmlns="" xmlns:a16="http://schemas.microsoft.com/office/drawing/2014/main"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35" name="Text Box 18">
          <a:extLst>
            <a:ext uri="{FF2B5EF4-FFF2-40B4-BE49-F238E27FC236}">
              <a16:creationId xmlns="" xmlns:a16="http://schemas.microsoft.com/office/drawing/2014/main"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36" name="Text Box 19">
          <a:extLst>
            <a:ext uri="{FF2B5EF4-FFF2-40B4-BE49-F238E27FC236}">
              <a16:creationId xmlns="" xmlns:a16="http://schemas.microsoft.com/office/drawing/2014/main"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37" name="Text Box 16">
          <a:extLst>
            <a:ext uri="{FF2B5EF4-FFF2-40B4-BE49-F238E27FC236}">
              <a16:creationId xmlns="" xmlns:a16="http://schemas.microsoft.com/office/drawing/2014/main"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73</xdr:row>
      <xdr:rowOff>170392</xdr:rowOff>
    </xdr:from>
    <xdr:ext cx="95250" cy="213632"/>
    <xdr:sp macro="" textlink="">
      <xdr:nvSpPr>
        <xdr:cNvPr id="3438" name="Text Box 15">
          <a:extLst>
            <a:ext uri="{FF2B5EF4-FFF2-40B4-BE49-F238E27FC236}">
              <a16:creationId xmlns="" xmlns:a16="http://schemas.microsoft.com/office/drawing/2014/main"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8496"/>
    <xdr:sp macro="" textlink="">
      <xdr:nvSpPr>
        <xdr:cNvPr id="3439" name="Text Box 15">
          <a:extLst>
            <a:ext uri="{FF2B5EF4-FFF2-40B4-BE49-F238E27FC236}">
              <a16:creationId xmlns="" xmlns:a16="http://schemas.microsoft.com/office/drawing/2014/main"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3440" name="Text Box 15">
          <a:extLst>
            <a:ext uri="{FF2B5EF4-FFF2-40B4-BE49-F238E27FC236}">
              <a16:creationId xmlns="" xmlns:a16="http://schemas.microsoft.com/office/drawing/2014/main"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504825</xdr:rowOff>
    </xdr:from>
    <xdr:ext cx="95250" cy="442269"/>
    <xdr:sp macro="" textlink="">
      <xdr:nvSpPr>
        <xdr:cNvPr id="3441" name="Text Box 15">
          <a:extLst>
            <a:ext uri="{FF2B5EF4-FFF2-40B4-BE49-F238E27FC236}">
              <a16:creationId xmlns="" xmlns:a16="http://schemas.microsoft.com/office/drawing/2014/main"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213632"/>
    <xdr:sp macro="" textlink="">
      <xdr:nvSpPr>
        <xdr:cNvPr id="3442" name="Text Box 15">
          <a:extLst>
            <a:ext uri="{FF2B5EF4-FFF2-40B4-BE49-F238E27FC236}">
              <a16:creationId xmlns="" xmlns:a16="http://schemas.microsoft.com/office/drawing/2014/main"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331"/>
    <xdr:sp macro="" textlink="">
      <xdr:nvSpPr>
        <xdr:cNvPr id="3443" name="Text Box 15">
          <a:extLst>
            <a:ext uri="{FF2B5EF4-FFF2-40B4-BE49-F238E27FC236}">
              <a16:creationId xmlns="" xmlns:a16="http://schemas.microsoft.com/office/drawing/2014/main"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73</xdr:row>
      <xdr:rowOff>170392</xdr:rowOff>
    </xdr:from>
    <xdr:ext cx="95250" cy="213632"/>
    <xdr:sp macro="" textlink="">
      <xdr:nvSpPr>
        <xdr:cNvPr id="3444" name="Text Box 15">
          <a:extLst>
            <a:ext uri="{FF2B5EF4-FFF2-40B4-BE49-F238E27FC236}">
              <a16:creationId xmlns="" xmlns:a16="http://schemas.microsoft.com/office/drawing/2014/main"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45" name="Text Box 16">
          <a:extLst>
            <a:ext uri="{FF2B5EF4-FFF2-40B4-BE49-F238E27FC236}">
              <a16:creationId xmlns="" xmlns:a16="http://schemas.microsoft.com/office/drawing/2014/main"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46" name="Text Box 17">
          <a:extLst>
            <a:ext uri="{FF2B5EF4-FFF2-40B4-BE49-F238E27FC236}">
              <a16:creationId xmlns="" xmlns:a16="http://schemas.microsoft.com/office/drawing/2014/main"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47" name="Text Box 18">
          <a:extLst>
            <a:ext uri="{FF2B5EF4-FFF2-40B4-BE49-F238E27FC236}">
              <a16:creationId xmlns="" xmlns:a16="http://schemas.microsoft.com/office/drawing/2014/main"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48" name="Text Box 19">
          <a:extLst>
            <a:ext uri="{FF2B5EF4-FFF2-40B4-BE49-F238E27FC236}">
              <a16:creationId xmlns="" xmlns:a16="http://schemas.microsoft.com/office/drawing/2014/main"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49" name="Text Box 16">
          <a:extLst>
            <a:ext uri="{FF2B5EF4-FFF2-40B4-BE49-F238E27FC236}">
              <a16:creationId xmlns="" xmlns:a16="http://schemas.microsoft.com/office/drawing/2014/main"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50" name="Text Box 17">
          <a:extLst>
            <a:ext uri="{FF2B5EF4-FFF2-40B4-BE49-F238E27FC236}">
              <a16:creationId xmlns="" xmlns:a16="http://schemas.microsoft.com/office/drawing/2014/main"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51" name="Text Box 18">
          <a:extLst>
            <a:ext uri="{FF2B5EF4-FFF2-40B4-BE49-F238E27FC236}">
              <a16:creationId xmlns="" xmlns:a16="http://schemas.microsoft.com/office/drawing/2014/main"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52" name="Text Box 19">
          <a:extLst>
            <a:ext uri="{FF2B5EF4-FFF2-40B4-BE49-F238E27FC236}">
              <a16:creationId xmlns="" xmlns:a16="http://schemas.microsoft.com/office/drawing/2014/main"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53" name="Text Box 16">
          <a:extLst>
            <a:ext uri="{FF2B5EF4-FFF2-40B4-BE49-F238E27FC236}">
              <a16:creationId xmlns="" xmlns:a16="http://schemas.microsoft.com/office/drawing/2014/main"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54" name="Text Box 17">
          <a:extLst>
            <a:ext uri="{FF2B5EF4-FFF2-40B4-BE49-F238E27FC236}">
              <a16:creationId xmlns="" xmlns:a16="http://schemas.microsoft.com/office/drawing/2014/main"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55" name="Text Box 18">
          <a:extLst>
            <a:ext uri="{FF2B5EF4-FFF2-40B4-BE49-F238E27FC236}">
              <a16:creationId xmlns="" xmlns:a16="http://schemas.microsoft.com/office/drawing/2014/main"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56" name="Text Box 19">
          <a:extLst>
            <a:ext uri="{FF2B5EF4-FFF2-40B4-BE49-F238E27FC236}">
              <a16:creationId xmlns="" xmlns:a16="http://schemas.microsoft.com/office/drawing/2014/main"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75</xdr:row>
      <xdr:rowOff>504825</xdr:rowOff>
    </xdr:from>
    <xdr:ext cx="95250" cy="444014"/>
    <xdr:sp macro="" textlink="">
      <xdr:nvSpPr>
        <xdr:cNvPr id="3457" name="Text Box 15">
          <a:extLst>
            <a:ext uri="{FF2B5EF4-FFF2-40B4-BE49-F238E27FC236}">
              <a16:creationId xmlns="" xmlns:a16="http://schemas.microsoft.com/office/drawing/2014/main"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58" name="Text Box 16">
          <a:extLst>
            <a:ext uri="{FF2B5EF4-FFF2-40B4-BE49-F238E27FC236}">
              <a16:creationId xmlns="" xmlns:a16="http://schemas.microsoft.com/office/drawing/2014/main"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59" name="Text Box 17">
          <a:extLst>
            <a:ext uri="{FF2B5EF4-FFF2-40B4-BE49-F238E27FC236}">
              <a16:creationId xmlns="" xmlns:a16="http://schemas.microsoft.com/office/drawing/2014/main"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60" name="Text Box 18">
          <a:extLst>
            <a:ext uri="{FF2B5EF4-FFF2-40B4-BE49-F238E27FC236}">
              <a16:creationId xmlns="" xmlns:a16="http://schemas.microsoft.com/office/drawing/2014/main"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61" name="Text Box 19">
          <a:extLst>
            <a:ext uri="{FF2B5EF4-FFF2-40B4-BE49-F238E27FC236}">
              <a16:creationId xmlns="" xmlns:a16="http://schemas.microsoft.com/office/drawing/2014/main"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62" name="Text Box 16">
          <a:extLst>
            <a:ext uri="{FF2B5EF4-FFF2-40B4-BE49-F238E27FC236}">
              <a16:creationId xmlns="" xmlns:a16="http://schemas.microsoft.com/office/drawing/2014/main"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63" name="Text Box 17">
          <a:extLst>
            <a:ext uri="{FF2B5EF4-FFF2-40B4-BE49-F238E27FC236}">
              <a16:creationId xmlns="" xmlns:a16="http://schemas.microsoft.com/office/drawing/2014/main"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64" name="Text Box 18">
          <a:extLst>
            <a:ext uri="{FF2B5EF4-FFF2-40B4-BE49-F238E27FC236}">
              <a16:creationId xmlns="" xmlns:a16="http://schemas.microsoft.com/office/drawing/2014/main"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65" name="Text Box 16">
          <a:extLst>
            <a:ext uri="{FF2B5EF4-FFF2-40B4-BE49-F238E27FC236}">
              <a16:creationId xmlns="" xmlns:a16="http://schemas.microsoft.com/office/drawing/2014/main"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66" name="Text Box 17">
          <a:extLst>
            <a:ext uri="{FF2B5EF4-FFF2-40B4-BE49-F238E27FC236}">
              <a16:creationId xmlns="" xmlns:a16="http://schemas.microsoft.com/office/drawing/2014/main"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67" name="Text Box 18">
          <a:extLst>
            <a:ext uri="{FF2B5EF4-FFF2-40B4-BE49-F238E27FC236}">
              <a16:creationId xmlns="" xmlns:a16="http://schemas.microsoft.com/office/drawing/2014/main"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68" name="Text Box 19">
          <a:extLst>
            <a:ext uri="{FF2B5EF4-FFF2-40B4-BE49-F238E27FC236}">
              <a16:creationId xmlns="" xmlns:a16="http://schemas.microsoft.com/office/drawing/2014/main"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69" name="Text Box 16">
          <a:extLst>
            <a:ext uri="{FF2B5EF4-FFF2-40B4-BE49-F238E27FC236}">
              <a16:creationId xmlns="" xmlns:a16="http://schemas.microsoft.com/office/drawing/2014/main"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70" name="Text Box 17">
          <a:extLst>
            <a:ext uri="{FF2B5EF4-FFF2-40B4-BE49-F238E27FC236}">
              <a16:creationId xmlns="" xmlns:a16="http://schemas.microsoft.com/office/drawing/2014/main"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71" name="Text Box 18">
          <a:extLst>
            <a:ext uri="{FF2B5EF4-FFF2-40B4-BE49-F238E27FC236}">
              <a16:creationId xmlns="" xmlns:a16="http://schemas.microsoft.com/office/drawing/2014/main"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72" name="Text Box 19">
          <a:extLst>
            <a:ext uri="{FF2B5EF4-FFF2-40B4-BE49-F238E27FC236}">
              <a16:creationId xmlns="" xmlns:a16="http://schemas.microsoft.com/office/drawing/2014/main"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56743"/>
    <xdr:sp macro="" textlink="">
      <xdr:nvSpPr>
        <xdr:cNvPr id="3473" name="Text Box 15">
          <a:extLst>
            <a:ext uri="{FF2B5EF4-FFF2-40B4-BE49-F238E27FC236}">
              <a16:creationId xmlns="" xmlns:a16="http://schemas.microsoft.com/office/drawing/2014/main"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3474" name="Text Box 15">
          <a:extLst>
            <a:ext uri="{FF2B5EF4-FFF2-40B4-BE49-F238E27FC236}">
              <a16:creationId xmlns="" xmlns:a16="http://schemas.microsoft.com/office/drawing/2014/main"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504825</xdr:rowOff>
    </xdr:from>
    <xdr:ext cx="95250" cy="442269"/>
    <xdr:sp macro="" textlink="">
      <xdr:nvSpPr>
        <xdr:cNvPr id="3475" name="Text Box 15">
          <a:extLst>
            <a:ext uri="{FF2B5EF4-FFF2-40B4-BE49-F238E27FC236}">
              <a16:creationId xmlns="" xmlns:a16="http://schemas.microsoft.com/office/drawing/2014/main"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213632"/>
    <xdr:sp macro="" textlink="">
      <xdr:nvSpPr>
        <xdr:cNvPr id="3476" name="Text Box 15">
          <a:extLst>
            <a:ext uri="{FF2B5EF4-FFF2-40B4-BE49-F238E27FC236}">
              <a16:creationId xmlns="" xmlns:a16="http://schemas.microsoft.com/office/drawing/2014/main"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331"/>
    <xdr:sp macro="" textlink="">
      <xdr:nvSpPr>
        <xdr:cNvPr id="3477" name="Text Box 15">
          <a:extLst>
            <a:ext uri="{FF2B5EF4-FFF2-40B4-BE49-F238E27FC236}">
              <a16:creationId xmlns="" xmlns:a16="http://schemas.microsoft.com/office/drawing/2014/main"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213632"/>
    <xdr:sp macro="" textlink="">
      <xdr:nvSpPr>
        <xdr:cNvPr id="3478" name="Text Box 15">
          <a:extLst>
            <a:ext uri="{FF2B5EF4-FFF2-40B4-BE49-F238E27FC236}">
              <a16:creationId xmlns="" xmlns:a16="http://schemas.microsoft.com/office/drawing/2014/main"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79" name="Text Box 16">
          <a:extLst>
            <a:ext uri="{FF2B5EF4-FFF2-40B4-BE49-F238E27FC236}">
              <a16:creationId xmlns="" xmlns:a16="http://schemas.microsoft.com/office/drawing/2014/main"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80" name="Text Box 17">
          <a:extLst>
            <a:ext uri="{FF2B5EF4-FFF2-40B4-BE49-F238E27FC236}">
              <a16:creationId xmlns="" xmlns:a16="http://schemas.microsoft.com/office/drawing/2014/main"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81" name="Text Box 18">
          <a:extLst>
            <a:ext uri="{FF2B5EF4-FFF2-40B4-BE49-F238E27FC236}">
              <a16:creationId xmlns="" xmlns:a16="http://schemas.microsoft.com/office/drawing/2014/main"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82" name="Text Box 19">
          <a:extLst>
            <a:ext uri="{FF2B5EF4-FFF2-40B4-BE49-F238E27FC236}">
              <a16:creationId xmlns="" xmlns:a16="http://schemas.microsoft.com/office/drawing/2014/main"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83" name="Text Box 16">
          <a:extLst>
            <a:ext uri="{FF2B5EF4-FFF2-40B4-BE49-F238E27FC236}">
              <a16:creationId xmlns="" xmlns:a16="http://schemas.microsoft.com/office/drawing/2014/main"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84" name="Text Box 17">
          <a:extLst>
            <a:ext uri="{FF2B5EF4-FFF2-40B4-BE49-F238E27FC236}">
              <a16:creationId xmlns="" xmlns:a16="http://schemas.microsoft.com/office/drawing/2014/main"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85" name="Text Box 18">
          <a:extLst>
            <a:ext uri="{FF2B5EF4-FFF2-40B4-BE49-F238E27FC236}">
              <a16:creationId xmlns="" xmlns:a16="http://schemas.microsoft.com/office/drawing/2014/main"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86" name="Text Box 19">
          <a:extLst>
            <a:ext uri="{FF2B5EF4-FFF2-40B4-BE49-F238E27FC236}">
              <a16:creationId xmlns="" xmlns:a16="http://schemas.microsoft.com/office/drawing/2014/main"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87" name="Text Box 16">
          <a:extLst>
            <a:ext uri="{FF2B5EF4-FFF2-40B4-BE49-F238E27FC236}">
              <a16:creationId xmlns="" xmlns:a16="http://schemas.microsoft.com/office/drawing/2014/main"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88" name="Text Box 17">
          <a:extLst>
            <a:ext uri="{FF2B5EF4-FFF2-40B4-BE49-F238E27FC236}">
              <a16:creationId xmlns="" xmlns:a16="http://schemas.microsoft.com/office/drawing/2014/main"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89" name="Text Box 18">
          <a:extLst>
            <a:ext uri="{FF2B5EF4-FFF2-40B4-BE49-F238E27FC236}">
              <a16:creationId xmlns="" xmlns:a16="http://schemas.microsoft.com/office/drawing/2014/main"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90" name="Text Box 19">
          <a:extLst>
            <a:ext uri="{FF2B5EF4-FFF2-40B4-BE49-F238E27FC236}">
              <a16:creationId xmlns="" xmlns:a16="http://schemas.microsoft.com/office/drawing/2014/main"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75</xdr:row>
      <xdr:rowOff>504825</xdr:rowOff>
    </xdr:from>
    <xdr:ext cx="95250" cy="444014"/>
    <xdr:sp macro="" textlink="">
      <xdr:nvSpPr>
        <xdr:cNvPr id="3491" name="Text Box 15">
          <a:extLst>
            <a:ext uri="{FF2B5EF4-FFF2-40B4-BE49-F238E27FC236}">
              <a16:creationId xmlns="" xmlns:a16="http://schemas.microsoft.com/office/drawing/2014/main"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92" name="Text Box 16">
          <a:extLst>
            <a:ext uri="{FF2B5EF4-FFF2-40B4-BE49-F238E27FC236}">
              <a16:creationId xmlns="" xmlns:a16="http://schemas.microsoft.com/office/drawing/2014/main"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93" name="Text Box 17">
          <a:extLst>
            <a:ext uri="{FF2B5EF4-FFF2-40B4-BE49-F238E27FC236}">
              <a16:creationId xmlns="" xmlns:a16="http://schemas.microsoft.com/office/drawing/2014/main"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94" name="Text Box 18">
          <a:extLst>
            <a:ext uri="{FF2B5EF4-FFF2-40B4-BE49-F238E27FC236}">
              <a16:creationId xmlns="" xmlns:a16="http://schemas.microsoft.com/office/drawing/2014/main"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95" name="Text Box 19">
          <a:extLst>
            <a:ext uri="{FF2B5EF4-FFF2-40B4-BE49-F238E27FC236}">
              <a16:creationId xmlns="" xmlns:a16="http://schemas.microsoft.com/office/drawing/2014/main"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75</xdr:row>
      <xdr:rowOff>504825</xdr:rowOff>
    </xdr:from>
    <xdr:ext cx="95250" cy="442269"/>
    <xdr:sp macro="" textlink="">
      <xdr:nvSpPr>
        <xdr:cNvPr id="3496" name="Text Box 15">
          <a:extLst>
            <a:ext uri="{FF2B5EF4-FFF2-40B4-BE49-F238E27FC236}">
              <a16:creationId xmlns="" xmlns:a16="http://schemas.microsoft.com/office/drawing/2014/main"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97" name="Text Box 16">
          <a:extLst>
            <a:ext uri="{FF2B5EF4-FFF2-40B4-BE49-F238E27FC236}">
              <a16:creationId xmlns="" xmlns:a16="http://schemas.microsoft.com/office/drawing/2014/main"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98" name="Text Box 17">
          <a:extLst>
            <a:ext uri="{FF2B5EF4-FFF2-40B4-BE49-F238E27FC236}">
              <a16:creationId xmlns="" xmlns:a16="http://schemas.microsoft.com/office/drawing/2014/main"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99" name="Text Box 18">
          <a:extLst>
            <a:ext uri="{FF2B5EF4-FFF2-40B4-BE49-F238E27FC236}">
              <a16:creationId xmlns="" xmlns:a16="http://schemas.microsoft.com/office/drawing/2014/main"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0" name="Text Box 16">
          <a:extLst>
            <a:ext uri="{FF2B5EF4-FFF2-40B4-BE49-F238E27FC236}">
              <a16:creationId xmlns="" xmlns:a16="http://schemas.microsoft.com/office/drawing/2014/main"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1" name="Text Box 17">
          <a:extLst>
            <a:ext uri="{FF2B5EF4-FFF2-40B4-BE49-F238E27FC236}">
              <a16:creationId xmlns="" xmlns:a16="http://schemas.microsoft.com/office/drawing/2014/main"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2" name="Text Box 18">
          <a:extLst>
            <a:ext uri="{FF2B5EF4-FFF2-40B4-BE49-F238E27FC236}">
              <a16:creationId xmlns="" xmlns:a16="http://schemas.microsoft.com/office/drawing/2014/main"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3" name="Text Box 19">
          <a:extLst>
            <a:ext uri="{FF2B5EF4-FFF2-40B4-BE49-F238E27FC236}">
              <a16:creationId xmlns="" xmlns:a16="http://schemas.microsoft.com/office/drawing/2014/main"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4" name="Text Box 16">
          <a:extLst>
            <a:ext uri="{FF2B5EF4-FFF2-40B4-BE49-F238E27FC236}">
              <a16:creationId xmlns="" xmlns:a16="http://schemas.microsoft.com/office/drawing/2014/main"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5" name="Text Box 17">
          <a:extLst>
            <a:ext uri="{FF2B5EF4-FFF2-40B4-BE49-F238E27FC236}">
              <a16:creationId xmlns="" xmlns:a16="http://schemas.microsoft.com/office/drawing/2014/main"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6" name="Text Box 18">
          <a:extLst>
            <a:ext uri="{FF2B5EF4-FFF2-40B4-BE49-F238E27FC236}">
              <a16:creationId xmlns="" xmlns:a16="http://schemas.microsoft.com/office/drawing/2014/main"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77</xdr:row>
      <xdr:rowOff>170392</xdr:rowOff>
    </xdr:from>
    <xdr:ext cx="95250" cy="213632"/>
    <xdr:sp macro="" textlink="">
      <xdr:nvSpPr>
        <xdr:cNvPr id="3507" name="Text Box 15">
          <a:extLst>
            <a:ext uri="{FF2B5EF4-FFF2-40B4-BE49-F238E27FC236}">
              <a16:creationId xmlns="" xmlns:a16="http://schemas.microsoft.com/office/drawing/2014/main"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08" name="Text Box 16">
          <a:extLst>
            <a:ext uri="{FF2B5EF4-FFF2-40B4-BE49-F238E27FC236}">
              <a16:creationId xmlns="" xmlns:a16="http://schemas.microsoft.com/office/drawing/2014/main"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09" name="Text Box 17">
          <a:extLst>
            <a:ext uri="{FF2B5EF4-FFF2-40B4-BE49-F238E27FC236}">
              <a16:creationId xmlns="" xmlns:a16="http://schemas.microsoft.com/office/drawing/2014/main"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10" name="Text Box 18">
          <a:extLst>
            <a:ext uri="{FF2B5EF4-FFF2-40B4-BE49-F238E27FC236}">
              <a16:creationId xmlns="" xmlns:a16="http://schemas.microsoft.com/office/drawing/2014/main"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11" name="Text Box 19">
          <a:extLst>
            <a:ext uri="{FF2B5EF4-FFF2-40B4-BE49-F238E27FC236}">
              <a16:creationId xmlns="" xmlns:a16="http://schemas.microsoft.com/office/drawing/2014/main"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512" name="Text Box 16">
          <a:extLst>
            <a:ext uri="{FF2B5EF4-FFF2-40B4-BE49-F238E27FC236}">
              <a16:creationId xmlns="" xmlns:a16="http://schemas.microsoft.com/office/drawing/2014/main"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513" name="Text Box 17">
          <a:extLst>
            <a:ext uri="{FF2B5EF4-FFF2-40B4-BE49-F238E27FC236}">
              <a16:creationId xmlns="" xmlns:a16="http://schemas.microsoft.com/office/drawing/2014/main"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514" name="Text Box 18">
          <a:extLst>
            <a:ext uri="{FF2B5EF4-FFF2-40B4-BE49-F238E27FC236}">
              <a16:creationId xmlns="" xmlns:a16="http://schemas.microsoft.com/office/drawing/2014/main"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515" name="Text Box 19">
          <a:extLst>
            <a:ext uri="{FF2B5EF4-FFF2-40B4-BE49-F238E27FC236}">
              <a16:creationId xmlns="" xmlns:a16="http://schemas.microsoft.com/office/drawing/2014/main"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516" name="Text Box 16">
          <a:extLst>
            <a:ext uri="{FF2B5EF4-FFF2-40B4-BE49-F238E27FC236}">
              <a16:creationId xmlns="" xmlns:a16="http://schemas.microsoft.com/office/drawing/2014/main"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517" name="Text Box 17">
          <a:extLst>
            <a:ext uri="{FF2B5EF4-FFF2-40B4-BE49-F238E27FC236}">
              <a16:creationId xmlns="" xmlns:a16="http://schemas.microsoft.com/office/drawing/2014/main"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518" name="Text Box 18">
          <a:extLst>
            <a:ext uri="{FF2B5EF4-FFF2-40B4-BE49-F238E27FC236}">
              <a16:creationId xmlns="" xmlns:a16="http://schemas.microsoft.com/office/drawing/2014/main"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519" name="Text Box 19">
          <a:extLst>
            <a:ext uri="{FF2B5EF4-FFF2-40B4-BE49-F238E27FC236}">
              <a16:creationId xmlns="" xmlns:a16="http://schemas.microsoft.com/office/drawing/2014/main"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75</xdr:row>
      <xdr:rowOff>504825</xdr:rowOff>
    </xdr:from>
    <xdr:ext cx="95250" cy="444014"/>
    <xdr:sp macro="" textlink="">
      <xdr:nvSpPr>
        <xdr:cNvPr id="3520" name="Text Box 15">
          <a:extLst>
            <a:ext uri="{FF2B5EF4-FFF2-40B4-BE49-F238E27FC236}">
              <a16:creationId xmlns="" xmlns:a16="http://schemas.microsoft.com/office/drawing/2014/main"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21" name="Text Box 16">
          <a:extLst>
            <a:ext uri="{FF2B5EF4-FFF2-40B4-BE49-F238E27FC236}">
              <a16:creationId xmlns="" xmlns:a16="http://schemas.microsoft.com/office/drawing/2014/main"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22" name="Text Box 17">
          <a:extLst>
            <a:ext uri="{FF2B5EF4-FFF2-40B4-BE49-F238E27FC236}">
              <a16:creationId xmlns="" xmlns:a16="http://schemas.microsoft.com/office/drawing/2014/main"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23" name="Text Box 18">
          <a:extLst>
            <a:ext uri="{FF2B5EF4-FFF2-40B4-BE49-F238E27FC236}">
              <a16:creationId xmlns="" xmlns:a16="http://schemas.microsoft.com/office/drawing/2014/main"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24" name="Text Box 19">
          <a:extLst>
            <a:ext uri="{FF2B5EF4-FFF2-40B4-BE49-F238E27FC236}">
              <a16:creationId xmlns="" xmlns:a16="http://schemas.microsoft.com/office/drawing/2014/main"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525" name="Text Box 16">
          <a:extLst>
            <a:ext uri="{FF2B5EF4-FFF2-40B4-BE49-F238E27FC236}">
              <a16:creationId xmlns="" xmlns:a16="http://schemas.microsoft.com/office/drawing/2014/main"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526" name="Text Box 17">
          <a:extLst>
            <a:ext uri="{FF2B5EF4-FFF2-40B4-BE49-F238E27FC236}">
              <a16:creationId xmlns="" xmlns:a16="http://schemas.microsoft.com/office/drawing/2014/main"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77</xdr:row>
      <xdr:rowOff>15875</xdr:rowOff>
    </xdr:from>
    <xdr:ext cx="95250" cy="171450"/>
    <xdr:sp macro="" textlink="">
      <xdr:nvSpPr>
        <xdr:cNvPr id="3527" name="Text Box 18">
          <a:extLst>
            <a:ext uri="{FF2B5EF4-FFF2-40B4-BE49-F238E27FC236}">
              <a16:creationId xmlns="" xmlns:a16="http://schemas.microsoft.com/office/drawing/2014/main"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28" name="Text Box 16">
          <a:extLst>
            <a:ext uri="{FF2B5EF4-FFF2-40B4-BE49-F238E27FC236}">
              <a16:creationId xmlns="" xmlns:a16="http://schemas.microsoft.com/office/drawing/2014/main"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29" name="Text Box 17">
          <a:extLst>
            <a:ext uri="{FF2B5EF4-FFF2-40B4-BE49-F238E27FC236}">
              <a16:creationId xmlns="" xmlns:a16="http://schemas.microsoft.com/office/drawing/2014/main"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30" name="Text Box 18">
          <a:extLst>
            <a:ext uri="{FF2B5EF4-FFF2-40B4-BE49-F238E27FC236}">
              <a16:creationId xmlns="" xmlns:a16="http://schemas.microsoft.com/office/drawing/2014/main"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31" name="Text Box 19">
          <a:extLst>
            <a:ext uri="{FF2B5EF4-FFF2-40B4-BE49-F238E27FC236}">
              <a16:creationId xmlns="" xmlns:a16="http://schemas.microsoft.com/office/drawing/2014/main"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32" name="Text Box 16">
          <a:extLst>
            <a:ext uri="{FF2B5EF4-FFF2-40B4-BE49-F238E27FC236}">
              <a16:creationId xmlns="" xmlns:a16="http://schemas.microsoft.com/office/drawing/2014/main"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77</xdr:row>
      <xdr:rowOff>170392</xdr:rowOff>
    </xdr:from>
    <xdr:ext cx="95250" cy="213632"/>
    <xdr:sp macro="" textlink="">
      <xdr:nvSpPr>
        <xdr:cNvPr id="3533" name="Text Box 15">
          <a:extLst>
            <a:ext uri="{FF2B5EF4-FFF2-40B4-BE49-F238E27FC236}">
              <a16:creationId xmlns="" xmlns:a16="http://schemas.microsoft.com/office/drawing/2014/main"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448496"/>
    <xdr:sp macro="" textlink="">
      <xdr:nvSpPr>
        <xdr:cNvPr id="3534" name="Text Box 15">
          <a:extLst>
            <a:ext uri="{FF2B5EF4-FFF2-40B4-BE49-F238E27FC236}">
              <a16:creationId xmlns="" xmlns:a16="http://schemas.microsoft.com/office/drawing/2014/main"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504825</xdr:rowOff>
    </xdr:from>
    <xdr:ext cx="95250" cy="442269"/>
    <xdr:sp macro="" textlink="">
      <xdr:nvSpPr>
        <xdr:cNvPr id="3535" name="Text Box 15">
          <a:extLst>
            <a:ext uri="{FF2B5EF4-FFF2-40B4-BE49-F238E27FC236}">
              <a16:creationId xmlns="" xmlns:a16="http://schemas.microsoft.com/office/drawing/2014/main"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504825</xdr:rowOff>
    </xdr:from>
    <xdr:ext cx="95250" cy="442269"/>
    <xdr:sp macro="" textlink="">
      <xdr:nvSpPr>
        <xdr:cNvPr id="3536" name="Text Box 15">
          <a:extLst>
            <a:ext uri="{FF2B5EF4-FFF2-40B4-BE49-F238E27FC236}">
              <a16:creationId xmlns="" xmlns:a16="http://schemas.microsoft.com/office/drawing/2014/main"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213632"/>
    <xdr:sp macro="" textlink="">
      <xdr:nvSpPr>
        <xdr:cNvPr id="3537" name="Text Box 15">
          <a:extLst>
            <a:ext uri="{FF2B5EF4-FFF2-40B4-BE49-F238E27FC236}">
              <a16:creationId xmlns="" xmlns:a16="http://schemas.microsoft.com/office/drawing/2014/main"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444331"/>
    <xdr:sp macro="" textlink="">
      <xdr:nvSpPr>
        <xdr:cNvPr id="3538" name="Text Box 15">
          <a:extLst>
            <a:ext uri="{FF2B5EF4-FFF2-40B4-BE49-F238E27FC236}">
              <a16:creationId xmlns="" xmlns:a16="http://schemas.microsoft.com/office/drawing/2014/main"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77</xdr:row>
      <xdr:rowOff>170392</xdr:rowOff>
    </xdr:from>
    <xdr:ext cx="95250" cy="213632"/>
    <xdr:sp macro="" textlink="">
      <xdr:nvSpPr>
        <xdr:cNvPr id="3539" name="Text Box 15">
          <a:extLst>
            <a:ext uri="{FF2B5EF4-FFF2-40B4-BE49-F238E27FC236}">
              <a16:creationId xmlns="" xmlns:a16="http://schemas.microsoft.com/office/drawing/2014/main"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40" name="Text Box 16">
          <a:extLst>
            <a:ext uri="{FF2B5EF4-FFF2-40B4-BE49-F238E27FC236}">
              <a16:creationId xmlns="" xmlns:a16="http://schemas.microsoft.com/office/drawing/2014/main"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41" name="Text Box 17">
          <a:extLst>
            <a:ext uri="{FF2B5EF4-FFF2-40B4-BE49-F238E27FC236}">
              <a16:creationId xmlns="" xmlns:a16="http://schemas.microsoft.com/office/drawing/2014/main"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42" name="Text Box 18">
          <a:extLst>
            <a:ext uri="{FF2B5EF4-FFF2-40B4-BE49-F238E27FC236}">
              <a16:creationId xmlns="" xmlns:a16="http://schemas.microsoft.com/office/drawing/2014/main"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43" name="Text Box 19">
          <a:extLst>
            <a:ext uri="{FF2B5EF4-FFF2-40B4-BE49-F238E27FC236}">
              <a16:creationId xmlns="" xmlns:a16="http://schemas.microsoft.com/office/drawing/2014/main"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44" name="Text Box 16">
          <a:extLst>
            <a:ext uri="{FF2B5EF4-FFF2-40B4-BE49-F238E27FC236}">
              <a16:creationId xmlns="" xmlns:a16="http://schemas.microsoft.com/office/drawing/2014/main"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45" name="Text Box 17">
          <a:extLst>
            <a:ext uri="{FF2B5EF4-FFF2-40B4-BE49-F238E27FC236}">
              <a16:creationId xmlns="" xmlns:a16="http://schemas.microsoft.com/office/drawing/2014/main"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46" name="Text Box 18">
          <a:extLst>
            <a:ext uri="{FF2B5EF4-FFF2-40B4-BE49-F238E27FC236}">
              <a16:creationId xmlns="" xmlns:a16="http://schemas.microsoft.com/office/drawing/2014/main"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47" name="Text Box 19">
          <a:extLst>
            <a:ext uri="{FF2B5EF4-FFF2-40B4-BE49-F238E27FC236}">
              <a16:creationId xmlns="" xmlns:a16="http://schemas.microsoft.com/office/drawing/2014/main"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48" name="Text Box 16">
          <a:extLst>
            <a:ext uri="{FF2B5EF4-FFF2-40B4-BE49-F238E27FC236}">
              <a16:creationId xmlns="" xmlns:a16="http://schemas.microsoft.com/office/drawing/2014/main"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49" name="Text Box 17">
          <a:extLst>
            <a:ext uri="{FF2B5EF4-FFF2-40B4-BE49-F238E27FC236}">
              <a16:creationId xmlns="" xmlns:a16="http://schemas.microsoft.com/office/drawing/2014/main"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50" name="Text Box 18">
          <a:extLst>
            <a:ext uri="{FF2B5EF4-FFF2-40B4-BE49-F238E27FC236}">
              <a16:creationId xmlns="" xmlns:a16="http://schemas.microsoft.com/office/drawing/2014/main"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51" name="Text Box 19">
          <a:extLst>
            <a:ext uri="{FF2B5EF4-FFF2-40B4-BE49-F238E27FC236}">
              <a16:creationId xmlns="" xmlns:a16="http://schemas.microsoft.com/office/drawing/2014/main"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79</xdr:row>
      <xdr:rowOff>504825</xdr:rowOff>
    </xdr:from>
    <xdr:ext cx="95250" cy="444014"/>
    <xdr:sp macro="" textlink="">
      <xdr:nvSpPr>
        <xdr:cNvPr id="3552" name="Text Box 15">
          <a:extLst>
            <a:ext uri="{FF2B5EF4-FFF2-40B4-BE49-F238E27FC236}">
              <a16:creationId xmlns="" xmlns:a16="http://schemas.microsoft.com/office/drawing/2014/main"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53" name="Text Box 16">
          <a:extLst>
            <a:ext uri="{FF2B5EF4-FFF2-40B4-BE49-F238E27FC236}">
              <a16:creationId xmlns="" xmlns:a16="http://schemas.microsoft.com/office/drawing/2014/main"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54" name="Text Box 17">
          <a:extLst>
            <a:ext uri="{FF2B5EF4-FFF2-40B4-BE49-F238E27FC236}">
              <a16:creationId xmlns="" xmlns:a16="http://schemas.microsoft.com/office/drawing/2014/main"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55" name="Text Box 18">
          <a:extLst>
            <a:ext uri="{FF2B5EF4-FFF2-40B4-BE49-F238E27FC236}">
              <a16:creationId xmlns="" xmlns:a16="http://schemas.microsoft.com/office/drawing/2014/main"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56" name="Text Box 19">
          <a:extLst>
            <a:ext uri="{FF2B5EF4-FFF2-40B4-BE49-F238E27FC236}">
              <a16:creationId xmlns="" xmlns:a16="http://schemas.microsoft.com/office/drawing/2014/main"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57" name="Text Box 16">
          <a:extLst>
            <a:ext uri="{FF2B5EF4-FFF2-40B4-BE49-F238E27FC236}">
              <a16:creationId xmlns="" xmlns:a16="http://schemas.microsoft.com/office/drawing/2014/main"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58" name="Text Box 17">
          <a:extLst>
            <a:ext uri="{FF2B5EF4-FFF2-40B4-BE49-F238E27FC236}">
              <a16:creationId xmlns="" xmlns:a16="http://schemas.microsoft.com/office/drawing/2014/main"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59" name="Text Box 18">
          <a:extLst>
            <a:ext uri="{FF2B5EF4-FFF2-40B4-BE49-F238E27FC236}">
              <a16:creationId xmlns="" xmlns:a16="http://schemas.microsoft.com/office/drawing/2014/main"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0" name="Text Box 16">
          <a:extLst>
            <a:ext uri="{FF2B5EF4-FFF2-40B4-BE49-F238E27FC236}">
              <a16:creationId xmlns="" xmlns:a16="http://schemas.microsoft.com/office/drawing/2014/main"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1" name="Text Box 17">
          <a:extLst>
            <a:ext uri="{FF2B5EF4-FFF2-40B4-BE49-F238E27FC236}">
              <a16:creationId xmlns="" xmlns:a16="http://schemas.microsoft.com/office/drawing/2014/main"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2" name="Text Box 18">
          <a:extLst>
            <a:ext uri="{FF2B5EF4-FFF2-40B4-BE49-F238E27FC236}">
              <a16:creationId xmlns="" xmlns:a16="http://schemas.microsoft.com/office/drawing/2014/main"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3" name="Text Box 19">
          <a:extLst>
            <a:ext uri="{FF2B5EF4-FFF2-40B4-BE49-F238E27FC236}">
              <a16:creationId xmlns="" xmlns:a16="http://schemas.microsoft.com/office/drawing/2014/main"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4" name="Text Box 16">
          <a:extLst>
            <a:ext uri="{FF2B5EF4-FFF2-40B4-BE49-F238E27FC236}">
              <a16:creationId xmlns="" xmlns:a16="http://schemas.microsoft.com/office/drawing/2014/main"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5" name="Text Box 17">
          <a:extLst>
            <a:ext uri="{FF2B5EF4-FFF2-40B4-BE49-F238E27FC236}">
              <a16:creationId xmlns="" xmlns:a16="http://schemas.microsoft.com/office/drawing/2014/main"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6" name="Text Box 18">
          <a:extLst>
            <a:ext uri="{FF2B5EF4-FFF2-40B4-BE49-F238E27FC236}">
              <a16:creationId xmlns="" xmlns:a16="http://schemas.microsoft.com/office/drawing/2014/main"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7" name="Text Box 19">
          <a:extLst>
            <a:ext uri="{FF2B5EF4-FFF2-40B4-BE49-F238E27FC236}">
              <a16:creationId xmlns="" xmlns:a16="http://schemas.microsoft.com/office/drawing/2014/main"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456743"/>
    <xdr:sp macro="" textlink="">
      <xdr:nvSpPr>
        <xdr:cNvPr id="3568" name="Text Box 15">
          <a:extLst>
            <a:ext uri="{FF2B5EF4-FFF2-40B4-BE49-F238E27FC236}">
              <a16:creationId xmlns="" xmlns:a16="http://schemas.microsoft.com/office/drawing/2014/main"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504825</xdr:rowOff>
    </xdr:from>
    <xdr:ext cx="95250" cy="442269"/>
    <xdr:sp macro="" textlink="">
      <xdr:nvSpPr>
        <xdr:cNvPr id="3569" name="Text Box 15">
          <a:extLst>
            <a:ext uri="{FF2B5EF4-FFF2-40B4-BE49-F238E27FC236}">
              <a16:creationId xmlns="" xmlns:a16="http://schemas.microsoft.com/office/drawing/2014/main"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504825</xdr:rowOff>
    </xdr:from>
    <xdr:ext cx="95250" cy="442269"/>
    <xdr:sp macro="" textlink="">
      <xdr:nvSpPr>
        <xdr:cNvPr id="3570" name="Text Box 15">
          <a:extLst>
            <a:ext uri="{FF2B5EF4-FFF2-40B4-BE49-F238E27FC236}">
              <a16:creationId xmlns="" xmlns:a16="http://schemas.microsoft.com/office/drawing/2014/main"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213632"/>
    <xdr:sp macro="" textlink="">
      <xdr:nvSpPr>
        <xdr:cNvPr id="3571" name="Text Box 15">
          <a:extLst>
            <a:ext uri="{FF2B5EF4-FFF2-40B4-BE49-F238E27FC236}">
              <a16:creationId xmlns="" xmlns:a16="http://schemas.microsoft.com/office/drawing/2014/main"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444331"/>
    <xdr:sp macro="" textlink="">
      <xdr:nvSpPr>
        <xdr:cNvPr id="3572" name="Text Box 15">
          <a:extLst>
            <a:ext uri="{FF2B5EF4-FFF2-40B4-BE49-F238E27FC236}">
              <a16:creationId xmlns="" xmlns:a16="http://schemas.microsoft.com/office/drawing/2014/main"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504825</xdr:rowOff>
    </xdr:from>
    <xdr:ext cx="95250" cy="213632"/>
    <xdr:sp macro="" textlink="">
      <xdr:nvSpPr>
        <xdr:cNvPr id="3573" name="Text Box 15">
          <a:extLst>
            <a:ext uri="{FF2B5EF4-FFF2-40B4-BE49-F238E27FC236}">
              <a16:creationId xmlns="" xmlns:a16="http://schemas.microsoft.com/office/drawing/2014/main"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74" name="Text Box 16">
          <a:extLst>
            <a:ext uri="{FF2B5EF4-FFF2-40B4-BE49-F238E27FC236}">
              <a16:creationId xmlns="" xmlns:a16="http://schemas.microsoft.com/office/drawing/2014/main"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75" name="Text Box 17">
          <a:extLst>
            <a:ext uri="{FF2B5EF4-FFF2-40B4-BE49-F238E27FC236}">
              <a16:creationId xmlns="" xmlns:a16="http://schemas.microsoft.com/office/drawing/2014/main"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76" name="Text Box 18">
          <a:extLst>
            <a:ext uri="{FF2B5EF4-FFF2-40B4-BE49-F238E27FC236}">
              <a16:creationId xmlns="" xmlns:a16="http://schemas.microsoft.com/office/drawing/2014/main"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77" name="Text Box 19">
          <a:extLst>
            <a:ext uri="{FF2B5EF4-FFF2-40B4-BE49-F238E27FC236}">
              <a16:creationId xmlns="" xmlns:a16="http://schemas.microsoft.com/office/drawing/2014/main"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78" name="Text Box 16">
          <a:extLst>
            <a:ext uri="{FF2B5EF4-FFF2-40B4-BE49-F238E27FC236}">
              <a16:creationId xmlns="" xmlns:a16="http://schemas.microsoft.com/office/drawing/2014/main"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79" name="Text Box 17">
          <a:extLst>
            <a:ext uri="{FF2B5EF4-FFF2-40B4-BE49-F238E27FC236}">
              <a16:creationId xmlns="" xmlns:a16="http://schemas.microsoft.com/office/drawing/2014/main"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80" name="Text Box 18">
          <a:extLst>
            <a:ext uri="{FF2B5EF4-FFF2-40B4-BE49-F238E27FC236}">
              <a16:creationId xmlns="" xmlns:a16="http://schemas.microsoft.com/office/drawing/2014/main"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81" name="Text Box 19">
          <a:extLst>
            <a:ext uri="{FF2B5EF4-FFF2-40B4-BE49-F238E27FC236}">
              <a16:creationId xmlns="" xmlns:a16="http://schemas.microsoft.com/office/drawing/2014/main"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82" name="Text Box 16">
          <a:extLst>
            <a:ext uri="{FF2B5EF4-FFF2-40B4-BE49-F238E27FC236}">
              <a16:creationId xmlns="" xmlns:a16="http://schemas.microsoft.com/office/drawing/2014/main"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83" name="Text Box 17">
          <a:extLst>
            <a:ext uri="{FF2B5EF4-FFF2-40B4-BE49-F238E27FC236}">
              <a16:creationId xmlns="" xmlns:a16="http://schemas.microsoft.com/office/drawing/2014/main"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84" name="Text Box 18">
          <a:extLst>
            <a:ext uri="{FF2B5EF4-FFF2-40B4-BE49-F238E27FC236}">
              <a16:creationId xmlns="" xmlns:a16="http://schemas.microsoft.com/office/drawing/2014/main"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85" name="Text Box 19">
          <a:extLst>
            <a:ext uri="{FF2B5EF4-FFF2-40B4-BE49-F238E27FC236}">
              <a16:creationId xmlns="" xmlns:a16="http://schemas.microsoft.com/office/drawing/2014/main"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79</xdr:row>
      <xdr:rowOff>504825</xdr:rowOff>
    </xdr:from>
    <xdr:ext cx="95250" cy="444014"/>
    <xdr:sp macro="" textlink="">
      <xdr:nvSpPr>
        <xdr:cNvPr id="3586" name="Text Box 15">
          <a:extLst>
            <a:ext uri="{FF2B5EF4-FFF2-40B4-BE49-F238E27FC236}">
              <a16:creationId xmlns="" xmlns:a16="http://schemas.microsoft.com/office/drawing/2014/main"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87" name="Text Box 16">
          <a:extLst>
            <a:ext uri="{FF2B5EF4-FFF2-40B4-BE49-F238E27FC236}">
              <a16:creationId xmlns="" xmlns:a16="http://schemas.microsoft.com/office/drawing/2014/main"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88" name="Text Box 17">
          <a:extLst>
            <a:ext uri="{FF2B5EF4-FFF2-40B4-BE49-F238E27FC236}">
              <a16:creationId xmlns="" xmlns:a16="http://schemas.microsoft.com/office/drawing/2014/main"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89" name="Text Box 18">
          <a:extLst>
            <a:ext uri="{FF2B5EF4-FFF2-40B4-BE49-F238E27FC236}">
              <a16:creationId xmlns="" xmlns:a16="http://schemas.microsoft.com/office/drawing/2014/main"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90" name="Text Box 19">
          <a:extLst>
            <a:ext uri="{FF2B5EF4-FFF2-40B4-BE49-F238E27FC236}">
              <a16:creationId xmlns="" xmlns:a16="http://schemas.microsoft.com/office/drawing/2014/main"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79</xdr:row>
      <xdr:rowOff>504825</xdr:rowOff>
    </xdr:from>
    <xdr:ext cx="95250" cy="442269"/>
    <xdr:sp macro="" textlink="">
      <xdr:nvSpPr>
        <xdr:cNvPr id="3591" name="Text Box 15">
          <a:extLst>
            <a:ext uri="{FF2B5EF4-FFF2-40B4-BE49-F238E27FC236}">
              <a16:creationId xmlns="" xmlns:a16="http://schemas.microsoft.com/office/drawing/2014/main"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92" name="Text Box 16">
          <a:extLst>
            <a:ext uri="{FF2B5EF4-FFF2-40B4-BE49-F238E27FC236}">
              <a16:creationId xmlns="" xmlns:a16="http://schemas.microsoft.com/office/drawing/2014/main"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93" name="Text Box 17">
          <a:extLst>
            <a:ext uri="{FF2B5EF4-FFF2-40B4-BE49-F238E27FC236}">
              <a16:creationId xmlns="" xmlns:a16="http://schemas.microsoft.com/office/drawing/2014/main"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94" name="Text Box 18">
          <a:extLst>
            <a:ext uri="{FF2B5EF4-FFF2-40B4-BE49-F238E27FC236}">
              <a16:creationId xmlns="" xmlns:a16="http://schemas.microsoft.com/office/drawing/2014/main"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95" name="Text Box 16">
          <a:extLst>
            <a:ext uri="{FF2B5EF4-FFF2-40B4-BE49-F238E27FC236}">
              <a16:creationId xmlns="" xmlns:a16="http://schemas.microsoft.com/office/drawing/2014/main"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96" name="Text Box 17">
          <a:extLst>
            <a:ext uri="{FF2B5EF4-FFF2-40B4-BE49-F238E27FC236}">
              <a16:creationId xmlns="" xmlns:a16="http://schemas.microsoft.com/office/drawing/2014/main"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97" name="Text Box 18">
          <a:extLst>
            <a:ext uri="{FF2B5EF4-FFF2-40B4-BE49-F238E27FC236}">
              <a16:creationId xmlns="" xmlns:a16="http://schemas.microsoft.com/office/drawing/2014/main"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98" name="Text Box 19">
          <a:extLst>
            <a:ext uri="{FF2B5EF4-FFF2-40B4-BE49-F238E27FC236}">
              <a16:creationId xmlns="" xmlns:a16="http://schemas.microsoft.com/office/drawing/2014/main"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99" name="Text Box 16">
          <a:extLst>
            <a:ext uri="{FF2B5EF4-FFF2-40B4-BE49-F238E27FC236}">
              <a16:creationId xmlns="" xmlns:a16="http://schemas.microsoft.com/office/drawing/2014/main"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00" name="Text Box 17">
          <a:extLst>
            <a:ext uri="{FF2B5EF4-FFF2-40B4-BE49-F238E27FC236}">
              <a16:creationId xmlns="" xmlns:a16="http://schemas.microsoft.com/office/drawing/2014/main"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01" name="Text Box 18">
          <a:extLst>
            <a:ext uri="{FF2B5EF4-FFF2-40B4-BE49-F238E27FC236}">
              <a16:creationId xmlns="" xmlns:a16="http://schemas.microsoft.com/office/drawing/2014/main"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81</xdr:row>
      <xdr:rowOff>170392</xdr:rowOff>
    </xdr:from>
    <xdr:ext cx="95250" cy="213632"/>
    <xdr:sp macro="" textlink="">
      <xdr:nvSpPr>
        <xdr:cNvPr id="3602" name="Text Box 15">
          <a:extLst>
            <a:ext uri="{FF2B5EF4-FFF2-40B4-BE49-F238E27FC236}">
              <a16:creationId xmlns="" xmlns:a16="http://schemas.microsoft.com/office/drawing/2014/main"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03" name="Text Box 16">
          <a:extLst>
            <a:ext uri="{FF2B5EF4-FFF2-40B4-BE49-F238E27FC236}">
              <a16:creationId xmlns="" xmlns:a16="http://schemas.microsoft.com/office/drawing/2014/main"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04" name="Text Box 17">
          <a:extLst>
            <a:ext uri="{FF2B5EF4-FFF2-40B4-BE49-F238E27FC236}">
              <a16:creationId xmlns="" xmlns:a16="http://schemas.microsoft.com/office/drawing/2014/main"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05" name="Text Box 18">
          <a:extLst>
            <a:ext uri="{FF2B5EF4-FFF2-40B4-BE49-F238E27FC236}">
              <a16:creationId xmlns="" xmlns:a16="http://schemas.microsoft.com/office/drawing/2014/main"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06" name="Text Box 19">
          <a:extLst>
            <a:ext uri="{FF2B5EF4-FFF2-40B4-BE49-F238E27FC236}">
              <a16:creationId xmlns="" xmlns:a16="http://schemas.microsoft.com/office/drawing/2014/main"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607" name="Text Box 16">
          <a:extLst>
            <a:ext uri="{FF2B5EF4-FFF2-40B4-BE49-F238E27FC236}">
              <a16:creationId xmlns="" xmlns:a16="http://schemas.microsoft.com/office/drawing/2014/main"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608" name="Text Box 17">
          <a:extLst>
            <a:ext uri="{FF2B5EF4-FFF2-40B4-BE49-F238E27FC236}">
              <a16:creationId xmlns="" xmlns:a16="http://schemas.microsoft.com/office/drawing/2014/main"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609" name="Text Box 18">
          <a:extLst>
            <a:ext uri="{FF2B5EF4-FFF2-40B4-BE49-F238E27FC236}">
              <a16:creationId xmlns="" xmlns:a16="http://schemas.microsoft.com/office/drawing/2014/main"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610" name="Text Box 19">
          <a:extLst>
            <a:ext uri="{FF2B5EF4-FFF2-40B4-BE49-F238E27FC236}">
              <a16:creationId xmlns="" xmlns:a16="http://schemas.microsoft.com/office/drawing/2014/main"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611" name="Text Box 16">
          <a:extLst>
            <a:ext uri="{FF2B5EF4-FFF2-40B4-BE49-F238E27FC236}">
              <a16:creationId xmlns="" xmlns:a16="http://schemas.microsoft.com/office/drawing/2014/main"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612" name="Text Box 17">
          <a:extLst>
            <a:ext uri="{FF2B5EF4-FFF2-40B4-BE49-F238E27FC236}">
              <a16:creationId xmlns="" xmlns:a16="http://schemas.microsoft.com/office/drawing/2014/main"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613" name="Text Box 18">
          <a:extLst>
            <a:ext uri="{FF2B5EF4-FFF2-40B4-BE49-F238E27FC236}">
              <a16:creationId xmlns="" xmlns:a16="http://schemas.microsoft.com/office/drawing/2014/main"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614" name="Text Box 19">
          <a:extLst>
            <a:ext uri="{FF2B5EF4-FFF2-40B4-BE49-F238E27FC236}">
              <a16:creationId xmlns="" xmlns:a16="http://schemas.microsoft.com/office/drawing/2014/main"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79</xdr:row>
      <xdr:rowOff>504825</xdr:rowOff>
    </xdr:from>
    <xdr:ext cx="95250" cy="444014"/>
    <xdr:sp macro="" textlink="">
      <xdr:nvSpPr>
        <xdr:cNvPr id="3615" name="Text Box 15">
          <a:extLst>
            <a:ext uri="{FF2B5EF4-FFF2-40B4-BE49-F238E27FC236}">
              <a16:creationId xmlns="" xmlns:a16="http://schemas.microsoft.com/office/drawing/2014/main"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16" name="Text Box 16">
          <a:extLst>
            <a:ext uri="{FF2B5EF4-FFF2-40B4-BE49-F238E27FC236}">
              <a16:creationId xmlns="" xmlns:a16="http://schemas.microsoft.com/office/drawing/2014/main"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17" name="Text Box 17">
          <a:extLst>
            <a:ext uri="{FF2B5EF4-FFF2-40B4-BE49-F238E27FC236}">
              <a16:creationId xmlns="" xmlns:a16="http://schemas.microsoft.com/office/drawing/2014/main"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18" name="Text Box 18">
          <a:extLst>
            <a:ext uri="{FF2B5EF4-FFF2-40B4-BE49-F238E27FC236}">
              <a16:creationId xmlns="" xmlns:a16="http://schemas.microsoft.com/office/drawing/2014/main"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19" name="Text Box 19">
          <a:extLst>
            <a:ext uri="{FF2B5EF4-FFF2-40B4-BE49-F238E27FC236}">
              <a16:creationId xmlns="" xmlns:a16="http://schemas.microsoft.com/office/drawing/2014/main"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620" name="Text Box 16">
          <a:extLst>
            <a:ext uri="{FF2B5EF4-FFF2-40B4-BE49-F238E27FC236}">
              <a16:creationId xmlns="" xmlns:a16="http://schemas.microsoft.com/office/drawing/2014/main"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621" name="Text Box 17">
          <a:extLst>
            <a:ext uri="{FF2B5EF4-FFF2-40B4-BE49-F238E27FC236}">
              <a16:creationId xmlns="" xmlns:a16="http://schemas.microsoft.com/office/drawing/2014/main"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81</xdr:row>
      <xdr:rowOff>15875</xdr:rowOff>
    </xdr:from>
    <xdr:ext cx="95250" cy="171450"/>
    <xdr:sp macro="" textlink="">
      <xdr:nvSpPr>
        <xdr:cNvPr id="3622" name="Text Box 18">
          <a:extLst>
            <a:ext uri="{FF2B5EF4-FFF2-40B4-BE49-F238E27FC236}">
              <a16:creationId xmlns="" xmlns:a16="http://schemas.microsoft.com/office/drawing/2014/main"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23" name="Text Box 16">
          <a:extLst>
            <a:ext uri="{FF2B5EF4-FFF2-40B4-BE49-F238E27FC236}">
              <a16:creationId xmlns="" xmlns:a16="http://schemas.microsoft.com/office/drawing/2014/main"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24" name="Text Box 17">
          <a:extLst>
            <a:ext uri="{FF2B5EF4-FFF2-40B4-BE49-F238E27FC236}">
              <a16:creationId xmlns="" xmlns:a16="http://schemas.microsoft.com/office/drawing/2014/main"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25" name="Text Box 18">
          <a:extLst>
            <a:ext uri="{FF2B5EF4-FFF2-40B4-BE49-F238E27FC236}">
              <a16:creationId xmlns="" xmlns:a16="http://schemas.microsoft.com/office/drawing/2014/main"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26" name="Text Box 19">
          <a:extLst>
            <a:ext uri="{FF2B5EF4-FFF2-40B4-BE49-F238E27FC236}">
              <a16:creationId xmlns="" xmlns:a16="http://schemas.microsoft.com/office/drawing/2014/main"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27" name="Text Box 16">
          <a:extLst>
            <a:ext uri="{FF2B5EF4-FFF2-40B4-BE49-F238E27FC236}">
              <a16:creationId xmlns="" xmlns:a16="http://schemas.microsoft.com/office/drawing/2014/main"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81</xdr:row>
      <xdr:rowOff>170392</xdr:rowOff>
    </xdr:from>
    <xdr:ext cx="95250" cy="213632"/>
    <xdr:sp macro="" textlink="">
      <xdr:nvSpPr>
        <xdr:cNvPr id="3628" name="Text Box 15">
          <a:extLst>
            <a:ext uri="{FF2B5EF4-FFF2-40B4-BE49-F238E27FC236}">
              <a16:creationId xmlns="" xmlns:a16="http://schemas.microsoft.com/office/drawing/2014/main"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8496"/>
    <xdr:sp macro="" textlink="">
      <xdr:nvSpPr>
        <xdr:cNvPr id="3629" name="Text Box 15">
          <a:extLst>
            <a:ext uri="{FF2B5EF4-FFF2-40B4-BE49-F238E27FC236}">
              <a16:creationId xmlns="" xmlns:a16="http://schemas.microsoft.com/office/drawing/2014/main"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3630" name="Text Box 15">
          <a:extLst>
            <a:ext uri="{FF2B5EF4-FFF2-40B4-BE49-F238E27FC236}">
              <a16:creationId xmlns="" xmlns:a16="http://schemas.microsoft.com/office/drawing/2014/main"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504825</xdr:rowOff>
    </xdr:from>
    <xdr:ext cx="95250" cy="442269"/>
    <xdr:sp macro="" textlink="">
      <xdr:nvSpPr>
        <xdr:cNvPr id="3631" name="Text Box 15">
          <a:extLst>
            <a:ext uri="{FF2B5EF4-FFF2-40B4-BE49-F238E27FC236}">
              <a16:creationId xmlns="" xmlns:a16="http://schemas.microsoft.com/office/drawing/2014/main"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213632"/>
    <xdr:sp macro="" textlink="">
      <xdr:nvSpPr>
        <xdr:cNvPr id="3632" name="Text Box 15">
          <a:extLst>
            <a:ext uri="{FF2B5EF4-FFF2-40B4-BE49-F238E27FC236}">
              <a16:creationId xmlns="" xmlns:a16="http://schemas.microsoft.com/office/drawing/2014/main"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331"/>
    <xdr:sp macro="" textlink="">
      <xdr:nvSpPr>
        <xdr:cNvPr id="3633" name="Text Box 15">
          <a:extLst>
            <a:ext uri="{FF2B5EF4-FFF2-40B4-BE49-F238E27FC236}">
              <a16:creationId xmlns="" xmlns:a16="http://schemas.microsoft.com/office/drawing/2014/main"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81</xdr:row>
      <xdr:rowOff>170392</xdr:rowOff>
    </xdr:from>
    <xdr:ext cx="95250" cy="213632"/>
    <xdr:sp macro="" textlink="">
      <xdr:nvSpPr>
        <xdr:cNvPr id="3634" name="Text Box 15">
          <a:extLst>
            <a:ext uri="{FF2B5EF4-FFF2-40B4-BE49-F238E27FC236}">
              <a16:creationId xmlns="" xmlns:a16="http://schemas.microsoft.com/office/drawing/2014/main"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35" name="Text Box 16">
          <a:extLst>
            <a:ext uri="{FF2B5EF4-FFF2-40B4-BE49-F238E27FC236}">
              <a16:creationId xmlns="" xmlns:a16="http://schemas.microsoft.com/office/drawing/2014/main"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36" name="Text Box 17">
          <a:extLst>
            <a:ext uri="{FF2B5EF4-FFF2-40B4-BE49-F238E27FC236}">
              <a16:creationId xmlns="" xmlns:a16="http://schemas.microsoft.com/office/drawing/2014/main"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37" name="Text Box 18">
          <a:extLst>
            <a:ext uri="{FF2B5EF4-FFF2-40B4-BE49-F238E27FC236}">
              <a16:creationId xmlns="" xmlns:a16="http://schemas.microsoft.com/office/drawing/2014/main"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38" name="Text Box 19">
          <a:extLst>
            <a:ext uri="{FF2B5EF4-FFF2-40B4-BE49-F238E27FC236}">
              <a16:creationId xmlns="" xmlns:a16="http://schemas.microsoft.com/office/drawing/2014/main"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39" name="Text Box 16">
          <a:extLst>
            <a:ext uri="{FF2B5EF4-FFF2-40B4-BE49-F238E27FC236}">
              <a16:creationId xmlns="" xmlns:a16="http://schemas.microsoft.com/office/drawing/2014/main"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40" name="Text Box 17">
          <a:extLst>
            <a:ext uri="{FF2B5EF4-FFF2-40B4-BE49-F238E27FC236}">
              <a16:creationId xmlns="" xmlns:a16="http://schemas.microsoft.com/office/drawing/2014/main"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41" name="Text Box 18">
          <a:extLst>
            <a:ext uri="{FF2B5EF4-FFF2-40B4-BE49-F238E27FC236}">
              <a16:creationId xmlns="" xmlns:a16="http://schemas.microsoft.com/office/drawing/2014/main"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42" name="Text Box 19">
          <a:extLst>
            <a:ext uri="{FF2B5EF4-FFF2-40B4-BE49-F238E27FC236}">
              <a16:creationId xmlns="" xmlns:a16="http://schemas.microsoft.com/office/drawing/2014/main"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43" name="Text Box 16">
          <a:extLst>
            <a:ext uri="{FF2B5EF4-FFF2-40B4-BE49-F238E27FC236}">
              <a16:creationId xmlns="" xmlns:a16="http://schemas.microsoft.com/office/drawing/2014/main"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44" name="Text Box 17">
          <a:extLst>
            <a:ext uri="{FF2B5EF4-FFF2-40B4-BE49-F238E27FC236}">
              <a16:creationId xmlns="" xmlns:a16="http://schemas.microsoft.com/office/drawing/2014/main"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45" name="Text Box 18">
          <a:extLst>
            <a:ext uri="{FF2B5EF4-FFF2-40B4-BE49-F238E27FC236}">
              <a16:creationId xmlns="" xmlns:a16="http://schemas.microsoft.com/office/drawing/2014/main"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46" name="Text Box 19">
          <a:extLst>
            <a:ext uri="{FF2B5EF4-FFF2-40B4-BE49-F238E27FC236}">
              <a16:creationId xmlns="" xmlns:a16="http://schemas.microsoft.com/office/drawing/2014/main"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83</xdr:row>
      <xdr:rowOff>504825</xdr:rowOff>
    </xdr:from>
    <xdr:ext cx="95250" cy="444014"/>
    <xdr:sp macro="" textlink="">
      <xdr:nvSpPr>
        <xdr:cNvPr id="3647" name="Text Box 15">
          <a:extLst>
            <a:ext uri="{FF2B5EF4-FFF2-40B4-BE49-F238E27FC236}">
              <a16:creationId xmlns="" xmlns:a16="http://schemas.microsoft.com/office/drawing/2014/main"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48" name="Text Box 16">
          <a:extLst>
            <a:ext uri="{FF2B5EF4-FFF2-40B4-BE49-F238E27FC236}">
              <a16:creationId xmlns="" xmlns:a16="http://schemas.microsoft.com/office/drawing/2014/main"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49" name="Text Box 17">
          <a:extLst>
            <a:ext uri="{FF2B5EF4-FFF2-40B4-BE49-F238E27FC236}">
              <a16:creationId xmlns="" xmlns:a16="http://schemas.microsoft.com/office/drawing/2014/main"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50" name="Text Box 18">
          <a:extLst>
            <a:ext uri="{FF2B5EF4-FFF2-40B4-BE49-F238E27FC236}">
              <a16:creationId xmlns="" xmlns:a16="http://schemas.microsoft.com/office/drawing/2014/main"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51" name="Text Box 19">
          <a:extLst>
            <a:ext uri="{FF2B5EF4-FFF2-40B4-BE49-F238E27FC236}">
              <a16:creationId xmlns="" xmlns:a16="http://schemas.microsoft.com/office/drawing/2014/main"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52" name="Text Box 16">
          <a:extLst>
            <a:ext uri="{FF2B5EF4-FFF2-40B4-BE49-F238E27FC236}">
              <a16:creationId xmlns="" xmlns:a16="http://schemas.microsoft.com/office/drawing/2014/main"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53" name="Text Box 17">
          <a:extLst>
            <a:ext uri="{FF2B5EF4-FFF2-40B4-BE49-F238E27FC236}">
              <a16:creationId xmlns="" xmlns:a16="http://schemas.microsoft.com/office/drawing/2014/main"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54" name="Text Box 18">
          <a:extLst>
            <a:ext uri="{FF2B5EF4-FFF2-40B4-BE49-F238E27FC236}">
              <a16:creationId xmlns="" xmlns:a16="http://schemas.microsoft.com/office/drawing/2014/main"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55" name="Text Box 16">
          <a:extLst>
            <a:ext uri="{FF2B5EF4-FFF2-40B4-BE49-F238E27FC236}">
              <a16:creationId xmlns="" xmlns:a16="http://schemas.microsoft.com/office/drawing/2014/main"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56" name="Text Box 17">
          <a:extLst>
            <a:ext uri="{FF2B5EF4-FFF2-40B4-BE49-F238E27FC236}">
              <a16:creationId xmlns="" xmlns:a16="http://schemas.microsoft.com/office/drawing/2014/main"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57" name="Text Box 18">
          <a:extLst>
            <a:ext uri="{FF2B5EF4-FFF2-40B4-BE49-F238E27FC236}">
              <a16:creationId xmlns="" xmlns:a16="http://schemas.microsoft.com/office/drawing/2014/main"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58" name="Text Box 19">
          <a:extLst>
            <a:ext uri="{FF2B5EF4-FFF2-40B4-BE49-F238E27FC236}">
              <a16:creationId xmlns="" xmlns:a16="http://schemas.microsoft.com/office/drawing/2014/main"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59" name="Text Box 16">
          <a:extLst>
            <a:ext uri="{FF2B5EF4-FFF2-40B4-BE49-F238E27FC236}">
              <a16:creationId xmlns="" xmlns:a16="http://schemas.microsoft.com/office/drawing/2014/main"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60" name="Text Box 17">
          <a:extLst>
            <a:ext uri="{FF2B5EF4-FFF2-40B4-BE49-F238E27FC236}">
              <a16:creationId xmlns="" xmlns:a16="http://schemas.microsoft.com/office/drawing/2014/main"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61" name="Text Box 18">
          <a:extLst>
            <a:ext uri="{FF2B5EF4-FFF2-40B4-BE49-F238E27FC236}">
              <a16:creationId xmlns="" xmlns:a16="http://schemas.microsoft.com/office/drawing/2014/main"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62" name="Text Box 19">
          <a:extLst>
            <a:ext uri="{FF2B5EF4-FFF2-40B4-BE49-F238E27FC236}">
              <a16:creationId xmlns="" xmlns:a16="http://schemas.microsoft.com/office/drawing/2014/main"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56743"/>
    <xdr:sp macro="" textlink="">
      <xdr:nvSpPr>
        <xdr:cNvPr id="3663" name="Text Box 15">
          <a:extLst>
            <a:ext uri="{FF2B5EF4-FFF2-40B4-BE49-F238E27FC236}">
              <a16:creationId xmlns="" xmlns:a16="http://schemas.microsoft.com/office/drawing/2014/main"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3664" name="Text Box 15">
          <a:extLst>
            <a:ext uri="{FF2B5EF4-FFF2-40B4-BE49-F238E27FC236}">
              <a16:creationId xmlns="" xmlns:a16="http://schemas.microsoft.com/office/drawing/2014/main"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504825</xdr:rowOff>
    </xdr:from>
    <xdr:ext cx="95250" cy="442269"/>
    <xdr:sp macro="" textlink="">
      <xdr:nvSpPr>
        <xdr:cNvPr id="3665" name="Text Box 15">
          <a:extLst>
            <a:ext uri="{FF2B5EF4-FFF2-40B4-BE49-F238E27FC236}">
              <a16:creationId xmlns="" xmlns:a16="http://schemas.microsoft.com/office/drawing/2014/main"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213632"/>
    <xdr:sp macro="" textlink="">
      <xdr:nvSpPr>
        <xdr:cNvPr id="3666" name="Text Box 15">
          <a:extLst>
            <a:ext uri="{FF2B5EF4-FFF2-40B4-BE49-F238E27FC236}">
              <a16:creationId xmlns="" xmlns:a16="http://schemas.microsoft.com/office/drawing/2014/main"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331"/>
    <xdr:sp macro="" textlink="">
      <xdr:nvSpPr>
        <xdr:cNvPr id="3667" name="Text Box 15">
          <a:extLst>
            <a:ext uri="{FF2B5EF4-FFF2-40B4-BE49-F238E27FC236}">
              <a16:creationId xmlns="" xmlns:a16="http://schemas.microsoft.com/office/drawing/2014/main"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213632"/>
    <xdr:sp macro="" textlink="">
      <xdr:nvSpPr>
        <xdr:cNvPr id="3668" name="Text Box 15">
          <a:extLst>
            <a:ext uri="{FF2B5EF4-FFF2-40B4-BE49-F238E27FC236}">
              <a16:creationId xmlns="" xmlns:a16="http://schemas.microsoft.com/office/drawing/2014/main"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69" name="Text Box 16">
          <a:extLst>
            <a:ext uri="{FF2B5EF4-FFF2-40B4-BE49-F238E27FC236}">
              <a16:creationId xmlns="" xmlns:a16="http://schemas.microsoft.com/office/drawing/2014/main"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70" name="Text Box 17">
          <a:extLst>
            <a:ext uri="{FF2B5EF4-FFF2-40B4-BE49-F238E27FC236}">
              <a16:creationId xmlns="" xmlns:a16="http://schemas.microsoft.com/office/drawing/2014/main"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71" name="Text Box 18">
          <a:extLst>
            <a:ext uri="{FF2B5EF4-FFF2-40B4-BE49-F238E27FC236}">
              <a16:creationId xmlns="" xmlns:a16="http://schemas.microsoft.com/office/drawing/2014/main"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72" name="Text Box 19">
          <a:extLst>
            <a:ext uri="{FF2B5EF4-FFF2-40B4-BE49-F238E27FC236}">
              <a16:creationId xmlns="" xmlns:a16="http://schemas.microsoft.com/office/drawing/2014/main"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73" name="Text Box 16">
          <a:extLst>
            <a:ext uri="{FF2B5EF4-FFF2-40B4-BE49-F238E27FC236}">
              <a16:creationId xmlns="" xmlns:a16="http://schemas.microsoft.com/office/drawing/2014/main"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74" name="Text Box 17">
          <a:extLst>
            <a:ext uri="{FF2B5EF4-FFF2-40B4-BE49-F238E27FC236}">
              <a16:creationId xmlns="" xmlns:a16="http://schemas.microsoft.com/office/drawing/2014/main"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75" name="Text Box 18">
          <a:extLst>
            <a:ext uri="{FF2B5EF4-FFF2-40B4-BE49-F238E27FC236}">
              <a16:creationId xmlns="" xmlns:a16="http://schemas.microsoft.com/office/drawing/2014/main"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76" name="Text Box 19">
          <a:extLst>
            <a:ext uri="{FF2B5EF4-FFF2-40B4-BE49-F238E27FC236}">
              <a16:creationId xmlns="" xmlns:a16="http://schemas.microsoft.com/office/drawing/2014/main"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77" name="Text Box 16">
          <a:extLst>
            <a:ext uri="{FF2B5EF4-FFF2-40B4-BE49-F238E27FC236}">
              <a16:creationId xmlns="" xmlns:a16="http://schemas.microsoft.com/office/drawing/2014/main"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78" name="Text Box 17">
          <a:extLst>
            <a:ext uri="{FF2B5EF4-FFF2-40B4-BE49-F238E27FC236}">
              <a16:creationId xmlns="" xmlns:a16="http://schemas.microsoft.com/office/drawing/2014/main"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79" name="Text Box 18">
          <a:extLst>
            <a:ext uri="{FF2B5EF4-FFF2-40B4-BE49-F238E27FC236}">
              <a16:creationId xmlns="" xmlns:a16="http://schemas.microsoft.com/office/drawing/2014/main"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80" name="Text Box 19">
          <a:extLst>
            <a:ext uri="{FF2B5EF4-FFF2-40B4-BE49-F238E27FC236}">
              <a16:creationId xmlns="" xmlns:a16="http://schemas.microsoft.com/office/drawing/2014/main"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83</xdr:row>
      <xdr:rowOff>504825</xdr:rowOff>
    </xdr:from>
    <xdr:ext cx="95250" cy="444014"/>
    <xdr:sp macro="" textlink="">
      <xdr:nvSpPr>
        <xdr:cNvPr id="3681" name="Text Box 15">
          <a:extLst>
            <a:ext uri="{FF2B5EF4-FFF2-40B4-BE49-F238E27FC236}">
              <a16:creationId xmlns="" xmlns:a16="http://schemas.microsoft.com/office/drawing/2014/main"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82" name="Text Box 16">
          <a:extLst>
            <a:ext uri="{FF2B5EF4-FFF2-40B4-BE49-F238E27FC236}">
              <a16:creationId xmlns="" xmlns:a16="http://schemas.microsoft.com/office/drawing/2014/main"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83" name="Text Box 17">
          <a:extLst>
            <a:ext uri="{FF2B5EF4-FFF2-40B4-BE49-F238E27FC236}">
              <a16:creationId xmlns="" xmlns:a16="http://schemas.microsoft.com/office/drawing/2014/main"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84" name="Text Box 18">
          <a:extLst>
            <a:ext uri="{FF2B5EF4-FFF2-40B4-BE49-F238E27FC236}">
              <a16:creationId xmlns="" xmlns:a16="http://schemas.microsoft.com/office/drawing/2014/main"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85" name="Text Box 19">
          <a:extLst>
            <a:ext uri="{FF2B5EF4-FFF2-40B4-BE49-F238E27FC236}">
              <a16:creationId xmlns="" xmlns:a16="http://schemas.microsoft.com/office/drawing/2014/main"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83</xdr:row>
      <xdr:rowOff>504825</xdr:rowOff>
    </xdr:from>
    <xdr:ext cx="95250" cy="442269"/>
    <xdr:sp macro="" textlink="">
      <xdr:nvSpPr>
        <xdr:cNvPr id="3686" name="Text Box 15">
          <a:extLst>
            <a:ext uri="{FF2B5EF4-FFF2-40B4-BE49-F238E27FC236}">
              <a16:creationId xmlns="" xmlns:a16="http://schemas.microsoft.com/office/drawing/2014/main"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87" name="Text Box 16">
          <a:extLst>
            <a:ext uri="{FF2B5EF4-FFF2-40B4-BE49-F238E27FC236}">
              <a16:creationId xmlns="" xmlns:a16="http://schemas.microsoft.com/office/drawing/2014/main"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88" name="Text Box 17">
          <a:extLst>
            <a:ext uri="{FF2B5EF4-FFF2-40B4-BE49-F238E27FC236}">
              <a16:creationId xmlns="" xmlns:a16="http://schemas.microsoft.com/office/drawing/2014/main"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89" name="Text Box 18">
          <a:extLst>
            <a:ext uri="{FF2B5EF4-FFF2-40B4-BE49-F238E27FC236}">
              <a16:creationId xmlns="" xmlns:a16="http://schemas.microsoft.com/office/drawing/2014/main"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0" name="Text Box 16">
          <a:extLst>
            <a:ext uri="{FF2B5EF4-FFF2-40B4-BE49-F238E27FC236}">
              <a16:creationId xmlns="" xmlns:a16="http://schemas.microsoft.com/office/drawing/2014/main"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1" name="Text Box 17">
          <a:extLst>
            <a:ext uri="{FF2B5EF4-FFF2-40B4-BE49-F238E27FC236}">
              <a16:creationId xmlns="" xmlns:a16="http://schemas.microsoft.com/office/drawing/2014/main"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2" name="Text Box 18">
          <a:extLst>
            <a:ext uri="{FF2B5EF4-FFF2-40B4-BE49-F238E27FC236}">
              <a16:creationId xmlns="" xmlns:a16="http://schemas.microsoft.com/office/drawing/2014/main"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3" name="Text Box 19">
          <a:extLst>
            <a:ext uri="{FF2B5EF4-FFF2-40B4-BE49-F238E27FC236}">
              <a16:creationId xmlns="" xmlns:a16="http://schemas.microsoft.com/office/drawing/2014/main"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4" name="Text Box 16">
          <a:extLst>
            <a:ext uri="{FF2B5EF4-FFF2-40B4-BE49-F238E27FC236}">
              <a16:creationId xmlns="" xmlns:a16="http://schemas.microsoft.com/office/drawing/2014/main"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5" name="Text Box 17">
          <a:extLst>
            <a:ext uri="{FF2B5EF4-FFF2-40B4-BE49-F238E27FC236}">
              <a16:creationId xmlns="" xmlns:a16="http://schemas.microsoft.com/office/drawing/2014/main"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6" name="Text Box 18">
          <a:extLst>
            <a:ext uri="{FF2B5EF4-FFF2-40B4-BE49-F238E27FC236}">
              <a16:creationId xmlns="" xmlns:a16="http://schemas.microsoft.com/office/drawing/2014/main"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85</xdr:row>
      <xdr:rowOff>170392</xdr:rowOff>
    </xdr:from>
    <xdr:ext cx="95250" cy="213632"/>
    <xdr:sp macro="" textlink="">
      <xdr:nvSpPr>
        <xdr:cNvPr id="3697" name="Text Box 15">
          <a:extLst>
            <a:ext uri="{FF2B5EF4-FFF2-40B4-BE49-F238E27FC236}">
              <a16:creationId xmlns="" xmlns:a16="http://schemas.microsoft.com/office/drawing/2014/main"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98" name="Text Box 16">
          <a:extLst>
            <a:ext uri="{FF2B5EF4-FFF2-40B4-BE49-F238E27FC236}">
              <a16:creationId xmlns="" xmlns:a16="http://schemas.microsoft.com/office/drawing/2014/main"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99" name="Text Box 17">
          <a:extLst>
            <a:ext uri="{FF2B5EF4-FFF2-40B4-BE49-F238E27FC236}">
              <a16:creationId xmlns="" xmlns:a16="http://schemas.microsoft.com/office/drawing/2014/main"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700" name="Text Box 18">
          <a:extLst>
            <a:ext uri="{FF2B5EF4-FFF2-40B4-BE49-F238E27FC236}">
              <a16:creationId xmlns="" xmlns:a16="http://schemas.microsoft.com/office/drawing/2014/main"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701" name="Text Box 19">
          <a:extLst>
            <a:ext uri="{FF2B5EF4-FFF2-40B4-BE49-F238E27FC236}">
              <a16:creationId xmlns="" xmlns:a16="http://schemas.microsoft.com/office/drawing/2014/main"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702" name="Text Box 16">
          <a:extLst>
            <a:ext uri="{FF2B5EF4-FFF2-40B4-BE49-F238E27FC236}">
              <a16:creationId xmlns="" xmlns:a16="http://schemas.microsoft.com/office/drawing/2014/main"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703" name="Text Box 17">
          <a:extLst>
            <a:ext uri="{FF2B5EF4-FFF2-40B4-BE49-F238E27FC236}">
              <a16:creationId xmlns="" xmlns:a16="http://schemas.microsoft.com/office/drawing/2014/main"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704" name="Text Box 18">
          <a:extLst>
            <a:ext uri="{FF2B5EF4-FFF2-40B4-BE49-F238E27FC236}">
              <a16:creationId xmlns="" xmlns:a16="http://schemas.microsoft.com/office/drawing/2014/main"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705" name="Text Box 19">
          <a:extLst>
            <a:ext uri="{FF2B5EF4-FFF2-40B4-BE49-F238E27FC236}">
              <a16:creationId xmlns="" xmlns:a16="http://schemas.microsoft.com/office/drawing/2014/main"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706" name="Text Box 16">
          <a:extLst>
            <a:ext uri="{FF2B5EF4-FFF2-40B4-BE49-F238E27FC236}">
              <a16:creationId xmlns="" xmlns:a16="http://schemas.microsoft.com/office/drawing/2014/main"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707" name="Text Box 17">
          <a:extLst>
            <a:ext uri="{FF2B5EF4-FFF2-40B4-BE49-F238E27FC236}">
              <a16:creationId xmlns="" xmlns:a16="http://schemas.microsoft.com/office/drawing/2014/main"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708" name="Text Box 18">
          <a:extLst>
            <a:ext uri="{FF2B5EF4-FFF2-40B4-BE49-F238E27FC236}">
              <a16:creationId xmlns="" xmlns:a16="http://schemas.microsoft.com/office/drawing/2014/main"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709" name="Text Box 19">
          <a:extLst>
            <a:ext uri="{FF2B5EF4-FFF2-40B4-BE49-F238E27FC236}">
              <a16:creationId xmlns="" xmlns:a16="http://schemas.microsoft.com/office/drawing/2014/main"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83</xdr:row>
      <xdr:rowOff>504825</xdr:rowOff>
    </xdr:from>
    <xdr:ext cx="95250" cy="444014"/>
    <xdr:sp macro="" textlink="">
      <xdr:nvSpPr>
        <xdr:cNvPr id="3710" name="Text Box 15">
          <a:extLst>
            <a:ext uri="{FF2B5EF4-FFF2-40B4-BE49-F238E27FC236}">
              <a16:creationId xmlns="" xmlns:a16="http://schemas.microsoft.com/office/drawing/2014/main"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711" name="Text Box 16">
          <a:extLst>
            <a:ext uri="{FF2B5EF4-FFF2-40B4-BE49-F238E27FC236}">
              <a16:creationId xmlns="" xmlns:a16="http://schemas.microsoft.com/office/drawing/2014/main"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712" name="Text Box 17">
          <a:extLst>
            <a:ext uri="{FF2B5EF4-FFF2-40B4-BE49-F238E27FC236}">
              <a16:creationId xmlns="" xmlns:a16="http://schemas.microsoft.com/office/drawing/2014/main"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713" name="Text Box 18">
          <a:extLst>
            <a:ext uri="{FF2B5EF4-FFF2-40B4-BE49-F238E27FC236}">
              <a16:creationId xmlns="" xmlns:a16="http://schemas.microsoft.com/office/drawing/2014/main"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714" name="Text Box 19">
          <a:extLst>
            <a:ext uri="{FF2B5EF4-FFF2-40B4-BE49-F238E27FC236}">
              <a16:creationId xmlns="" xmlns:a16="http://schemas.microsoft.com/office/drawing/2014/main"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715" name="Text Box 16">
          <a:extLst>
            <a:ext uri="{FF2B5EF4-FFF2-40B4-BE49-F238E27FC236}">
              <a16:creationId xmlns="" xmlns:a16="http://schemas.microsoft.com/office/drawing/2014/main"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716" name="Text Box 17">
          <a:extLst>
            <a:ext uri="{FF2B5EF4-FFF2-40B4-BE49-F238E27FC236}">
              <a16:creationId xmlns="" xmlns:a16="http://schemas.microsoft.com/office/drawing/2014/main"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85</xdr:row>
      <xdr:rowOff>15875</xdr:rowOff>
    </xdr:from>
    <xdr:ext cx="95250" cy="171450"/>
    <xdr:sp macro="" textlink="">
      <xdr:nvSpPr>
        <xdr:cNvPr id="3717" name="Text Box 18">
          <a:extLst>
            <a:ext uri="{FF2B5EF4-FFF2-40B4-BE49-F238E27FC236}">
              <a16:creationId xmlns="" xmlns:a16="http://schemas.microsoft.com/office/drawing/2014/main"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718" name="Text Box 16">
          <a:extLst>
            <a:ext uri="{FF2B5EF4-FFF2-40B4-BE49-F238E27FC236}">
              <a16:creationId xmlns="" xmlns:a16="http://schemas.microsoft.com/office/drawing/2014/main"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719" name="Text Box 17">
          <a:extLst>
            <a:ext uri="{FF2B5EF4-FFF2-40B4-BE49-F238E27FC236}">
              <a16:creationId xmlns="" xmlns:a16="http://schemas.microsoft.com/office/drawing/2014/main"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720" name="Text Box 18">
          <a:extLst>
            <a:ext uri="{FF2B5EF4-FFF2-40B4-BE49-F238E27FC236}">
              <a16:creationId xmlns="" xmlns:a16="http://schemas.microsoft.com/office/drawing/2014/main"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721" name="Text Box 19">
          <a:extLst>
            <a:ext uri="{FF2B5EF4-FFF2-40B4-BE49-F238E27FC236}">
              <a16:creationId xmlns="" xmlns:a16="http://schemas.microsoft.com/office/drawing/2014/main"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722" name="Text Box 16">
          <a:extLst>
            <a:ext uri="{FF2B5EF4-FFF2-40B4-BE49-F238E27FC236}">
              <a16:creationId xmlns="" xmlns:a16="http://schemas.microsoft.com/office/drawing/2014/main"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85</xdr:row>
      <xdr:rowOff>170392</xdr:rowOff>
    </xdr:from>
    <xdr:ext cx="95250" cy="213632"/>
    <xdr:sp macro="" textlink="">
      <xdr:nvSpPr>
        <xdr:cNvPr id="3723" name="Text Box 15">
          <a:extLst>
            <a:ext uri="{FF2B5EF4-FFF2-40B4-BE49-F238E27FC236}">
              <a16:creationId xmlns="" xmlns:a16="http://schemas.microsoft.com/office/drawing/2014/main"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448496"/>
    <xdr:sp macro="" textlink="">
      <xdr:nvSpPr>
        <xdr:cNvPr id="3724" name="Text Box 15">
          <a:extLst>
            <a:ext uri="{FF2B5EF4-FFF2-40B4-BE49-F238E27FC236}">
              <a16:creationId xmlns="" xmlns:a16="http://schemas.microsoft.com/office/drawing/2014/main"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504825</xdr:rowOff>
    </xdr:from>
    <xdr:ext cx="95250" cy="442269"/>
    <xdr:sp macro="" textlink="">
      <xdr:nvSpPr>
        <xdr:cNvPr id="3725" name="Text Box 15">
          <a:extLst>
            <a:ext uri="{FF2B5EF4-FFF2-40B4-BE49-F238E27FC236}">
              <a16:creationId xmlns="" xmlns:a16="http://schemas.microsoft.com/office/drawing/2014/main"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504825</xdr:rowOff>
    </xdr:from>
    <xdr:ext cx="95250" cy="442269"/>
    <xdr:sp macro="" textlink="">
      <xdr:nvSpPr>
        <xdr:cNvPr id="3726" name="Text Box 15">
          <a:extLst>
            <a:ext uri="{FF2B5EF4-FFF2-40B4-BE49-F238E27FC236}">
              <a16:creationId xmlns="" xmlns:a16="http://schemas.microsoft.com/office/drawing/2014/main"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213632"/>
    <xdr:sp macro="" textlink="">
      <xdr:nvSpPr>
        <xdr:cNvPr id="3727" name="Text Box 15">
          <a:extLst>
            <a:ext uri="{FF2B5EF4-FFF2-40B4-BE49-F238E27FC236}">
              <a16:creationId xmlns="" xmlns:a16="http://schemas.microsoft.com/office/drawing/2014/main"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444331"/>
    <xdr:sp macro="" textlink="">
      <xdr:nvSpPr>
        <xdr:cNvPr id="3728" name="Text Box 15">
          <a:extLst>
            <a:ext uri="{FF2B5EF4-FFF2-40B4-BE49-F238E27FC236}">
              <a16:creationId xmlns="" xmlns:a16="http://schemas.microsoft.com/office/drawing/2014/main"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85</xdr:row>
      <xdr:rowOff>170392</xdr:rowOff>
    </xdr:from>
    <xdr:ext cx="95250" cy="213632"/>
    <xdr:sp macro="" textlink="">
      <xdr:nvSpPr>
        <xdr:cNvPr id="3729" name="Text Box 15">
          <a:extLst>
            <a:ext uri="{FF2B5EF4-FFF2-40B4-BE49-F238E27FC236}">
              <a16:creationId xmlns="" xmlns:a16="http://schemas.microsoft.com/office/drawing/2014/main"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30" name="Text Box 16">
          <a:extLst>
            <a:ext uri="{FF2B5EF4-FFF2-40B4-BE49-F238E27FC236}">
              <a16:creationId xmlns="" xmlns:a16="http://schemas.microsoft.com/office/drawing/2014/main"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31" name="Text Box 17">
          <a:extLst>
            <a:ext uri="{FF2B5EF4-FFF2-40B4-BE49-F238E27FC236}">
              <a16:creationId xmlns="" xmlns:a16="http://schemas.microsoft.com/office/drawing/2014/main"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32" name="Text Box 18">
          <a:extLst>
            <a:ext uri="{FF2B5EF4-FFF2-40B4-BE49-F238E27FC236}">
              <a16:creationId xmlns="" xmlns:a16="http://schemas.microsoft.com/office/drawing/2014/main"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33" name="Text Box 19">
          <a:extLst>
            <a:ext uri="{FF2B5EF4-FFF2-40B4-BE49-F238E27FC236}">
              <a16:creationId xmlns="" xmlns:a16="http://schemas.microsoft.com/office/drawing/2014/main"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34" name="Text Box 16">
          <a:extLst>
            <a:ext uri="{FF2B5EF4-FFF2-40B4-BE49-F238E27FC236}">
              <a16:creationId xmlns="" xmlns:a16="http://schemas.microsoft.com/office/drawing/2014/main"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35" name="Text Box 17">
          <a:extLst>
            <a:ext uri="{FF2B5EF4-FFF2-40B4-BE49-F238E27FC236}">
              <a16:creationId xmlns="" xmlns:a16="http://schemas.microsoft.com/office/drawing/2014/main"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36" name="Text Box 18">
          <a:extLst>
            <a:ext uri="{FF2B5EF4-FFF2-40B4-BE49-F238E27FC236}">
              <a16:creationId xmlns="" xmlns:a16="http://schemas.microsoft.com/office/drawing/2014/main"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37" name="Text Box 19">
          <a:extLst>
            <a:ext uri="{FF2B5EF4-FFF2-40B4-BE49-F238E27FC236}">
              <a16:creationId xmlns="" xmlns:a16="http://schemas.microsoft.com/office/drawing/2014/main"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38" name="Text Box 16">
          <a:extLst>
            <a:ext uri="{FF2B5EF4-FFF2-40B4-BE49-F238E27FC236}">
              <a16:creationId xmlns="" xmlns:a16="http://schemas.microsoft.com/office/drawing/2014/main"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39" name="Text Box 17">
          <a:extLst>
            <a:ext uri="{FF2B5EF4-FFF2-40B4-BE49-F238E27FC236}">
              <a16:creationId xmlns="" xmlns:a16="http://schemas.microsoft.com/office/drawing/2014/main"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40" name="Text Box 18">
          <a:extLst>
            <a:ext uri="{FF2B5EF4-FFF2-40B4-BE49-F238E27FC236}">
              <a16:creationId xmlns="" xmlns:a16="http://schemas.microsoft.com/office/drawing/2014/main"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41" name="Text Box 19">
          <a:extLst>
            <a:ext uri="{FF2B5EF4-FFF2-40B4-BE49-F238E27FC236}">
              <a16:creationId xmlns="" xmlns:a16="http://schemas.microsoft.com/office/drawing/2014/main"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504825</xdr:rowOff>
    </xdr:from>
    <xdr:ext cx="95250" cy="444014"/>
    <xdr:sp macro="" textlink="">
      <xdr:nvSpPr>
        <xdr:cNvPr id="3742" name="Text Box 15">
          <a:extLst>
            <a:ext uri="{FF2B5EF4-FFF2-40B4-BE49-F238E27FC236}">
              <a16:creationId xmlns="" xmlns:a16="http://schemas.microsoft.com/office/drawing/2014/main"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43" name="Text Box 16">
          <a:extLst>
            <a:ext uri="{FF2B5EF4-FFF2-40B4-BE49-F238E27FC236}">
              <a16:creationId xmlns="" xmlns:a16="http://schemas.microsoft.com/office/drawing/2014/main"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44" name="Text Box 17">
          <a:extLst>
            <a:ext uri="{FF2B5EF4-FFF2-40B4-BE49-F238E27FC236}">
              <a16:creationId xmlns="" xmlns:a16="http://schemas.microsoft.com/office/drawing/2014/main"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45" name="Text Box 18">
          <a:extLst>
            <a:ext uri="{FF2B5EF4-FFF2-40B4-BE49-F238E27FC236}">
              <a16:creationId xmlns="" xmlns:a16="http://schemas.microsoft.com/office/drawing/2014/main"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46" name="Text Box 19">
          <a:extLst>
            <a:ext uri="{FF2B5EF4-FFF2-40B4-BE49-F238E27FC236}">
              <a16:creationId xmlns="" xmlns:a16="http://schemas.microsoft.com/office/drawing/2014/main"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47" name="Text Box 16">
          <a:extLst>
            <a:ext uri="{FF2B5EF4-FFF2-40B4-BE49-F238E27FC236}">
              <a16:creationId xmlns="" xmlns:a16="http://schemas.microsoft.com/office/drawing/2014/main"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48" name="Text Box 17">
          <a:extLst>
            <a:ext uri="{FF2B5EF4-FFF2-40B4-BE49-F238E27FC236}">
              <a16:creationId xmlns="" xmlns:a16="http://schemas.microsoft.com/office/drawing/2014/main"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49" name="Text Box 18">
          <a:extLst>
            <a:ext uri="{FF2B5EF4-FFF2-40B4-BE49-F238E27FC236}">
              <a16:creationId xmlns="" xmlns:a16="http://schemas.microsoft.com/office/drawing/2014/main"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0" name="Text Box 16">
          <a:extLst>
            <a:ext uri="{FF2B5EF4-FFF2-40B4-BE49-F238E27FC236}">
              <a16:creationId xmlns="" xmlns:a16="http://schemas.microsoft.com/office/drawing/2014/main"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1" name="Text Box 17">
          <a:extLst>
            <a:ext uri="{FF2B5EF4-FFF2-40B4-BE49-F238E27FC236}">
              <a16:creationId xmlns="" xmlns:a16="http://schemas.microsoft.com/office/drawing/2014/main"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2" name="Text Box 18">
          <a:extLst>
            <a:ext uri="{FF2B5EF4-FFF2-40B4-BE49-F238E27FC236}">
              <a16:creationId xmlns="" xmlns:a16="http://schemas.microsoft.com/office/drawing/2014/main"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3" name="Text Box 19">
          <a:extLst>
            <a:ext uri="{FF2B5EF4-FFF2-40B4-BE49-F238E27FC236}">
              <a16:creationId xmlns="" xmlns:a16="http://schemas.microsoft.com/office/drawing/2014/main"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4" name="Text Box 16">
          <a:extLst>
            <a:ext uri="{FF2B5EF4-FFF2-40B4-BE49-F238E27FC236}">
              <a16:creationId xmlns="" xmlns:a16="http://schemas.microsoft.com/office/drawing/2014/main"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5" name="Text Box 17">
          <a:extLst>
            <a:ext uri="{FF2B5EF4-FFF2-40B4-BE49-F238E27FC236}">
              <a16:creationId xmlns="" xmlns:a16="http://schemas.microsoft.com/office/drawing/2014/main"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6" name="Text Box 18">
          <a:extLst>
            <a:ext uri="{FF2B5EF4-FFF2-40B4-BE49-F238E27FC236}">
              <a16:creationId xmlns="" xmlns:a16="http://schemas.microsoft.com/office/drawing/2014/main"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7" name="Text Box 19">
          <a:extLst>
            <a:ext uri="{FF2B5EF4-FFF2-40B4-BE49-F238E27FC236}">
              <a16:creationId xmlns="" xmlns:a16="http://schemas.microsoft.com/office/drawing/2014/main"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456743"/>
    <xdr:sp macro="" textlink="">
      <xdr:nvSpPr>
        <xdr:cNvPr id="3758" name="Text Box 15">
          <a:extLst>
            <a:ext uri="{FF2B5EF4-FFF2-40B4-BE49-F238E27FC236}">
              <a16:creationId xmlns="" xmlns:a16="http://schemas.microsoft.com/office/drawing/2014/main"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504825</xdr:rowOff>
    </xdr:from>
    <xdr:ext cx="95250" cy="442269"/>
    <xdr:sp macro="" textlink="">
      <xdr:nvSpPr>
        <xdr:cNvPr id="3759" name="Text Box 15">
          <a:extLst>
            <a:ext uri="{FF2B5EF4-FFF2-40B4-BE49-F238E27FC236}">
              <a16:creationId xmlns="" xmlns:a16="http://schemas.microsoft.com/office/drawing/2014/main"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504825</xdr:rowOff>
    </xdr:from>
    <xdr:ext cx="95250" cy="442269"/>
    <xdr:sp macro="" textlink="">
      <xdr:nvSpPr>
        <xdr:cNvPr id="3760" name="Text Box 15">
          <a:extLst>
            <a:ext uri="{FF2B5EF4-FFF2-40B4-BE49-F238E27FC236}">
              <a16:creationId xmlns="" xmlns:a16="http://schemas.microsoft.com/office/drawing/2014/main"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213632"/>
    <xdr:sp macro="" textlink="">
      <xdr:nvSpPr>
        <xdr:cNvPr id="3761" name="Text Box 15">
          <a:extLst>
            <a:ext uri="{FF2B5EF4-FFF2-40B4-BE49-F238E27FC236}">
              <a16:creationId xmlns="" xmlns:a16="http://schemas.microsoft.com/office/drawing/2014/main"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444331"/>
    <xdr:sp macro="" textlink="">
      <xdr:nvSpPr>
        <xdr:cNvPr id="3762" name="Text Box 15">
          <a:extLst>
            <a:ext uri="{FF2B5EF4-FFF2-40B4-BE49-F238E27FC236}">
              <a16:creationId xmlns="" xmlns:a16="http://schemas.microsoft.com/office/drawing/2014/main"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504825</xdr:rowOff>
    </xdr:from>
    <xdr:ext cx="95250" cy="213632"/>
    <xdr:sp macro="" textlink="">
      <xdr:nvSpPr>
        <xdr:cNvPr id="3763" name="Text Box 15">
          <a:extLst>
            <a:ext uri="{FF2B5EF4-FFF2-40B4-BE49-F238E27FC236}">
              <a16:creationId xmlns="" xmlns:a16="http://schemas.microsoft.com/office/drawing/2014/main"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64" name="Text Box 16">
          <a:extLst>
            <a:ext uri="{FF2B5EF4-FFF2-40B4-BE49-F238E27FC236}">
              <a16:creationId xmlns="" xmlns:a16="http://schemas.microsoft.com/office/drawing/2014/main"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65" name="Text Box 17">
          <a:extLst>
            <a:ext uri="{FF2B5EF4-FFF2-40B4-BE49-F238E27FC236}">
              <a16:creationId xmlns="" xmlns:a16="http://schemas.microsoft.com/office/drawing/2014/main"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66" name="Text Box 18">
          <a:extLst>
            <a:ext uri="{FF2B5EF4-FFF2-40B4-BE49-F238E27FC236}">
              <a16:creationId xmlns="" xmlns:a16="http://schemas.microsoft.com/office/drawing/2014/main"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67" name="Text Box 19">
          <a:extLst>
            <a:ext uri="{FF2B5EF4-FFF2-40B4-BE49-F238E27FC236}">
              <a16:creationId xmlns="" xmlns:a16="http://schemas.microsoft.com/office/drawing/2014/main"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68" name="Text Box 16">
          <a:extLst>
            <a:ext uri="{FF2B5EF4-FFF2-40B4-BE49-F238E27FC236}">
              <a16:creationId xmlns="" xmlns:a16="http://schemas.microsoft.com/office/drawing/2014/main"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69" name="Text Box 17">
          <a:extLst>
            <a:ext uri="{FF2B5EF4-FFF2-40B4-BE49-F238E27FC236}">
              <a16:creationId xmlns="" xmlns:a16="http://schemas.microsoft.com/office/drawing/2014/main"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70" name="Text Box 18">
          <a:extLst>
            <a:ext uri="{FF2B5EF4-FFF2-40B4-BE49-F238E27FC236}">
              <a16:creationId xmlns="" xmlns:a16="http://schemas.microsoft.com/office/drawing/2014/main"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71" name="Text Box 19">
          <a:extLst>
            <a:ext uri="{FF2B5EF4-FFF2-40B4-BE49-F238E27FC236}">
              <a16:creationId xmlns="" xmlns:a16="http://schemas.microsoft.com/office/drawing/2014/main"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72" name="Text Box 16">
          <a:extLst>
            <a:ext uri="{FF2B5EF4-FFF2-40B4-BE49-F238E27FC236}">
              <a16:creationId xmlns="" xmlns:a16="http://schemas.microsoft.com/office/drawing/2014/main"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73" name="Text Box 17">
          <a:extLst>
            <a:ext uri="{FF2B5EF4-FFF2-40B4-BE49-F238E27FC236}">
              <a16:creationId xmlns="" xmlns:a16="http://schemas.microsoft.com/office/drawing/2014/main"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74" name="Text Box 18">
          <a:extLst>
            <a:ext uri="{FF2B5EF4-FFF2-40B4-BE49-F238E27FC236}">
              <a16:creationId xmlns="" xmlns:a16="http://schemas.microsoft.com/office/drawing/2014/main"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75" name="Text Box 19">
          <a:extLst>
            <a:ext uri="{FF2B5EF4-FFF2-40B4-BE49-F238E27FC236}">
              <a16:creationId xmlns="" xmlns:a16="http://schemas.microsoft.com/office/drawing/2014/main"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504825</xdr:rowOff>
    </xdr:from>
    <xdr:ext cx="95250" cy="444014"/>
    <xdr:sp macro="" textlink="">
      <xdr:nvSpPr>
        <xdr:cNvPr id="3776" name="Text Box 15">
          <a:extLst>
            <a:ext uri="{FF2B5EF4-FFF2-40B4-BE49-F238E27FC236}">
              <a16:creationId xmlns="" xmlns:a16="http://schemas.microsoft.com/office/drawing/2014/main"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77" name="Text Box 16">
          <a:extLst>
            <a:ext uri="{FF2B5EF4-FFF2-40B4-BE49-F238E27FC236}">
              <a16:creationId xmlns="" xmlns:a16="http://schemas.microsoft.com/office/drawing/2014/main"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78" name="Text Box 17">
          <a:extLst>
            <a:ext uri="{FF2B5EF4-FFF2-40B4-BE49-F238E27FC236}">
              <a16:creationId xmlns="" xmlns:a16="http://schemas.microsoft.com/office/drawing/2014/main"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79" name="Text Box 18">
          <a:extLst>
            <a:ext uri="{FF2B5EF4-FFF2-40B4-BE49-F238E27FC236}">
              <a16:creationId xmlns="" xmlns:a16="http://schemas.microsoft.com/office/drawing/2014/main"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80" name="Text Box 19">
          <a:extLst>
            <a:ext uri="{FF2B5EF4-FFF2-40B4-BE49-F238E27FC236}">
              <a16:creationId xmlns="" xmlns:a16="http://schemas.microsoft.com/office/drawing/2014/main"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504825</xdr:rowOff>
    </xdr:from>
    <xdr:ext cx="95250" cy="442269"/>
    <xdr:sp macro="" textlink="">
      <xdr:nvSpPr>
        <xdr:cNvPr id="3781" name="Text Box 15">
          <a:extLst>
            <a:ext uri="{FF2B5EF4-FFF2-40B4-BE49-F238E27FC236}">
              <a16:creationId xmlns="" xmlns:a16="http://schemas.microsoft.com/office/drawing/2014/main"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82" name="Text Box 16">
          <a:extLst>
            <a:ext uri="{FF2B5EF4-FFF2-40B4-BE49-F238E27FC236}">
              <a16:creationId xmlns="" xmlns:a16="http://schemas.microsoft.com/office/drawing/2014/main"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83" name="Text Box 17">
          <a:extLst>
            <a:ext uri="{FF2B5EF4-FFF2-40B4-BE49-F238E27FC236}">
              <a16:creationId xmlns="" xmlns:a16="http://schemas.microsoft.com/office/drawing/2014/main"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84" name="Text Box 18">
          <a:extLst>
            <a:ext uri="{FF2B5EF4-FFF2-40B4-BE49-F238E27FC236}">
              <a16:creationId xmlns="" xmlns:a16="http://schemas.microsoft.com/office/drawing/2014/main"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85" name="Text Box 16">
          <a:extLst>
            <a:ext uri="{FF2B5EF4-FFF2-40B4-BE49-F238E27FC236}">
              <a16:creationId xmlns="" xmlns:a16="http://schemas.microsoft.com/office/drawing/2014/main"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86" name="Text Box 17">
          <a:extLst>
            <a:ext uri="{FF2B5EF4-FFF2-40B4-BE49-F238E27FC236}">
              <a16:creationId xmlns="" xmlns:a16="http://schemas.microsoft.com/office/drawing/2014/main"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87" name="Text Box 18">
          <a:extLst>
            <a:ext uri="{FF2B5EF4-FFF2-40B4-BE49-F238E27FC236}">
              <a16:creationId xmlns="" xmlns:a16="http://schemas.microsoft.com/office/drawing/2014/main"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88" name="Text Box 19">
          <a:extLst>
            <a:ext uri="{FF2B5EF4-FFF2-40B4-BE49-F238E27FC236}">
              <a16:creationId xmlns="" xmlns:a16="http://schemas.microsoft.com/office/drawing/2014/main"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89" name="Text Box 16">
          <a:extLst>
            <a:ext uri="{FF2B5EF4-FFF2-40B4-BE49-F238E27FC236}">
              <a16:creationId xmlns="" xmlns:a16="http://schemas.microsoft.com/office/drawing/2014/main"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90" name="Text Box 17">
          <a:extLst>
            <a:ext uri="{FF2B5EF4-FFF2-40B4-BE49-F238E27FC236}">
              <a16:creationId xmlns="" xmlns:a16="http://schemas.microsoft.com/office/drawing/2014/main"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91" name="Text Box 18">
          <a:extLst>
            <a:ext uri="{FF2B5EF4-FFF2-40B4-BE49-F238E27FC236}">
              <a16:creationId xmlns="" xmlns:a16="http://schemas.microsoft.com/office/drawing/2014/main"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89</xdr:row>
      <xdr:rowOff>170392</xdr:rowOff>
    </xdr:from>
    <xdr:ext cx="95250" cy="213632"/>
    <xdr:sp macro="" textlink="">
      <xdr:nvSpPr>
        <xdr:cNvPr id="3792" name="Text Box 15">
          <a:extLst>
            <a:ext uri="{FF2B5EF4-FFF2-40B4-BE49-F238E27FC236}">
              <a16:creationId xmlns="" xmlns:a16="http://schemas.microsoft.com/office/drawing/2014/main"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93" name="Text Box 16">
          <a:extLst>
            <a:ext uri="{FF2B5EF4-FFF2-40B4-BE49-F238E27FC236}">
              <a16:creationId xmlns="" xmlns:a16="http://schemas.microsoft.com/office/drawing/2014/main"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94" name="Text Box 17">
          <a:extLst>
            <a:ext uri="{FF2B5EF4-FFF2-40B4-BE49-F238E27FC236}">
              <a16:creationId xmlns="" xmlns:a16="http://schemas.microsoft.com/office/drawing/2014/main"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95" name="Text Box 18">
          <a:extLst>
            <a:ext uri="{FF2B5EF4-FFF2-40B4-BE49-F238E27FC236}">
              <a16:creationId xmlns="" xmlns:a16="http://schemas.microsoft.com/office/drawing/2014/main"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96" name="Text Box 19">
          <a:extLst>
            <a:ext uri="{FF2B5EF4-FFF2-40B4-BE49-F238E27FC236}">
              <a16:creationId xmlns="" xmlns:a16="http://schemas.microsoft.com/office/drawing/2014/main"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97" name="Text Box 16">
          <a:extLst>
            <a:ext uri="{FF2B5EF4-FFF2-40B4-BE49-F238E27FC236}">
              <a16:creationId xmlns="" xmlns:a16="http://schemas.microsoft.com/office/drawing/2014/main"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98" name="Text Box 17">
          <a:extLst>
            <a:ext uri="{FF2B5EF4-FFF2-40B4-BE49-F238E27FC236}">
              <a16:creationId xmlns="" xmlns:a16="http://schemas.microsoft.com/office/drawing/2014/main"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99" name="Text Box 18">
          <a:extLst>
            <a:ext uri="{FF2B5EF4-FFF2-40B4-BE49-F238E27FC236}">
              <a16:creationId xmlns="" xmlns:a16="http://schemas.microsoft.com/office/drawing/2014/main"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800" name="Text Box 19">
          <a:extLst>
            <a:ext uri="{FF2B5EF4-FFF2-40B4-BE49-F238E27FC236}">
              <a16:creationId xmlns="" xmlns:a16="http://schemas.microsoft.com/office/drawing/2014/main"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801" name="Text Box 16">
          <a:extLst>
            <a:ext uri="{FF2B5EF4-FFF2-40B4-BE49-F238E27FC236}">
              <a16:creationId xmlns="" xmlns:a16="http://schemas.microsoft.com/office/drawing/2014/main"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802" name="Text Box 17">
          <a:extLst>
            <a:ext uri="{FF2B5EF4-FFF2-40B4-BE49-F238E27FC236}">
              <a16:creationId xmlns="" xmlns:a16="http://schemas.microsoft.com/office/drawing/2014/main"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803" name="Text Box 18">
          <a:extLst>
            <a:ext uri="{FF2B5EF4-FFF2-40B4-BE49-F238E27FC236}">
              <a16:creationId xmlns="" xmlns:a16="http://schemas.microsoft.com/office/drawing/2014/main"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804" name="Text Box 19">
          <a:extLst>
            <a:ext uri="{FF2B5EF4-FFF2-40B4-BE49-F238E27FC236}">
              <a16:creationId xmlns="" xmlns:a16="http://schemas.microsoft.com/office/drawing/2014/main"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504825</xdr:rowOff>
    </xdr:from>
    <xdr:ext cx="95250" cy="444014"/>
    <xdr:sp macro="" textlink="">
      <xdr:nvSpPr>
        <xdr:cNvPr id="3805" name="Text Box 15">
          <a:extLst>
            <a:ext uri="{FF2B5EF4-FFF2-40B4-BE49-F238E27FC236}">
              <a16:creationId xmlns="" xmlns:a16="http://schemas.microsoft.com/office/drawing/2014/main"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806" name="Text Box 16">
          <a:extLst>
            <a:ext uri="{FF2B5EF4-FFF2-40B4-BE49-F238E27FC236}">
              <a16:creationId xmlns="" xmlns:a16="http://schemas.microsoft.com/office/drawing/2014/main"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807" name="Text Box 17">
          <a:extLst>
            <a:ext uri="{FF2B5EF4-FFF2-40B4-BE49-F238E27FC236}">
              <a16:creationId xmlns="" xmlns:a16="http://schemas.microsoft.com/office/drawing/2014/main"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808" name="Text Box 18">
          <a:extLst>
            <a:ext uri="{FF2B5EF4-FFF2-40B4-BE49-F238E27FC236}">
              <a16:creationId xmlns="" xmlns:a16="http://schemas.microsoft.com/office/drawing/2014/main"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809" name="Text Box 19">
          <a:extLst>
            <a:ext uri="{FF2B5EF4-FFF2-40B4-BE49-F238E27FC236}">
              <a16:creationId xmlns="" xmlns:a16="http://schemas.microsoft.com/office/drawing/2014/main"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810" name="Text Box 16">
          <a:extLst>
            <a:ext uri="{FF2B5EF4-FFF2-40B4-BE49-F238E27FC236}">
              <a16:creationId xmlns="" xmlns:a16="http://schemas.microsoft.com/office/drawing/2014/main"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811" name="Text Box 17">
          <a:extLst>
            <a:ext uri="{FF2B5EF4-FFF2-40B4-BE49-F238E27FC236}">
              <a16:creationId xmlns="" xmlns:a16="http://schemas.microsoft.com/office/drawing/2014/main"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89</xdr:row>
      <xdr:rowOff>15875</xdr:rowOff>
    </xdr:from>
    <xdr:ext cx="95250" cy="171450"/>
    <xdr:sp macro="" textlink="">
      <xdr:nvSpPr>
        <xdr:cNvPr id="3812" name="Text Box 18">
          <a:extLst>
            <a:ext uri="{FF2B5EF4-FFF2-40B4-BE49-F238E27FC236}">
              <a16:creationId xmlns="" xmlns:a16="http://schemas.microsoft.com/office/drawing/2014/main"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813" name="Text Box 16">
          <a:extLst>
            <a:ext uri="{FF2B5EF4-FFF2-40B4-BE49-F238E27FC236}">
              <a16:creationId xmlns="" xmlns:a16="http://schemas.microsoft.com/office/drawing/2014/main"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814" name="Text Box 17">
          <a:extLst>
            <a:ext uri="{FF2B5EF4-FFF2-40B4-BE49-F238E27FC236}">
              <a16:creationId xmlns="" xmlns:a16="http://schemas.microsoft.com/office/drawing/2014/main"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815" name="Text Box 18">
          <a:extLst>
            <a:ext uri="{FF2B5EF4-FFF2-40B4-BE49-F238E27FC236}">
              <a16:creationId xmlns="" xmlns:a16="http://schemas.microsoft.com/office/drawing/2014/main"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816" name="Text Box 19">
          <a:extLst>
            <a:ext uri="{FF2B5EF4-FFF2-40B4-BE49-F238E27FC236}">
              <a16:creationId xmlns="" xmlns:a16="http://schemas.microsoft.com/office/drawing/2014/main"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817" name="Text Box 16">
          <a:extLst>
            <a:ext uri="{FF2B5EF4-FFF2-40B4-BE49-F238E27FC236}">
              <a16:creationId xmlns="" xmlns:a16="http://schemas.microsoft.com/office/drawing/2014/main"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89</xdr:row>
      <xdr:rowOff>170392</xdr:rowOff>
    </xdr:from>
    <xdr:ext cx="95250" cy="213632"/>
    <xdr:sp macro="" textlink="">
      <xdr:nvSpPr>
        <xdr:cNvPr id="3818" name="Text Box 15">
          <a:extLst>
            <a:ext uri="{FF2B5EF4-FFF2-40B4-BE49-F238E27FC236}">
              <a16:creationId xmlns="" xmlns:a16="http://schemas.microsoft.com/office/drawing/2014/main"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0</xdr:col>
      <xdr:colOff>0</xdr:colOff>
      <xdr:row>0</xdr:row>
      <xdr:rowOff>49480</xdr:rowOff>
    </xdr:from>
    <xdr:to>
      <xdr:col>1</xdr:col>
      <xdr:colOff>332559</xdr:colOff>
      <xdr:row>3</xdr:row>
      <xdr:rowOff>111331</xdr:rowOff>
    </xdr:to>
    <xdr:pic>
      <xdr:nvPicPr>
        <xdr:cNvPr id="2" name="Imagen 1">
          <a:extLst>
            <a:ext uri="{FF2B5EF4-FFF2-40B4-BE49-F238E27FC236}">
              <a16:creationId xmlns="" xmlns:a16="http://schemas.microsoft.com/office/drawing/2014/main" id="{B98CB598-DF37-43D0-A293-C8B8F44ACBE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480"/>
          <a:ext cx="1298863" cy="729838"/>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28</xdr:col>
      <xdr:colOff>207168</xdr:colOff>
      <xdr:row>28</xdr:row>
      <xdr:rowOff>128588</xdr:rowOff>
    </xdr:from>
    <xdr:to>
      <xdr:col>33</xdr:col>
      <xdr:colOff>1475285</xdr:colOff>
      <xdr:row>74</xdr:row>
      <xdr:rowOff>35651</xdr:rowOff>
    </xdr:to>
    <xdr:pic>
      <xdr:nvPicPr>
        <xdr:cNvPr id="2" name="Imagen 1">
          <a:extLst>
            <a:ext uri="{FF2B5EF4-FFF2-40B4-BE49-F238E27FC236}">
              <a16:creationId xmlns="" xmlns:a16="http://schemas.microsoft.com/office/drawing/2014/main"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30</xdr:row>
      <xdr:rowOff>0</xdr:rowOff>
    </xdr:from>
    <xdr:to>
      <xdr:col>48</xdr:col>
      <xdr:colOff>238128</xdr:colOff>
      <xdr:row>69</xdr:row>
      <xdr:rowOff>69356</xdr:rowOff>
    </xdr:to>
    <xdr:pic>
      <xdr:nvPicPr>
        <xdr:cNvPr id="3" name="Imagen 2">
          <a:extLst>
            <a:ext uri="{FF2B5EF4-FFF2-40B4-BE49-F238E27FC236}">
              <a16:creationId xmlns="" xmlns:a16="http://schemas.microsoft.com/office/drawing/2014/main"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twoCellAnchor editAs="oneCell">
    <xdr:from>
      <xdr:col>0</xdr:col>
      <xdr:colOff>22412</xdr:colOff>
      <xdr:row>0</xdr:row>
      <xdr:rowOff>78441</xdr:rowOff>
    </xdr:from>
    <xdr:to>
      <xdr:col>0</xdr:col>
      <xdr:colOff>1109381</xdr:colOff>
      <xdr:row>3</xdr:row>
      <xdr:rowOff>123263</xdr:rowOff>
    </xdr:to>
    <xdr:pic>
      <xdr:nvPicPr>
        <xdr:cNvPr id="5" name="Imagen 4">
          <a:extLst>
            <a:ext uri="{FF2B5EF4-FFF2-40B4-BE49-F238E27FC236}">
              <a16:creationId xmlns="" xmlns:a16="http://schemas.microsoft.com/office/drawing/2014/main" id="{B3EBEB79-50BC-4E50-9555-F004AD52CDB9}"/>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412" y="78441"/>
          <a:ext cx="1086969" cy="750793"/>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28</xdr:col>
      <xdr:colOff>207168</xdr:colOff>
      <xdr:row>29</xdr:row>
      <xdr:rowOff>128588</xdr:rowOff>
    </xdr:from>
    <xdr:to>
      <xdr:col>33</xdr:col>
      <xdr:colOff>1475285</xdr:colOff>
      <xdr:row>69</xdr:row>
      <xdr:rowOff>83128</xdr:rowOff>
    </xdr:to>
    <xdr:pic>
      <xdr:nvPicPr>
        <xdr:cNvPr id="2" name="Imagen 1">
          <a:extLst>
            <a:ext uri="{FF2B5EF4-FFF2-40B4-BE49-F238E27FC236}">
              <a16:creationId xmlns="" xmlns:a16="http://schemas.microsoft.com/office/drawing/2014/main"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31</xdr:row>
      <xdr:rowOff>0</xdr:rowOff>
    </xdr:from>
    <xdr:to>
      <xdr:col>48</xdr:col>
      <xdr:colOff>238126</xdr:colOff>
      <xdr:row>66</xdr:row>
      <xdr:rowOff>24531</xdr:rowOff>
    </xdr:to>
    <xdr:pic>
      <xdr:nvPicPr>
        <xdr:cNvPr id="3" name="Imagen 2">
          <a:extLst>
            <a:ext uri="{FF2B5EF4-FFF2-40B4-BE49-F238E27FC236}">
              <a16:creationId xmlns="" xmlns:a16="http://schemas.microsoft.com/office/drawing/2014/main"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twoCellAnchor editAs="oneCell">
    <xdr:from>
      <xdr:col>0</xdr:col>
      <xdr:colOff>78442</xdr:colOff>
      <xdr:row>0</xdr:row>
      <xdr:rowOff>112058</xdr:rowOff>
    </xdr:from>
    <xdr:to>
      <xdr:col>0</xdr:col>
      <xdr:colOff>1255059</xdr:colOff>
      <xdr:row>3</xdr:row>
      <xdr:rowOff>156882</xdr:rowOff>
    </xdr:to>
    <xdr:pic>
      <xdr:nvPicPr>
        <xdr:cNvPr id="5" name="Imagen 4">
          <a:extLst>
            <a:ext uri="{FF2B5EF4-FFF2-40B4-BE49-F238E27FC236}">
              <a16:creationId xmlns="" xmlns:a16="http://schemas.microsoft.com/office/drawing/2014/main" id="{84E2ECBA-08FF-4FAA-972E-1340168A71F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442" y="112058"/>
          <a:ext cx="1176617" cy="683559"/>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147571</xdr:rowOff>
    </xdr:from>
    <xdr:to>
      <xdr:col>0</xdr:col>
      <xdr:colOff>1381797</xdr:colOff>
      <xdr:row>2</xdr:row>
      <xdr:rowOff>268310</xdr:rowOff>
    </xdr:to>
    <xdr:pic>
      <xdr:nvPicPr>
        <xdr:cNvPr id="3" name="Imagen 2">
          <a:extLst>
            <a:ext uri="{FF2B5EF4-FFF2-40B4-BE49-F238E27FC236}">
              <a16:creationId xmlns="" xmlns:a16="http://schemas.microsoft.com/office/drawing/2014/main" id="{88303AA9-9282-458F-85AE-822EB170425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47571"/>
          <a:ext cx="1381796" cy="711021"/>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1748118</xdr:colOff>
      <xdr:row>3</xdr:row>
      <xdr:rowOff>168088</xdr:rowOff>
    </xdr:to>
    <xdr:pic>
      <xdr:nvPicPr>
        <xdr:cNvPr id="3" name="Imagen 2">
          <a:extLst>
            <a:ext uri="{FF2B5EF4-FFF2-40B4-BE49-F238E27FC236}">
              <a16:creationId xmlns="" xmlns:a16="http://schemas.microsoft.com/office/drawing/2014/main" id="{0B29DACB-62AC-4C7E-AB57-12DA8AF3C55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48118" cy="97491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16"/>
  <sheetViews>
    <sheetView zoomScale="90" zoomScaleNormal="90" workbookViewId="0">
      <selection activeCell="E82" sqref="E82:F82"/>
    </sheetView>
  </sheetViews>
  <sheetFormatPr baseColWidth="10" defaultColWidth="11.42578125" defaultRowHeight="15" x14ac:dyDescent="0.25"/>
  <cols>
    <col min="1" max="1" width="2.85546875" style="243" customWidth="1" collapsed="1"/>
    <col min="2" max="3" width="24.7109375" style="243" customWidth="1" collapsed="1"/>
    <col min="4" max="4" width="16" style="243" customWidth="1" collapsed="1"/>
    <col min="5" max="5" width="24.7109375" style="243" customWidth="1" collapsed="1"/>
    <col min="6" max="6" width="27.7109375" style="243" customWidth="1" collapsed="1"/>
    <col min="7" max="8" width="24.7109375" style="243" customWidth="1" collapsed="1"/>
    <col min="9" max="16384" width="11.42578125" style="243" collapsed="1"/>
  </cols>
  <sheetData>
    <row r="1" spans="2:8" ht="15.75" thickBot="1" x14ac:dyDescent="0.3"/>
    <row r="2" spans="2:8" ht="18" x14ac:dyDescent="0.25">
      <c r="B2" s="311" t="s">
        <v>177</v>
      </c>
      <c r="C2" s="312"/>
      <c r="D2" s="312"/>
      <c r="E2" s="312"/>
      <c r="F2" s="312"/>
      <c r="G2" s="312"/>
      <c r="H2" s="313"/>
    </row>
    <row r="3" spans="2:8" x14ac:dyDescent="0.25">
      <c r="B3" s="244"/>
      <c r="C3" s="245"/>
      <c r="D3" s="245"/>
      <c r="E3" s="245"/>
      <c r="F3" s="245"/>
      <c r="G3" s="245"/>
      <c r="H3" s="246"/>
    </row>
    <row r="4" spans="2:8" ht="47.25" customHeight="1" x14ac:dyDescent="0.25">
      <c r="B4" s="314" t="s">
        <v>187</v>
      </c>
      <c r="C4" s="315"/>
      <c r="D4" s="315"/>
      <c r="E4" s="315"/>
      <c r="F4" s="315"/>
      <c r="G4" s="315"/>
      <c r="H4" s="316"/>
    </row>
    <row r="5" spans="2:8" ht="47.25" customHeight="1" x14ac:dyDescent="0.25">
      <c r="B5" s="317"/>
      <c r="C5" s="318"/>
      <c r="D5" s="318"/>
      <c r="E5" s="318"/>
      <c r="F5" s="318"/>
      <c r="G5" s="318"/>
      <c r="H5" s="319"/>
    </row>
    <row r="6" spans="2:8" ht="16.5" x14ac:dyDescent="0.25">
      <c r="B6" s="320" t="s">
        <v>178</v>
      </c>
      <c r="C6" s="321"/>
      <c r="D6" s="321"/>
      <c r="E6" s="321"/>
      <c r="F6" s="321"/>
      <c r="G6" s="321"/>
      <c r="H6" s="322"/>
    </row>
    <row r="7" spans="2:8" ht="72" customHeight="1" x14ac:dyDescent="0.25">
      <c r="B7" s="323" t="s">
        <v>188</v>
      </c>
      <c r="C7" s="324"/>
      <c r="D7" s="324"/>
      <c r="E7" s="324"/>
      <c r="F7" s="324"/>
      <c r="G7" s="324"/>
      <c r="H7" s="325"/>
    </row>
    <row r="8" spans="2:8" ht="16.5" x14ac:dyDescent="0.25">
      <c r="B8" s="223"/>
      <c r="C8" s="224"/>
      <c r="D8" s="224"/>
      <c r="E8" s="224"/>
      <c r="F8" s="224"/>
      <c r="G8" s="224"/>
      <c r="H8" s="225"/>
    </row>
    <row r="9" spans="2:8" ht="20.45" customHeight="1" x14ac:dyDescent="0.25">
      <c r="B9" s="330" t="s">
        <v>203</v>
      </c>
      <c r="C9" s="331"/>
      <c r="D9" s="331"/>
      <c r="E9" s="331"/>
      <c r="F9" s="331"/>
      <c r="G9" s="331"/>
      <c r="H9" s="332"/>
    </row>
    <row r="10" spans="2:8" ht="16.5" x14ac:dyDescent="0.25">
      <c r="B10" s="229"/>
      <c r="C10" s="230"/>
      <c r="D10" s="230"/>
      <c r="E10" s="230"/>
      <c r="F10" s="230"/>
      <c r="G10" s="230"/>
      <c r="H10" s="231"/>
    </row>
    <row r="11" spans="2:8" ht="20.45" customHeight="1" x14ac:dyDescent="0.25">
      <c r="B11" s="333" t="s">
        <v>204</v>
      </c>
      <c r="C11" s="334"/>
      <c r="D11" s="334"/>
      <c r="E11" s="334"/>
      <c r="F11" s="334"/>
      <c r="G11" s="334"/>
      <c r="H11" s="335"/>
    </row>
    <row r="12" spans="2:8" s="268" customFormat="1" ht="20.45" customHeight="1" x14ac:dyDescent="0.25">
      <c r="B12" s="265"/>
      <c r="C12" s="266"/>
      <c r="D12" s="266"/>
      <c r="E12" s="266"/>
      <c r="F12" s="266"/>
      <c r="G12" s="266"/>
      <c r="H12" s="267"/>
    </row>
    <row r="13" spans="2:8" ht="20.45" customHeight="1" x14ac:dyDescent="0.25">
      <c r="B13" s="320" t="s">
        <v>201</v>
      </c>
      <c r="C13" s="336"/>
      <c r="D13" s="336"/>
      <c r="E13" s="336"/>
      <c r="F13" s="336"/>
      <c r="G13" s="336"/>
      <c r="H13" s="337"/>
    </row>
    <row r="14" spans="2:8" ht="9" customHeight="1" x14ac:dyDescent="0.25">
      <c r="B14" s="320"/>
      <c r="C14" s="336"/>
      <c r="D14" s="336"/>
      <c r="E14" s="336"/>
      <c r="F14" s="336"/>
      <c r="G14" s="336"/>
      <c r="H14" s="337"/>
    </row>
    <row r="15" spans="2:8" ht="16.5" x14ac:dyDescent="0.25">
      <c r="B15" s="320" t="s">
        <v>200</v>
      </c>
      <c r="C15" s="336"/>
      <c r="D15" s="336"/>
      <c r="E15" s="336"/>
      <c r="F15" s="336"/>
      <c r="G15" s="336"/>
      <c r="H15" s="337"/>
    </row>
    <row r="16" spans="2:8" ht="16.5" x14ac:dyDescent="0.25">
      <c r="B16" s="226"/>
      <c r="C16" s="227"/>
      <c r="D16" s="227"/>
      <c r="E16" s="227"/>
      <c r="F16" s="227"/>
      <c r="G16" s="227"/>
      <c r="H16" s="228"/>
    </row>
    <row r="17" spans="2:8" ht="18.600000000000001" customHeight="1" x14ac:dyDescent="0.25">
      <c r="B17" s="320" t="s">
        <v>202</v>
      </c>
      <c r="C17" s="336"/>
      <c r="D17" s="336"/>
      <c r="E17" s="336"/>
      <c r="F17" s="336"/>
      <c r="G17" s="336"/>
      <c r="H17" s="337"/>
    </row>
    <row r="18" spans="2:8" ht="18.600000000000001" customHeight="1" x14ac:dyDescent="0.25">
      <c r="B18" s="226"/>
      <c r="C18" s="227"/>
      <c r="D18" s="227"/>
      <c r="E18" s="227"/>
      <c r="F18" s="227"/>
      <c r="G18" s="227"/>
      <c r="H18" s="228"/>
    </row>
    <row r="19" spans="2:8" ht="18.600000000000001" customHeight="1" x14ac:dyDescent="0.25">
      <c r="B19" s="320" t="s">
        <v>205</v>
      </c>
      <c r="C19" s="336"/>
      <c r="D19" s="336"/>
      <c r="E19" s="336"/>
      <c r="F19" s="336"/>
      <c r="G19" s="336"/>
      <c r="H19" s="337"/>
    </row>
    <row r="20" spans="2:8" ht="18.600000000000001" customHeight="1" thickBot="1" x14ac:dyDescent="0.3">
      <c r="B20" s="189"/>
      <c r="C20" s="232"/>
      <c r="D20" s="232"/>
      <c r="E20" s="232"/>
      <c r="F20" s="232"/>
      <c r="G20" s="232"/>
      <c r="H20" s="233"/>
    </row>
    <row r="21" spans="2:8" ht="15.75" thickTop="1" x14ac:dyDescent="0.25">
      <c r="B21" s="247"/>
      <c r="C21" s="347" t="s">
        <v>179</v>
      </c>
      <c r="D21" s="327"/>
      <c r="E21" s="328" t="s">
        <v>180</v>
      </c>
      <c r="F21" s="329"/>
      <c r="G21" s="252"/>
      <c r="H21" s="248"/>
    </row>
    <row r="22" spans="2:8" ht="35.25" customHeight="1" x14ac:dyDescent="0.25">
      <c r="B22" s="247"/>
      <c r="C22" s="350" t="s">
        <v>181</v>
      </c>
      <c r="D22" s="350"/>
      <c r="E22" s="339" t="s">
        <v>182</v>
      </c>
      <c r="F22" s="339"/>
      <c r="G22" s="252"/>
      <c r="H22" s="248"/>
    </row>
    <row r="23" spans="2:8" ht="17.25" customHeight="1" x14ac:dyDescent="0.25">
      <c r="B23" s="247"/>
      <c r="C23" s="350" t="s">
        <v>212</v>
      </c>
      <c r="D23" s="350"/>
      <c r="E23" s="339" t="s">
        <v>183</v>
      </c>
      <c r="F23" s="339"/>
      <c r="G23" s="252"/>
      <c r="H23" s="248"/>
    </row>
    <row r="24" spans="2:8" ht="69.75" customHeight="1" x14ac:dyDescent="0.25">
      <c r="B24" s="247"/>
      <c r="C24" s="350" t="s">
        <v>214</v>
      </c>
      <c r="D24" s="350"/>
      <c r="E24" s="339" t="s">
        <v>184</v>
      </c>
      <c r="F24" s="339"/>
      <c r="G24" s="252"/>
      <c r="H24" s="248"/>
    </row>
    <row r="25" spans="2:8" ht="69.75" customHeight="1" x14ac:dyDescent="0.25">
      <c r="B25" s="247"/>
      <c r="C25" s="338" t="s">
        <v>75</v>
      </c>
      <c r="D25" s="338"/>
      <c r="E25" s="339" t="s">
        <v>225</v>
      </c>
      <c r="F25" s="339"/>
      <c r="G25" s="252"/>
      <c r="H25" s="248"/>
    </row>
    <row r="26" spans="2:8" ht="69.75" customHeight="1" x14ac:dyDescent="0.25">
      <c r="B26" s="247"/>
      <c r="C26" s="338" t="s">
        <v>215</v>
      </c>
      <c r="D26" s="338"/>
      <c r="E26" s="339" t="s">
        <v>216</v>
      </c>
      <c r="F26" s="339"/>
      <c r="G26" s="252"/>
      <c r="H26" s="248"/>
    </row>
    <row r="27" spans="2:8" ht="60.75" customHeight="1" x14ac:dyDescent="0.25">
      <c r="B27" s="247"/>
      <c r="C27" s="338" t="s">
        <v>217</v>
      </c>
      <c r="D27" s="338"/>
      <c r="E27" s="339" t="s">
        <v>218</v>
      </c>
      <c r="F27" s="339"/>
      <c r="G27" s="252"/>
      <c r="H27" s="248"/>
    </row>
    <row r="28" spans="2:8" ht="104.25" customHeight="1" x14ac:dyDescent="0.25">
      <c r="B28" s="247"/>
      <c r="C28" s="338" t="s">
        <v>47</v>
      </c>
      <c r="D28" s="338"/>
      <c r="E28" s="339" t="s">
        <v>219</v>
      </c>
      <c r="F28" s="339"/>
      <c r="G28" s="252"/>
      <c r="H28" s="248"/>
    </row>
    <row r="29" spans="2:8" ht="126.75" customHeight="1" x14ac:dyDescent="0.25">
      <c r="B29" s="247"/>
      <c r="C29" s="338" t="s">
        <v>220</v>
      </c>
      <c r="D29" s="338"/>
      <c r="E29" s="339" t="s">
        <v>221</v>
      </c>
      <c r="F29" s="339"/>
      <c r="G29" s="252"/>
      <c r="H29" s="248"/>
    </row>
    <row r="30" spans="2:8" ht="69.75" customHeight="1" x14ac:dyDescent="0.25">
      <c r="B30" s="247"/>
      <c r="C30" s="338" t="s">
        <v>222</v>
      </c>
      <c r="D30" s="338"/>
      <c r="E30" s="339" t="s">
        <v>223</v>
      </c>
      <c r="F30" s="339"/>
      <c r="G30" s="252"/>
      <c r="H30" s="248"/>
    </row>
    <row r="31" spans="2:8" ht="69.75" customHeight="1" x14ac:dyDescent="0.25">
      <c r="B31" s="247"/>
      <c r="C31" s="338" t="s">
        <v>161</v>
      </c>
      <c r="D31" s="338"/>
      <c r="E31" s="339" t="s">
        <v>224</v>
      </c>
      <c r="F31" s="339"/>
      <c r="G31" s="252"/>
      <c r="H31" s="248"/>
    </row>
    <row r="32" spans="2:8" x14ac:dyDescent="0.25">
      <c r="B32" s="247"/>
      <c r="C32" s="237"/>
      <c r="D32" s="237"/>
      <c r="E32" s="238"/>
      <c r="F32" s="238"/>
      <c r="G32" s="252"/>
      <c r="H32" s="248"/>
    </row>
    <row r="33" spans="2:8" ht="16.5" x14ac:dyDescent="0.25">
      <c r="B33" s="320" t="s">
        <v>226</v>
      </c>
      <c r="C33" s="336"/>
      <c r="D33" s="336"/>
      <c r="E33" s="336"/>
      <c r="F33" s="336"/>
      <c r="G33" s="336"/>
      <c r="H33" s="337"/>
    </row>
    <row r="34" spans="2:8" ht="14.45" customHeight="1" thickBot="1" x14ac:dyDescent="0.3">
      <c r="B34" s="253"/>
      <c r="C34" s="242"/>
      <c r="D34" s="242"/>
      <c r="E34" s="242"/>
      <c r="F34" s="242"/>
      <c r="G34" s="242"/>
      <c r="H34" s="254"/>
    </row>
    <row r="35" spans="2:8" ht="14.45" customHeight="1" thickTop="1" x14ac:dyDescent="0.25">
      <c r="B35" s="253"/>
      <c r="C35" s="347" t="s">
        <v>179</v>
      </c>
      <c r="D35" s="327"/>
      <c r="E35" s="348" t="s">
        <v>180</v>
      </c>
      <c r="F35" s="349"/>
      <c r="G35" s="242"/>
      <c r="H35" s="254"/>
    </row>
    <row r="36" spans="2:8" ht="90" customHeight="1" x14ac:dyDescent="0.25">
      <c r="B36" s="253"/>
      <c r="C36" s="338" t="s">
        <v>194</v>
      </c>
      <c r="D36" s="338"/>
      <c r="E36" s="339" t="s">
        <v>227</v>
      </c>
      <c r="F36" s="339"/>
      <c r="G36" s="242"/>
      <c r="H36" s="254"/>
    </row>
    <row r="37" spans="2:8" ht="53.45" customHeight="1" x14ac:dyDescent="0.25">
      <c r="B37" s="253"/>
      <c r="C37" s="338" t="s">
        <v>166</v>
      </c>
      <c r="D37" s="338"/>
      <c r="E37" s="339" t="s">
        <v>252</v>
      </c>
      <c r="F37" s="339"/>
      <c r="G37" s="242"/>
      <c r="H37" s="254"/>
    </row>
    <row r="38" spans="2:8" ht="54" customHeight="1" x14ac:dyDescent="0.25">
      <c r="B38" s="253"/>
      <c r="C38" s="338" t="s">
        <v>61</v>
      </c>
      <c r="D38" s="338"/>
      <c r="E38" s="339" t="s">
        <v>253</v>
      </c>
      <c r="F38" s="339"/>
      <c r="G38" s="242"/>
      <c r="H38" s="254"/>
    </row>
    <row r="39" spans="2:8" ht="32.450000000000003" customHeight="1" x14ac:dyDescent="0.25">
      <c r="B39" s="253"/>
      <c r="C39" s="338" t="s">
        <v>228</v>
      </c>
      <c r="D39" s="338"/>
      <c r="E39" s="339" t="s">
        <v>229</v>
      </c>
      <c r="F39" s="339"/>
      <c r="G39" s="242"/>
      <c r="H39" s="254"/>
    </row>
    <row r="40" spans="2:8" ht="16.5" x14ac:dyDescent="0.25">
      <c r="B40" s="253"/>
      <c r="C40" s="242"/>
      <c r="D40" s="242"/>
      <c r="E40" s="242"/>
      <c r="F40" s="242"/>
      <c r="G40" s="242"/>
      <c r="H40" s="254"/>
    </row>
    <row r="41" spans="2:8" ht="18.600000000000001" customHeight="1" x14ac:dyDescent="0.25">
      <c r="B41" s="340" t="s">
        <v>210</v>
      </c>
      <c r="C41" s="341"/>
      <c r="D41" s="341"/>
      <c r="E41" s="341"/>
      <c r="F41" s="341"/>
      <c r="G41" s="341"/>
      <c r="H41" s="342"/>
    </row>
    <row r="42" spans="2:8" ht="18.600000000000001" customHeight="1" x14ac:dyDescent="0.25">
      <c r="B42" s="239"/>
      <c r="C42" s="240"/>
      <c r="D42" s="240"/>
      <c r="E42" s="240"/>
      <c r="F42" s="240"/>
      <c r="G42" s="240"/>
      <c r="H42" s="241"/>
    </row>
    <row r="43" spans="2:8" ht="18.600000000000001" customHeight="1" x14ac:dyDescent="0.25">
      <c r="B43" s="320" t="s">
        <v>206</v>
      </c>
      <c r="C43" s="336"/>
      <c r="D43" s="336"/>
      <c r="E43" s="336"/>
      <c r="F43" s="336"/>
      <c r="G43" s="336"/>
      <c r="H43" s="337"/>
    </row>
    <row r="44" spans="2:8" ht="18.600000000000001" customHeight="1" thickBot="1" x14ac:dyDescent="0.3">
      <c r="B44" s="189"/>
      <c r="C44" s="232"/>
      <c r="D44" s="232"/>
      <c r="E44" s="232"/>
      <c r="F44" s="232"/>
      <c r="G44" s="232"/>
      <c r="H44" s="233"/>
    </row>
    <row r="45" spans="2:8" ht="18.600000000000001" customHeight="1" thickTop="1" x14ac:dyDescent="0.25">
      <c r="B45" s="189"/>
      <c r="C45" s="347" t="s">
        <v>179</v>
      </c>
      <c r="D45" s="327"/>
      <c r="E45" s="348" t="s">
        <v>180</v>
      </c>
      <c r="F45" s="349"/>
      <c r="G45" s="232"/>
      <c r="H45" s="233"/>
    </row>
    <row r="46" spans="2:8" ht="53.1" customHeight="1" x14ac:dyDescent="0.25">
      <c r="B46" s="189"/>
      <c r="C46" s="338" t="s">
        <v>169</v>
      </c>
      <c r="D46" s="338"/>
      <c r="E46" s="339" t="s">
        <v>185</v>
      </c>
      <c r="F46" s="339"/>
      <c r="G46" s="232"/>
      <c r="H46" s="233"/>
    </row>
    <row r="47" spans="2:8" ht="54" customHeight="1" x14ac:dyDescent="0.25">
      <c r="B47" s="189"/>
      <c r="C47" s="338" t="s">
        <v>87</v>
      </c>
      <c r="D47" s="338"/>
      <c r="E47" s="339" t="s">
        <v>230</v>
      </c>
      <c r="F47" s="339"/>
      <c r="G47" s="232"/>
      <c r="H47" s="233"/>
    </row>
    <row r="48" spans="2:8" ht="51.95" customHeight="1" x14ac:dyDescent="0.25">
      <c r="B48" s="189"/>
      <c r="C48" s="338" t="s">
        <v>88</v>
      </c>
      <c r="D48" s="338"/>
      <c r="E48" s="339" t="s">
        <v>232</v>
      </c>
      <c r="F48" s="339"/>
      <c r="G48" s="232"/>
      <c r="H48" s="233"/>
    </row>
    <row r="49" spans="2:8" ht="53.45" customHeight="1" x14ac:dyDescent="0.25">
      <c r="B49" s="189"/>
      <c r="C49" s="338" t="s">
        <v>110</v>
      </c>
      <c r="D49" s="338"/>
      <c r="E49" s="339" t="s">
        <v>232</v>
      </c>
      <c r="F49" s="339"/>
      <c r="G49" s="232"/>
      <c r="H49" s="233"/>
    </row>
    <row r="50" spans="2:8" ht="48.6" customHeight="1" x14ac:dyDescent="0.25">
      <c r="B50" s="189"/>
      <c r="C50" s="338" t="s">
        <v>89</v>
      </c>
      <c r="D50" s="338"/>
      <c r="E50" s="339" t="s">
        <v>233</v>
      </c>
      <c r="F50" s="339"/>
      <c r="G50" s="232"/>
      <c r="H50" s="233"/>
    </row>
    <row r="51" spans="2:8" ht="49.5" customHeight="1" x14ac:dyDescent="0.25">
      <c r="B51" s="189"/>
      <c r="C51" s="338" t="s">
        <v>90</v>
      </c>
      <c r="D51" s="338"/>
      <c r="E51" s="339" t="s">
        <v>231</v>
      </c>
      <c r="F51" s="339"/>
      <c r="G51" s="232"/>
      <c r="H51" s="233"/>
    </row>
    <row r="52" spans="2:8" ht="57" customHeight="1" x14ac:dyDescent="0.25">
      <c r="B52" s="189"/>
      <c r="C52" s="338" t="s">
        <v>106</v>
      </c>
      <c r="D52" s="338"/>
      <c r="E52" s="339" t="s">
        <v>236</v>
      </c>
      <c r="F52" s="339"/>
      <c r="G52" s="232"/>
      <c r="H52" s="233"/>
    </row>
    <row r="53" spans="2:8" ht="36" customHeight="1" x14ac:dyDescent="0.25">
      <c r="B53" s="189"/>
      <c r="C53" s="338" t="s">
        <v>109</v>
      </c>
      <c r="D53" s="338"/>
      <c r="E53" s="339" t="s">
        <v>234</v>
      </c>
      <c r="F53" s="339"/>
      <c r="G53" s="232"/>
      <c r="H53" s="233"/>
    </row>
    <row r="54" spans="2:8" ht="39.950000000000003" customHeight="1" x14ac:dyDescent="0.25">
      <c r="B54" s="189"/>
      <c r="C54" s="338" t="s">
        <v>113</v>
      </c>
      <c r="D54" s="338"/>
      <c r="E54" s="339" t="s">
        <v>235</v>
      </c>
      <c r="F54" s="339"/>
      <c r="G54" s="232"/>
      <c r="H54" s="233"/>
    </row>
    <row r="55" spans="2:8" ht="29.45" customHeight="1" x14ac:dyDescent="0.25">
      <c r="B55" s="189"/>
      <c r="C55" s="338" t="s">
        <v>10</v>
      </c>
      <c r="D55" s="338"/>
      <c r="E55" s="339" t="s">
        <v>197</v>
      </c>
      <c r="F55" s="339"/>
      <c r="G55" s="232"/>
      <c r="H55" s="233"/>
    </row>
    <row r="56" spans="2:8" ht="18.600000000000001" customHeight="1" x14ac:dyDescent="0.25">
      <c r="B56" s="189"/>
      <c r="C56" s="232"/>
      <c r="D56" s="232"/>
      <c r="E56" s="232"/>
      <c r="F56" s="232"/>
      <c r="G56" s="232"/>
      <c r="H56" s="233"/>
    </row>
    <row r="57" spans="2:8" ht="18.600000000000001" customHeight="1" x14ac:dyDescent="0.25">
      <c r="B57" s="351" t="s">
        <v>209</v>
      </c>
      <c r="C57" s="352"/>
      <c r="D57" s="352"/>
      <c r="E57" s="352"/>
      <c r="F57" s="352"/>
      <c r="G57" s="352"/>
      <c r="H57" s="353"/>
    </row>
    <row r="58" spans="2:8" ht="18.600000000000001" customHeight="1" x14ac:dyDescent="0.25">
      <c r="B58" s="189"/>
      <c r="C58" s="232"/>
      <c r="D58" s="232"/>
      <c r="E58" s="232"/>
      <c r="F58" s="232"/>
      <c r="G58" s="232"/>
      <c r="H58" s="233"/>
    </row>
    <row r="59" spans="2:8" ht="18.600000000000001" customHeight="1" x14ac:dyDescent="0.25">
      <c r="B59" s="354" t="s">
        <v>207</v>
      </c>
      <c r="C59" s="355"/>
      <c r="D59" s="355"/>
      <c r="E59" s="355"/>
      <c r="F59" s="355"/>
      <c r="G59" s="355"/>
      <c r="H59" s="356"/>
    </row>
    <row r="60" spans="2:8" ht="18.600000000000001" customHeight="1" x14ac:dyDescent="0.25">
      <c r="B60" s="226"/>
      <c r="C60" s="227"/>
      <c r="D60" s="227"/>
      <c r="E60" s="227"/>
      <c r="F60" s="227"/>
      <c r="G60" s="227"/>
      <c r="H60" s="228"/>
    </row>
    <row r="61" spans="2:8" ht="30" customHeight="1" x14ac:dyDescent="0.25">
      <c r="B61" s="320" t="s">
        <v>208</v>
      </c>
      <c r="C61" s="336"/>
      <c r="D61" s="336"/>
      <c r="E61" s="336"/>
      <c r="F61" s="336"/>
      <c r="G61" s="336"/>
      <c r="H61" s="337"/>
    </row>
    <row r="62" spans="2:8" ht="17.25" thickBot="1" x14ac:dyDescent="0.3">
      <c r="B62" s="189"/>
      <c r="C62" s="232"/>
      <c r="D62" s="232"/>
      <c r="E62" s="232"/>
      <c r="F62" s="232"/>
      <c r="G62" s="232"/>
      <c r="H62" s="233"/>
    </row>
    <row r="63" spans="2:8" ht="30" customHeight="1" thickTop="1" x14ac:dyDescent="0.25">
      <c r="B63" s="189"/>
      <c r="C63" s="347" t="s">
        <v>179</v>
      </c>
      <c r="D63" s="327"/>
      <c r="E63" s="348" t="s">
        <v>180</v>
      </c>
      <c r="F63" s="349"/>
      <c r="G63" s="232"/>
      <c r="H63" s="233"/>
    </row>
    <row r="64" spans="2:8" ht="30" customHeight="1" x14ac:dyDescent="0.25">
      <c r="B64" s="189"/>
      <c r="C64" s="338" t="s">
        <v>120</v>
      </c>
      <c r="D64" s="338"/>
      <c r="E64" s="339" t="s">
        <v>237</v>
      </c>
      <c r="F64" s="339"/>
      <c r="G64" s="232"/>
      <c r="H64" s="233"/>
    </row>
    <row r="65" spans="2:8" ht="44.45" customHeight="1" x14ac:dyDescent="0.25">
      <c r="B65" s="189"/>
      <c r="C65" s="338" t="s">
        <v>121</v>
      </c>
      <c r="D65" s="338"/>
      <c r="E65" s="339" t="s">
        <v>238</v>
      </c>
      <c r="F65" s="339"/>
      <c r="G65" s="232"/>
      <c r="H65" s="233"/>
    </row>
    <row r="66" spans="2:8" ht="51" customHeight="1" x14ac:dyDescent="0.25">
      <c r="B66" s="189"/>
      <c r="C66" s="338" t="s">
        <v>172</v>
      </c>
      <c r="D66" s="338"/>
      <c r="E66" s="339" t="s">
        <v>239</v>
      </c>
      <c r="F66" s="339"/>
      <c r="G66" s="232"/>
      <c r="H66" s="233"/>
    </row>
    <row r="67" spans="2:8" ht="84.75" customHeight="1" x14ac:dyDescent="0.25">
      <c r="B67" s="189"/>
      <c r="C67" s="338" t="s">
        <v>240</v>
      </c>
      <c r="D67" s="338"/>
      <c r="E67" s="339" t="s">
        <v>186</v>
      </c>
      <c r="F67" s="339"/>
      <c r="G67" s="232"/>
      <c r="H67" s="233"/>
    </row>
    <row r="68" spans="2:8" ht="15.75" customHeight="1" x14ac:dyDescent="0.25">
      <c r="B68" s="189"/>
      <c r="C68" s="338" t="s">
        <v>144</v>
      </c>
      <c r="D68" s="338"/>
      <c r="E68" s="339" t="s">
        <v>242</v>
      </c>
      <c r="F68" s="339"/>
      <c r="G68" s="232"/>
      <c r="H68" s="233"/>
    </row>
    <row r="69" spans="2:8" ht="30" customHeight="1" x14ac:dyDescent="0.25">
      <c r="B69" s="189"/>
      <c r="C69" s="338" t="s">
        <v>243</v>
      </c>
      <c r="D69" s="338"/>
      <c r="E69" s="339" t="s">
        <v>244</v>
      </c>
      <c r="F69" s="339"/>
      <c r="G69" s="232"/>
      <c r="H69" s="233"/>
    </row>
    <row r="70" spans="2:8" ht="30" customHeight="1" x14ac:dyDescent="0.25">
      <c r="B70" s="189"/>
      <c r="C70" s="338" t="s">
        <v>245</v>
      </c>
      <c r="D70" s="338"/>
      <c r="E70" s="339" t="s">
        <v>246</v>
      </c>
      <c r="F70" s="339"/>
      <c r="G70" s="232"/>
      <c r="H70" s="233"/>
    </row>
    <row r="71" spans="2:8" ht="53.45" customHeight="1" x14ac:dyDescent="0.25">
      <c r="B71" s="189"/>
      <c r="C71" s="338" t="s">
        <v>128</v>
      </c>
      <c r="D71" s="338"/>
      <c r="E71" s="339" t="s">
        <v>241</v>
      </c>
      <c r="F71" s="339"/>
      <c r="G71" s="232"/>
      <c r="H71" s="233"/>
    </row>
    <row r="72" spans="2:8" ht="30" customHeight="1" x14ac:dyDescent="0.25">
      <c r="B72" s="189"/>
      <c r="C72" s="232"/>
      <c r="D72" s="232"/>
      <c r="E72" s="232"/>
      <c r="F72" s="232"/>
      <c r="G72" s="232"/>
      <c r="H72" s="233"/>
    </row>
    <row r="73" spans="2:8" ht="18.600000000000001" customHeight="1" x14ac:dyDescent="0.25">
      <c r="B73" s="354" t="s">
        <v>211</v>
      </c>
      <c r="C73" s="355"/>
      <c r="D73" s="355"/>
      <c r="E73" s="355"/>
      <c r="F73" s="355"/>
      <c r="G73" s="355"/>
      <c r="H73" s="356"/>
    </row>
    <row r="74" spans="2:8" ht="18.600000000000001" customHeight="1" x14ac:dyDescent="0.25">
      <c r="B74" s="234"/>
      <c r="C74" s="235"/>
      <c r="D74" s="235"/>
      <c r="E74" s="235"/>
      <c r="F74" s="235"/>
      <c r="G74" s="235"/>
      <c r="H74" s="236"/>
    </row>
    <row r="75" spans="2:8" ht="18.600000000000001" customHeight="1" x14ac:dyDescent="0.25">
      <c r="B75" s="354" t="s">
        <v>269</v>
      </c>
      <c r="C75" s="355"/>
      <c r="D75" s="355"/>
      <c r="E75" s="355"/>
      <c r="F75" s="355"/>
      <c r="G75" s="355"/>
      <c r="H75" s="356"/>
    </row>
    <row r="76" spans="2:8" ht="16.5" x14ac:dyDescent="0.25">
      <c r="B76" s="189"/>
      <c r="C76" s="255"/>
      <c r="D76" s="255"/>
      <c r="E76" s="255"/>
      <c r="F76" s="255"/>
      <c r="G76" s="255"/>
      <c r="H76" s="190"/>
    </row>
    <row r="77" spans="2:8" ht="16.5" x14ac:dyDescent="0.25">
      <c r="B77" s="189"/>
      <c r="C77" s="255"/>
      <c r="D77" s="255"/>
      <c r="E77" s="255"/>
      <c r="F77" s="255"/>
      <c r="G77" s="255"/>
      <c r="H77" s="190"/>
    </row>
    <row r="78" spans="2:8" ht="16.5" x14ac:dyDescent="0.25">
      <c r="B78" s="189" t="s">
        <v>249</v>
      </c>
      <c r="C78" s="255"/>
      <c r="D78" s="255"/>
      <c r="E78" s="255"/>
      <c r="F78" s="255"/>
      <c r="G78" s="255"/>
      <c r="H78" s="190"/>
    </row>
    <row r="79" spans="2:8" ht="16.5" x14ac:dyDescent="0.25">
      <c r="B79" s="189"/>
      <c r="C79" s="255"/>
      <c r="D79" s="255"/>
      <c r="E79" s="255"/>
      <c r="F79" s="255"/>
      <c r="G79" s="255"/>
      <c r="H79" s="190"/>
    </row>
    <row r="80" spans="2:8" ht="15.75" thickBot="1" x14ac:dyDescent="0.3">
      <c r="B80" s="247"/>
      <c r="C80" s="252"/>
      <c r="D80" s="256"/>
      <c r="E80" s="257"/>
      <c r="F80" s="257"/>
      <c r="G80" s="258"/>
      <c r="H80" s="248"/>
    </row>
    <row r="81" spans="2:8" ht="15.75" thickTop="1" x14ac:dyDescent="0.25">
      <c r="B81" s="259" t="s">
        <v>250</v>
      </c>
      <c r="C81" s="326" t="s">
        <v>179</v>
      </c>
      <c r="D81" s="327"/>
      <c r="E81" s="328" t="s">
        <v>180</v>
      </c>
      <c r="F81" s="329"/>
      <c r="G81" s="252"/>
      <c r="H81" s="248"/>
    </row>
    <row r="82" spans="2:8" s="188" customFormat="1" ht="27.75" customHeight="1" x14ac:dyDescent="0.25">
      <c r="B82" s="263">
        <v>2</v>
      </c>
      <c r="C82" s="350" t="s">
        <v>181</v>
      </c>
      <c r="D82" s="350"/>
      <c r="E82" s="339" t="s">
        <v>182</v>
      </c>
      <c r="F82" s="339"/>
      <c r="G82" s="260"/>
      <c r="H82" s="191"/>
    </row>
    <row r="83" spans="2:8" s="188" customFormat="1" ht="17.25" customHeight="1" x14ac:dyDescent="0.25">
      <c r="B83" s="263">
        <v>2</v>
      </c>
      <c r="C83" s="350" t="s">
        <v>212</v>
      </c>
      <c r="D83" s="350"/>
      <c r="E83" s="339" t="s">
        <v>183</v>
      </c>
      <c r="F83" s="339"/>
      <c r="G83" s="260"/>
      <c r="H83" s="191"/>
    </row>
    <row r="84" spans="2:8" s="188" customFormat="1" ht="81" customHeight="1" x14ac:dyDescent="0.25">
      <c r="B84" s="263">
        <v>2</v>
      </c>
      <c r="C84" s="350" t="s">
        <v>214</v>
      </c>
      <c r="D84" s="350"/>
      <c r="E84" s="339" t="s">
        <v>184</v>
      </c>
      <c r="F84" s="339"/>
      <c r="G84" s="260"/>
      <c r="H84" s="191"/>
    </row>
    <row r="85" spans="2:8" s="188" customFormat="1" ht="78" customHeight="1" x14ac:dyDescent="0.25">
      <c r="B85" s="263">
        <v>2</v>
      </c>
      <c r="C85" s="338" t="s">
        <v>75</v>
      </c>
      <c r="D85" s="338"/>
      <c r="E85" s="339" t="s">
        <v>225</v>
      </c>
      <c r="F85" s="339"/>
      <c r="G85" s="260"/>
      <c r="H85" s="191"/>
    </row>
    <row r="86" spans="2:8" s="188" customFormat="1" ht="43.5" customHeight="1" x14ac:dyDescent="0.25">
      <c r="B86" s="263">
        <v>2</v>
      </c>
      <c r="C86" s="338" t="s">
        <v>215</v>
      </c>
      <c r="D86" s="338"/>
      <c r="E86" s="339" t="s">
        <v>216</v>
      </c>
      <c r="F86" s="339"/>
      <c r="G86" s="260"/>
      <c r="H86" s="191"/>
    </row>
    <row r="87" spans="2:8" s="188" customFormat="1" ht="42" customHeight="1" x14ac:dyDescent="0.25">
      <c r="B87" s="263">
        <v>2</v>
      </c>
      <c r="C87" s="338" t="s">
        <v>217</v>
      </c>
      <c r="D87" s="338"/>
      <c r="E87" s="339" t="s">
        <v>218</v>
      </c>
      <c r="F87" s="339"/>
      <c r="G87" s="260"/>
      <c r="H87" s="191"/>
    </row>
    <row r="88" spans="2:8" s="188" customFormat="1" ht="88.5" customHeight="1" x14ac:dyDescent="0.25">
      <c r="B88" s="263">
        <v>2</v>
      </c>
      <c r="C88" s="338" t="s">
        <v>47</v>
      </c>
      <c r="D88" s="338"/>
      <c r="E88" s="339" t="s">
        <v>247</v>
      </c>
      <c r="F88" s="339"/>
      <c r="G88" s="260"/>
      <c r="H88" s="191"/>
    </row>
    <row r="89" spans="2:8" s="188" customFormat="1" ht="114" customHeight="1" x14ac:dyDescent="0.25">
      <c r="B89" s="263">
        <v>2</v>
      </c>
      <c r="C89" s="338" t="s">
        <v>220</v>
      </c>
      <c r="D89" s="338"/>
      <c r="E89" s="339" t="s">
        <v>221</v>
      </c>
      <c r="F89" s="339"/>
      <c r="G89" s="260"/>
      <c r="H89" s="191"/>
    </row>
    <row r="90" spans="2:8" s="188" customFormat="1" ht="93.95" customHeight="1" x14ac:dyDescent="0.25">
      <c r="B90" s="263">
        <v>2</v>
      </c>
      <c r="C90" s="338" t="s">
        <v>222</v>
      </c>
      <c r="D90" s="338"/>
      <c r="E90" s="339" t="s">
        <v>223</v>
      </c>
      <c r="F90" s="339"/>
      <c r="G90" s="260"/>
      <c r="H90" s="191"/>
    </row>
    <row r="91" spans="2:8" s="188" customFormat="1" x14ac:dyDescent="0.25">
      <c r="B91" s="263">
        <v>2</v>
      </c>
      <c r="C91" s="338" t="s">
        <v>161</v>
      </c>
      <c r="D91" s="338"/>
      <c r="E91" s="339" t="s">
        <v>224</v>
      </c>
      <c r="F91" s="339"/>
      <c r="G91" s="260"/>
      <c r="H91" s="191"/>
    </row>
    <row r="92" spans="2:8" s="188" customFormat="1" ht="66.599999999999994" customHeight="1" x14ac:dyDescent="0.25">
      <c r="B92" s="263">
        <v>3</v>
      </c>
      <c r="C92" s="338" t="s">
        <v>194</v>
      </c>
      <c r="D92" s="338"/>
      <c r="E92" s="339" t="s">
        <v>227</v>
      </c>
      <c r="F92" s="339"/>
      <c r="G92" s="260"/>
      <c r="H92" s="191"/>
    </row>
    <row r="93" spans="2:8" s="188" customFormat="1" ht="66.599999999999994" customHeight="1" x14ac:dyDescent="0.25">
      <c r="B93" s="263">
        <v>3</v>
      </c>
      <c r="C93" s="338" t="s">
        <v>166</v>
      </c>
      <c r="D93" s="338"/>
      <c r="E93" s="339" t="s">
        <v>252</v>
      </c>
      <c r="F93" s="339"/>
      <c r="G93" s="260"/>
      <c r="H93" s="191"/>
    </row>
    <row r="94" spans="2:8" s="188" customFormat="1" ht="62.45" customHeight="1" x14ac:dyDescent="0.25">
      <c r="B94" s="263">
        <v>3</v>
      </c>
      <c r="C94" s="338" t="s">
        <v>61</v>
      </c>
      <c r="D94" s="338"/>
      <c r="E94" s="339" t="s">
        <v>253</v>
      </c>
      <c r="F94" s="339"/>
      <c r="G94" s="260"/>
      <c r="H94" s="191"/>
    </row>
    <row r="95" spans="2:8" s="188" customFormat="1" ht="38.450000000000003" customHeight="1" x14ac:dyDescent="0.25">
      <c r="B95" s="263">
        <v>3</v>
      </c>
      <c r="C95" s="338" t="s">
        <v>228</v>
      </c>
      <c r="D95" s="338"/>
      <c r="E95" s="339" t="s">
        <v>229</v>
      </c>
      <c r="F95" s="339"/>
      <c r="G95" s="260"/>
      <c r="H95" s="191"/>
    </row>
    <row r="96" spans="2:8" ht="59.25" customHeight="1" x14ac:dyDescent="0.25">
      <c r="B96" s="264">
        <v>5</v>
      </c>
      <c r="C96" s="338" t="s">
        <v>169</v>
      </c>
      <c r="D96" s="338"/>
      <c r="E96" s="339" t="s">
        <v>248</v>
      </c>
      <c r="F96" s="339"/>
      <c r="G96" s="252"/>
      <c r="H96" s="248"/>
    </row>
    <row r="97" spans="2:8" ht="59.25" customHeight="1" x14ac:dyDescent="0.25">
      <c r="B97" s="264">
        <v>5</v>
      </c>
      <c r="C97" s="338" t="s">
        <v>87</v>
      </c>
      <c r="D97" s="338"/>
      <c r="E97" s="339" t="s">
        <v>230</v>
      </c>
      <c r="F97" s="339"/>
      <c r="G97" s="252"/>
      <c r="H97" s="248"/>
    </row>
    <row r="98" spans="2:8" ht="59.25" customHeight="1" x14ac:dyDescent="0.25">
      <c r="B98" s="264">
        <v>5</v>
      </c>
      <c r="C98" s="338" t="s">
        <v>88</v>
      </c>
      <c r="D98" s="338"/>
      <c r="E98" s="339" t="s">
        <v>232</v>
      </c>
      <c r="F98" s="339"/>
      <c r="G98" s="252"/>
      <c r="H98" s="248"/>
    </row>
    <row r="99" spans="2:8" ht="59.25" customHeight="1" x14ac:dyDescent="0.25">
      <c r="B99" s="264">
        <v>5</v>
      </c>
      <c r="C99" s="338" t="s">
        <v>110</v>
      </c>
      <c r="D99" s="338"/>
      <c r="E99" s="339" t="s">
        <v>232</v>
      </c>
      <c r="F99" s="339"/>
      <c r="G99" s="252"/>
      <c r="H99" s="248"/>
    </row>
    <row r="100" spans="2:8" ht="47.45" customHeight="1" x14ac:dyDescent="0.25">
      <c r="B100" s="264">
        <v>5</v>
      </c>
      <c r="C100" s="338" t="s">
        <v>89</v>
      </c>
      <c r="D100" s="338"/>
      <c r="E100" s="339" t="s">
        <v>233</v>
      </c>
      <c r="F100" s="339"/>
      <c r="G100" s="252"/>
      <c r="H100" s="248"/>
    </row>
    <row r="101" spans="2:8" ht="45.6" customHeight="1" x14ac:dyDescent="0.25">
      <c r="B101" s="264">
        <v>5</v>
      </c>
      <c r="C101" s="338" t="s">
        <v>90</v>
      </c>
      <c r="D101" s="338"/>
      <c r="E101" s="339" t="s">
        <v>231</v>
      </c>
      <c r="F101" s="339"/>
      <c r="G101" s="252"/>
      <c r="H101" s="248"/>
    </row>
    <row r="102" spans="2:8" ht="66" customHeight="1" x14ac:dyDescent="0.25">
      <c r="B102" s="264">
        <v>5</v>
      </c>
      <c r="C102" s="338" t="s">
        <v>106</v>
      </c>
      <c r="D102" s="338"/>
      <c r="E102" s="339" t="s">
        <v>236</v>
      </c>
      <c r="F102" s="339"/>
      <c r="G102" s="252"/>
      <c r="H102" s="248"/>
    </row>
    <row r="103" spans="2:8" ht="33.6" customHeight="1" x14ac:dyDescent="0.25">
      <c r="B103" s="264">
        <v>5</v>
      </c>
      <c r="C103" s="338" t="s">
        <v>109</v>
      </c>
      <c r="D103" s="338"/>
      <c r="E103" s="339" t="s">
        <v>234</v>
      </c>
      <c r="F103" s="339"/>
      <c r="G103" s="252"/>
      <c r="H103" s="248"/>
    </row>
    <row r="104" spans="2:8" ht="39" customHeight="1" x14ac:dyDescent="0.25">
      <c r="B104" s="264">
        <v>5</v>
      </c>
      <c r="C104" s="338" t="s">
        <v>113</v>
      </c>
      <c r="D104" s="338"/>
      <c r="E104" s="339" t="s">
        <v>235</v>
      </c>
      <c r="F104" s="339"/>
      <c r="G104" s="252"/>
      <c r="H104" s="248"/>
    </row>
    <row r="105" spans="2:8" ht="27.75" customHeight="1" x14ac:dyDescent="0.25">
      <c r="B105" s="264">
        <v>5</v>
      </c>
      <c r="C105" s="338" t="s">
        <v>10</v>
      </c>
      <c r="D105" s="338"/>
      <c r="E105" s="339" t="s">
        <v>197</v>
      </c>
      <c r="F105" s="339"/>
      <c r="G105" s="252"/>
      <c r="H105" s="248"/>
    </row>
    <row r="106" spans="2:8" ht="24.95" customHeight="1" x14ac:dyDescent="0.25">
      <c r="B106" s="264">
        <v>8</v>
      </c>
      <c r="C106" s="338" t="s">
        <v>120</v>
      </c>
      <c r="D106" s="338"/>
      <c r="E106" s="339" t="s">
        <v>237</v>
      </c>
      <c r="F106" s="339"/>
      <c r="G106" s="252"/>
      <c r="H106" s="248"/>
    </row>
    <row r="107" spans="2:8" ht="46.5" customHeight="1" x14ac:dyDescent="0.25">
      <c r="B107" s="264">
        <v>8</v>
      </c>
      <c r="C107" s="338" t="s">
        <v>121</v>
      </c>
      <c r="D107" s="338"/>
      <c r="E107" s="339" t="s">
        <v>238</v>
      </c>
      <c r="F107" s="339"/>
      <c r="G107" s="252"/>
      <c r="H107" s="248"/>
    </row>
    <row r="108" spans="2:8" ht="46.5" customHeight="1" x14ac:dyDescent="0.25">
      <c r="B108" s="264">
        <v>8</v>
      </c>
      <c r="C108" s="338" t="s">
        <v>172</v>
      </c>
      <c r="D108" s="338"/>
      <c r="E108" s="339" t="s">
        <v>239</v>
      </c>
      <c r="F108" s="339"/>
      <c r="G108" s="252"/>
      <c r="H108" s="248"/>
    </row>
    <row r="109" spans="2:8" s="188" customFormat="1" ht="89.25" customHeight="1" x14ac:dyDescent="0.25">
      <c r="B109" s="263">
        <v>8</v>
      </c>
      <c r="C109" s="338" t="s">
        <v>240</v>
      </c>
      <c r="D109" s="338"/>
      <c r="E109" s="339" t="s">
        <v>186</v>
      </c>
      <c r="F109" s="339"/>
      <c r="G109" s="260"/>
      <c r="H109" s="191"/>
    </row>
    <row r="110" spans="2:8" s="188" customFormat="1" ht="33.950000000000003" customHeight="1" x14ac:dyDescent="0.25">
      <c r="B110" s="263">
        <v>8</v>
      </c>
      <c r="C110" s="338" t="s">
        <v>144</v>
      </c>
      <c r="D110" s="338"/>
      <c r="E110" s="339" t="s">
        <v>242</v>
      </c>
      <c r="F110" s="339"/>
      <c r="G110" s="260"/>
      <c r="H110" s="191"/>
    </row>
    <row r="111" spans="2:8" s="188" customFormat="1" ht="33.950000000000003" customHeight="1" x14ac:dyDescent="0.25">
      <c r="B111" s="263">
        <v>8</v>
      </c>
      <c r="C111" s="338" t="s">
        <v>243</v>
      </c>
      <c r="D111" s="338"/>
      <c r="E111" s="339" t="s">
        <v>244</v>
      </c>
      <c r="F111" s="339"/>
      <c r="G111" s="260"/>
      <c r="H111" s="191"/>
    </row>
    <row r="112" spans="2:8" s="188" customFormat="1" ht="36.75" customHeight="1" x14ac:dyDescent="0.25">
      <c r="B112" s="263">
        <v>8</v>
      </c>
      <c r="C112" s="338" t="s">
        <v>245</v>
      </c>
      <c r="D112" s="338"/>
      <c r="E112" s="339" t="s">
        <v>246</v>
      </c>
      <c r="F112" s="339"/>
      <c r="G112" s="260"/>
      <c r="H112" s="191"/>
    </row>
    <row r="113" spans="2:8" s="188" customFormat="1" ht="67.5" customHeight="1" x14ac:dyDescent="0.25">
      <c r="B113" s="263">
        <v>8</v>
      </c>
      <c r="C113" s="338" t="s">
        <v>128</v>
      </c>
      <c r="D113" s="338"/>
      <c r="E113" s="339" t="s">
        <v>241</v>
      </c>
      <c r="F113" s="339"/>
      <c r="G113" s="260"/>
      <c r="H113" s="191"/>
    </row>
    <row r="114" spans="2:8" ht="6.75" customHeight="1" thickBot="1" x14ac:dyDescent="0.3">
      <c r="B114" s="247"/>
      <c r="C114" s="343"/>
      <c r="D114" s="344"/>
      <c r="E114" s="345"/>
      <c r="F114" s="346"/>
      <c r="G114" s="252"/>
      <c r="H114" s="248"/>
    </row>
    <row r="115" spans="2:8" ht="15.75" thickTop="1" x14ac:dyDescent="0.25">
      <c r="B115" s="247"/>
      <c r="C115" s="261"/>
      <c r="D115" s="261"/>
      <c r="E115" s="262"/>
      <c r="F115" s="262"/>
      <c r="G115" s="252"/>
      <c r="H115" s="248"/>
    </row>
    <row r="116" spans="2:8" ht="15.75" thickBot="1" x14ac:dyDescent="0.3">
      <c r="B116" s="249"/>
      <c r="C116" s="250"/>
      <c r="D116" s="250"/>
      <c r="E116" s="250"/>
      <c r="F116" s="250"/>
      <c r="G116" s="250"/>
      <c r="H116" s="251"/>
    </row>
  </sheetData>
  <autoFilter ref="B81:H113">
    <filterColumn colId="1" showButton="0"/>
    <filterColumn colId="3" showButton="0"/>
  </autoFilter>
  <mergeCells count="159">
    <mergeCell ref="E64:F64"/>
    <mergeCell ref="C82:D82"/>
    <mergeCell ref="E87:F87"/>
    <mergeCell ref="C88:D88"/>
    <mergeCell ref="E66:F66"/>
    <mergeCell ref="C67:D67"/>
    <mergeCell ref="E67:F67"/>
    <mergeCell ref="B73:H73"/>
    <mergeCell ref="C107:D107"/>
    <mergeCell ref="E107:F107"/>
    <mergeCell ref="C106:D106"/>
    <mergeCell ref="E106:F106"/>
    <mergeCell ref="C69:D69"/>
    <mergeCell ref="E69:F69"/>
    <mergeCell ref="C70:D70"/>
    <mergeCell ref="E70:F70"/>
    <mergeCell ref="C71:D71"/>
    <mergeCell ref="E71:F71"/>
    <mergeCell ref="B75:H75"/>
    <mergeCell ref="C87:D87"/>
    <mergeCell ref="E100:F100"/>
    <mergeCell ref="C101:D101"/>
    <mergeCell ref="E101:F101"/>
    <mergeCell ref="C102:D102"/>
    <mergeCell ref="E102:F102"/>
    <mergeCell ref="C105:D105"/>
    <mergeCell ref="E90:F90"/>
    <mergeCell ref="C38:D38"/>
    <mergeCell ref="E38:F38"/>
    <mergeCell ref="C39:D39"/>
    <mergeCell ref="E39:F39"/>
    <mergeCell ref="C53:D53"/>
    <mergeCell ref="E53:F53"/>
    <mergeCell ref="E105:F105"/>
    <mergeCell ref="C93:D93"/>
    <mergeCell ref="E93:F93"/>
    <mergeCell ref="C68:D68"/>
    <mergeCell ref="E68:F68"/>
    <mergeCell ref="C47:D47"/>
    <mergeCell ref="E47:F47"/>
    <mergeCell ref="C92:D92"/>
    <mergeCell ref="E92:F92"/>
    <mergeCell ref="E88:F88"/>
    <mergeCell ref="C84:D84"/>
    <mergeCell ref="E84:F84"/>
    <mergeCell ref="C85:D85"/>
    <mergeCell ref="E85:F85"/>
    <mergeCell ref="C86:D86"/>
    <mergeCell ref="C103:D103"/>
    <mergeCell ref="E103:F103"/>
    <mergeCell ref="E86:F86"/>
    <mergeCell ref="C54:D54"/>
    <mergeCell ref="E54:F54"/>
    <mergeCell ref="C45:D45"/>
    <mergeCell ref="E45:F45"/>
    <mergeCell ref="C46:D46"/>
    <mergeCell ref="E46:F46"/>
    <mergeCell ref="E82:F82"/>
    <mergeCell ref="C83:D83"/>
    <mergeCell ref="E83:F83"/>
    <mergeCell ref="C48:D48"/>
    <mergeCell ref="E48:F48"/>
    <mergeCell ref="C49:D49"/>
    <mergeCell ref="C50:D50"/>
    <mergeCell ref="E50:F50"/>
    <mergeCell ref="C51:D51"/>
    <mergeCell ref="E51:F51"/>
    <mergeCell ref="C52:D52"/>
    <mergeCell ref="E52:F52"/>
    <mergeCell ref="C65:D65"/>
    <mergeCell ref="E65:F65"/>
    <mergeCell ref="C66:D66"/>
    <mergeCell ref="C98:D98"/>
    <mergeCell ref="E98:F98"/>
    <mergeCell ref="C99:D99"/>
    <mergeCell ref="E99:F99"/>
    <mergeCell ref="C89:D89"/>
    <mergeCell ref="E89:F89"/>
    <mergeCell ref="C91:D91"/>
    <mergeCell ref="E91:F91"/>
    <mergeCell ref="C90:D90"/>
    <mergeCell ref="C95:D95"/>
    <mergeCell ref="E95:F95"/>
    <mergeCell ref="C94:D94"/>
    <mergeCell ref="E94:F94"/>
    <mergeCell ref="C97:D97"/>
    <mergeCell ref="E97:F97"/>
    <mergeCell ref="C21:D21"/>
    <mergeCell ref="E21:F21"/>
    <mergeCell ref="C22:D22"/>
    <mergeCell ref="E22:F22"/>
    <mergeCell ref="C23:D23"/>
    <mergeCell ref="E23:F23"/>
    <mergeCell ref="B57:H57"/>
    <mergeCell ref="B59:H59"/>
    <mergeCell ref="B61:H61"/>
    <mergeCell ref="E28:F28"/>
    <mergeCell ref="C27:D27"/>
    <mergeCell ref="E27:F27"/>
    <mergeCell ref="C26:D26"/>
    <mergeCell ref="E26:F26"/>
    <mergeCell ref="C25:D25"/>
    <mergeCell ref="E25:F25"/>
    <mergeCell ref="C24:D24"/>
    <mergeCell ref="E24:F24"/>
    <mergeCell ref="C35:D35"/>
    <mergeCell ref="E35:F35"/>
    <mergeCell ref="C36:D36"/>
    <mergeCell ref="C55:D55"/>
    <mergeCell ref="E55:F55"/>
    <mergeCell ref="E37:F37"/>
    <mergeCell ref="B41:H41"/>
    <mergeCell ref="E49:F49"/>
    <mergeCell ref="C113:D113"/>
    <mergeCell ref="E113:F113"/>
    <mergeCell ref="C114:D114"/>
    <mergeCell ref="E114:F114"/>
    <mergeCell ref="C112:D112"/>
    <mergeCell ref="E112:F112"/>
    <mergeCell ref="C111:D111"/>
    <mergeCell ref="E111:F111"/>
    <mergeCell ref="C109:D109"/>
    <mergeCell ref="E109:F109"/>
    <mergeCell ref="C110:D110"/>
    <mergeCell ref="E110:F110"/>
    <mergeCell ref="C104:D104"/>
    <mergeCell ref="E104:F104"/>
    <mergeCell ref="C100:D100"/>
    <mergeCell ref="C63:D63"/>
    <mergeCell ref="E63:F63"/>
    <mergeCell ref="C64:D64"/>
    <mergeCell ref="C108:D108"/>
    <mergeCell ref="E108:F108"/>
    <mergeCell ref="C96:D96"/>
    <mergeCell ref="E96:F96"/>
    <mergeCell ref="B2:H2"/>
    <mergeCell ref="B4:H5"/>
    <mergeCell ref="B6:H6"/>
    <mergeCell ref="B7:H7"/>
    <mergeCell ref="C81:D81"/>
    <mergeCell ref="E81:F81"/>
    <mergeCell ref="B9:H9"/>
    <mergeCell ref="B11:H11"/>
    <mergeCell ref="B43:H43"/>
    <mergeCell ref="B15:H15"/>
    <mergeCell ref="B17:H17"/>
    <mergeCell ref="B13:H13"/>
    <mergeCell ref="B19:H19"/>
    <mergeCell ref="B14:H14"/>
    <mergeCell ref="B33:H33"/>
    <mergeCell ref="C29:D29"/>
    <mergeCell ref="E29:F29"/>
    <mergeCell ref="C30:D30"/>
    <mergeCell ref="E30:F30"/>
    <mergeCell ref="C31:D31"/>
    <mergeCell ref="E31:F31"/>
    <mergeCell ref="C28:D28"/>
    <mergeCell ref="E36:F36"/>
    <mergeCell ref="C37:D3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zoomScale="85" zoomScaleNormal="85" workbookViewId="0">
      <selection activeCell="I18" sqref="I18"/>
    </sheetView>
  </sheetViews>
  <sheetFormatPr baseColWidth="10" defaultColWidth="10.85546875" defaultRowHeight="15" x14ac:dyDescent="0.25"/>
  <cols>
    <col min="1" max="1" width="26.42578125" customWidth="1" collapsed="1"/>
    <col min="2" max="2" width="29.42578125" customWidth="1" collapsed="1"/>
    <col min="3" max="3" width="15.28515625" customWidth="1" collapsed="1"/>
    <col min="4" max="4" width="19" customWidth="1" collapsed="1"/>
    <col min="5" max="5" width="10.85546875" collapsed="1"/>
    <col min="6" max="6" width="28.140625" customWidth="1" collapsed="1"/>
    <col min="7" max="16384" width="10.85546875" collapsed="1"/>
  </cols>
  <sheetData>
    <row r="1" spans="1:11" ht="21" customHeight="1" x14ac:dyDescent="0.25">
      <c r="A1" s="444"/>
      <c r="B1" s="377" t="str">
        <f>+'2 CONTEXTO E IDENTIFICACIÓN'!B1</f>
        <v>MAPA RIESGOS OPERATIVOS  POR PROCESOS</v>
      </c>
      <c r="C1" s="377"/>
      <c r="D1" s="377"/>
      <c r="E1" s="377"/>
      <c r="F1" s="377"/>
      <c r="G1" s="377"/>
      <c r="H1" s="377"/>
      <c r="I1" s="377"/>
      <c r="J1" s="379" t="str">
        <f>+'2 CONTEXTO E IDENTIFICACIÓN'!I1</f>
        <v xml:space="preserve">Código: </v>
      </c>
      <c r="K1" s="379"/>
    </row>
    <row r="2" spans="1:11" ht="21" customHeight="1" x14ac:dyDescent="0.25">
      <c r="A2" s="444"/>
      <c r="B2" s="377"/>
      <c r="C2" s="377"/>
      <c r="D2" s="377"/>
      <c r="E2" s="377"/>
      <c r="F2" s="377"/>
      <c r="G2" s="377"/>
      <c r="H2" s="377"/>
      <c r="I2" s="377"/>
      <c r="J2" s="379" t="str">
        <f>+'2 CONTEXTO E IDENTIFICACIÓN'!I2</f>
        <v xml:space="preserve">Fecha: </v>
      </c>
      <c r="K2" s="379"/>
    </row>
    <row r="3" spans="1:11" s="9" customFormat="1" ht="21" customHeight="1" x14ac:dyDescent="0.2">
      <c r="A3" s="444"/>
      <c r="B3" s="377"/>
      <c r="C3" s="377"/>
      <c r="D3" s="377"/>
      <c r="E3" s="377"/>
      <c r="F3" s="377"/>
      <c r="G3" s="377"/>
      <c r="H3" s="377"/>
      <c r="I3" s="377"/>
      <c r="J3" s="379" t="str">
        <f>+'2 CONTEXTO E IDENTIFICACIÓN'!I3</f>
        <v>Versión: 001</v>
      </c>
      <c r="K3" s="379"/>
    </row>
    <row r="4" spans="1:11" s="9" customFormat="1" ht="21" customHeight="1" x14ac:dyDescent="0.2">
      <c r="A4" s="444"/>
      <c r="B4" s="377"/>
      <c r="C4" s="377"/>
      <c r="D4" s="377"/>
      <c r="E4" s="377"/>
      <c r="F4" s="377"/>
      <c r="G4" s="377"/>
      <c r="H4" s="377"/>
      <c r="I4" s="377"/>
      <c r="J4" s="379" t="str">
        <f>+'2 CONTEXTO E IDENTIFICACIÓN'!I4</f>
        <v>Página:</v>
      </c>
      <c r="K4" s="379"/>
    </row>
    <row r="5" spans="1:11" s="9" customFormat="1" ht="8.25" customHeight="1" x14ac:dyDescent="0.2">
      <c r="A5" s="22"/>
      <c r="B5" s="22"/>
      <c r="C5" s="22"/>
      <c r="D5" s="48"/>
    </row>
    <row r="6" spans="1:11" s="10" customFormat="1" ht="14.45" customHeight="1" x14ac:dyDescent="0.25">
      <c r="A6" s="19" t="s">
        <v>153</v>
      </c>
      <c r="B6" s="426" t="s">
        <v>306</v>
      </c>
      <c r="C6" s="427"/>
      <c r="D6" s="427"/>
      <c r="E6" s="427"/>
      <c r="F6" s="427"/>
      <c r="G6" s="427"/>
      <c r="H6" s="427"/>
      <c r="I6" s="427"/>
      <c r="J6" s="427"/>
      <c r="K6" s="427"/>
    </row>
    <row r="7" spans="1:11" ht="15.75" thickBot="1" x14ac:dyDescent="0.3"/>
    <row r="8" spans="1:11" ht="15.75" thickBot="1" x14ac:dyDescent="0.3">
      <c r="A8" s="451" t="s">
        <v>44</v>
      </c>
      <c r="B8" s="452"/>
      <c r="C8" s="452"/>
      <c r="D8" s="452"/>
      <c r="E8" s="452"/>
      <c r="F8" s="452"/>
      <c r="G8" s="452"/>
      <c r="H8" s="452"/>
      <c r="I8" s="452"/>
      <c r="J8" s="452"/>
      <c r="K8" s="453"/>
    </row>
    <row r="9" spans="1:11" ht="6" customHeight="1" thickBot="1" x14ac:dyDescent="0.3">
      <c r="A9" s="451"/>
      <c r="B9" s="452"/>
      <c r="C9" s="452"/>
      <c r="D9" s="452"/>
      <c r="E9" s="452"/>
      <c r="F9" s="452"/>
      <c r="G9" s="452"/>
      <c r="H9" s="452"/>
      <c r="I9" s="452"/>
      <c r="J9" s="452"/>
      <c r="K9" s="453"/>
    </row>
    <row r="10" spans="1:11" ht="34.5" customHeight="1" x14ac:dyDescent="0.25">
      <c r="A10" s="454" t="s">
        <v>45</v>
      </c>
      <c r="B10" s="455"/>
      <c r="C10" s="455"/>
      <c r="D10" s="455"/>
      <c r="E10" s="455"/>
      <c r="F10" s="455"/>
      <c r="G10" s="455"/>
      <c r="H10" s="455"/>
      <c r="I10" s="455"/>
      <c r="J10" s="455"/>
      <c r="K10" s="456"/>
    </row>
    <row r="11" spans="1:11" ht="18.75" customHeight="1" x14ac:dyDescent="0.25">
      <c r="A11" s="460" t="s">
        <v>22</v>
      </c>
      <c r="B11" s="461"/>
      <c r="C11" s="461"/>
      <c r="D11" s="461"/>
      <c r="E11" s="461"/>
      <c r="F11" s="461"/>
      <c r="G11" s="461"/>
      <c r="H11" s="461"/>
      <c r="I11" s="461"/>
      <c r="J11" s="461"/>
      <c r="K11" s="462"/>
    </row>
    <row r="12" spans="1:11" ht="34.5" customHeight="1" x14ac:dyDescent="0.25">
      <c r="A12" s="457" t="s">
        <v>23</v>
      </c>
      <c r="B12" s="458"/>
      <c r="C12" s="458"/>
      <c r="D12" s="458"/>
      <c r="E12" s="458"/>
      <c r="F12" s="458"/>
      <c r="G12" s="458"/>
      <c r="H12" s="458"/>
      <c r="I12" s="458"/>
      <c r="J12" s="458"/>
      <c r="K12" s="459"/>
    </row>
    <row r="13" spans="1:11" ht="50.25" customHeight="1" thickBot="1" x14ac:dyDescent="0.3">
      <c r="A13" s="448" t="s">
        <v>115</v>
      </c>
      <c r="B13" s="449"/>
      <c r="C13" s="449"/>
      <c r="D13" s="449"/>
      <c r="E13" s="449"/>
      <c r="F13" s="449"/>
      <c r="G13" s="449"/>
      <c r="H13" s="449"/>
      <c r="I13" s="449"/>
      <c r="J13" s="449"/>
      <c r="K13" s="450"/>
    </row>
    <row r="14" spans="1:11" x14ac:dyDescent="0.25">
      <c r="A14" s="132"/>
      <c r="B14" s="132"/>
      <c r="C14" s="132"/>
      <c r="D14" s="132"/>
      <c r="E14" s="132"/>
      <c r="F14" s="132"/>
      <c r="G14" s="132"/>
      <c r="H14" s="132"/>
      <c r="I14" s="132"/>
      <c r="J14" s="132"/>
      <c r="K14" s="132"/>
    </row>
    <row r="15" spans="1:11" s="134" customFormat="1" ht="38.25" x14ac:dyDescent="0.25">
      <c r="A15" s="133"/>
      <c r="B15" s="445" t="s">
        <v>29</v>
      </c>
      <c r="C15" s="446"/>
      <c r="D15" s="447" t="s">
        <v>30</v>
      </c>
      <c r="E15" s="447"/>
      <c r="G15" s="84" t="s">
        <v>85</v>
      </c>
    </row>
    <row r="16" spans="1:11" x14ac:dyDescent="0.25">
      <c r="A16" s="135" t="s">
        <v>24</v>
      </c>
      <c r="B16" s="136">
        <f>+COUNTIF('8 MAPA RIESGOS'!$G$11:$G$30,G16)</f>
        <v>0</v>
      </c>
      <c r="C16" s="137">
        <f>+B16/$B$20</f>
        <v>0</v>
      </c>
      <c r="D16" s="136">
        <f>+COUNTIF('8 MAPA RIESGOS'!$L$11:$L$30,G16)</f>
        <v>0</v>
      </c>
      <c r="E16" s="137">
        <f>+D16/$D$20</f>
        <v>0</v>
      </c>
      <c r="G16" s="114" t="s">
        <v>81</v>
      </c>
    </row>
    <row r="17" spans="1:7" x14ac:dyDescent="0.25">
      <c r="A17" s="135" t="s">
        <v>25</v>
      </c>
      <c r="B17" s="136">
        <f>+COUNTIF('8 MAPA RIESGOS'!$G$11:$G$30,G17)</f>
        <v>0</v>
      </c>
      <c r="C17" s="137">
        <f t="shared" ref="C17:C20" si="0">+B17/$B$20</f>
        <v>0</v>
      </c>
      <c r="D17" s="136">
        <f>+COUNTIF('8 MAPA RIESGOS'!$L$11:$L$30,G17)</f>
        <v>0</v>
      </c>
      <c r="E17" s="137">
        <f t="shared" ref="E17:E20" si="1">+D17/$D$20</f>
        <v>0</v>
      </c>
      <c r="G17" s="97" t="s">
        <v>82</v>
      </c>
    </row>
    <row r="18" spans="1:7" x14ac:dyDescent="0.25">
      <c r="A18" s="135" t="s">
        <v>26</v>
      </c>
      <c r="B18" s="136">
        <f>+COUNTIF('8 MAPA RIESGOS'!$G$11:$G$30,G18)</f>
        <v>2</v>
      </c>
      <c r="C18" s="137">
        <f t="shared" si="0"/>
        <v>0.4</v>
      </c>
      <c r="D18" s="136">
        <f>+COUNTIF('8 MAPA RIESGOS'!$L$11:$L$30,G18)</f>
        <v>0</v>
      </c>
      <c r="E18" s="137">
        <f t="shared" si="1"/>
        <v>0</v>
      </c>
      <c r="G18" s="101" t="s">
        <v>5</v>
      </c>
    </row>
    <row r="19" spans="1:7" x14ac:dyDescent="0.25">
      <c r="A19" s="135" t="s">
        <v>27</v>
      </c>
      <c r="B19" s="136">
        <f>+COUNTIF('8 MAPA RIESGOS'!$G$11:$G$30,G19)</f>
        <v>3</v>
      </c>
      <c r="C19" s="137">
        <f t="shared" si="0"/>
        <v>0.6</v>
      </c>
      <c r="D19" s="136">
        <f>+COUNTIF('8 MAPA RIESGOS'!$L$11:$L$30,G19)</f>
        <v>5</v>
      </c>
      <c r="E19" s="137">
        <f t="shared" si="1"/>
        <v>1</v>
      </c>
      <c r="G19" s="105" t="s">
        <v>83</v>
      </c>
    </row>
    <row r="20" spans="1:7" x14ac:dyDescent="0.25">
      <c r="A20" s="135" t="s">
        <v>28</v>
      </c>
      <c r="B20" s="136">
        <f>+SUM(B16:B19)</f>
        <v>5</v>
      </c>
      <c r="C20" s="137">
        <f t="shared" si="0"/>
        <v>1</v>
      </c>
      <c r="D20" s="136">
        <f>+SUM(D16:D19)</f>
        <v>5</v>
      </c>
      <c r="E20" s="137">
        <f t="shared" si="1"/>
        <v>1</v>
      </c>
    </row>
    <row r="22" spans="1:7" s="138" customFormat="1" x14ac:dyDescent="0.25">
      <c r="B22" s="139" t="s">
        <v>29</v>
      </c>
      <c r="D22" s="139" t="s">
        <v>30</v>
      </c>
    </row>
    <row r="23" spans="1:7" s="138" customFormat="1" ht="41.45" customHeight="1" x14ac:dyDescent="0.25">
      <c r="B23" s="140" t="str">
        <f>+IF((B16/B20)&gt;=0.2,G16,+IF(((B16/B20)+(B17/B20))&gt;=0.3,G17,+IF(((B16/B20)+(B17/B20)+(B18/B20))&gt;=0.4,G18,+IF((B16/B20)+(B17/B20)+(B18/B20)+(B19/B20)&gt;=0.5,G19,""))))</f>
        <v>Moderado</v>
      </c>
      <c r="D23" s="140" t="str">
        <f>+IF((D16/D20)&gt;=0.2,G16,+IF(((D16/D20)+(D17/D20))&gt;=0.3,G17,+IF(((D16/D20)+(D17/D20)+(D18/D20))&gt;=0.4,G18,+IF((D16/D20)+(D17/D20)+(D18/D20)+(D19/D20)&gt;=0.5,G19,""))))</f>
        <v>Bajo</v>
      </c>
    </row>
  </sheetData>
  <mergeCells count="15">
    <mergeCell ref="A1:A4"/>
    <mergeCell ref="B15:C15"/>
    <mergeCell ref="D15:E15"/>
    <mergeCell ref="A13:K13"/>
    <mergeCell ref="A8:K8"/>
    <mergeCell ref="A9:K9"/>
    <mergeCell ref="A10:K10"/>
    <mergeCell ref="A12:K12"/>
    <mergeCell ref="A11:K11"/>
    <mergeCell ref="B6:K6"/>
    <mergeCell ref="J1:K1"/>
    <mergeCell ref="J2:K2"/>
    <mergeCell ref="J3:K3"/>
    <mergeCell ref="J4:K4"/>
    <mergeCell ref="B1:I4"/>
  </mergeCells>
  <conditionalFormatting sqref="B23:D23">
    <cfRule type="containsText" dxfId="8" priority="1" operator="containsText" text="Bajo">
      <formula>NOT(ISERROR(SEARCH("Bajo",B23)))</formula>
    </cfRule>
    <cfRule type="containsText" dxfId="7" priority="2" operator="containsText" text="Moderado">
      <formula>NOT(ISERROR(SEARCH("Moderado",B23)))</formula>
    </cfRule>
    <cfRule type="containsText" dxfId="6" priority="3" operator="containsText" text="Alto">
      <formula>NOT(ISERROR(SEARCH("Alto",B23)))</formula>
    </cfRule>
    <cfRule type="containsText" dxfId="5" priority="4" operator="containsText" text="Extremo">
      <formula>NOT(ISERROR(SEARCH("Extremo",B23)))</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4"/>
  <sheetViews>
    <sheetView showGridLines="0" topLeftCell="A12" zoomScale="70" zoomScaleNormal="70" workbookViewId="0">
      <selection activeCell="C13" sqref="C13"/>
    </sheetView>
  </sheetViews>
  <sheetFormatPr baseColWidth="10" defaultColWidth="11.42578125" defaultRowHeight="14.25" x14ac:dyDescent="0.25"/>
  <cols>
    <col min="1" max="1" width="21.42578125" style="10" customWidth="1" collapsed="1"/>
    <col min="2" max="2" width="34" style="10" customWidth="1" collapsed="1"/>
    <col min="3" max="3" width="26" style="10" customWidth="1" collapsed="1"/>
    <col min="4" max="4" width="28.42578125" style="10" customWidth="1" collapsed="1"/>
    <col min="5" max="5" width="35" style="10" customWidth="1" collapsed="1"/>
    <col min="6" max="6" width="27.85546875" style="10" customWidth="1" collapsed="1"/>
    <col min="7" max="7" width="30.85546875" style="10" customWidth="1" collapsed="1"/>
    <col min="8" max="8" width="30" style="10" customWidth="1" collapsed="1"/>
    <col min="9" max="9" width="26.28515625" style="10" customWidth="1" collapsed="1"/>
    <col min="10" max="29" width="11.42578125" style="10" customWidth="1" collapsed="1"/>
    <col min="30" max="30" width="8.140625" style="10" customWidth="1" collapsed="1"/>
    <col min="31" max="35" width="32.28515625" style="10" customWidth="1" collapsed="1"/>
    <col min="36" max="16377" width="11.42578125" style="10" collapsed="1"/>
    <col min="16378" max="16384" width="25.42578125" style="10" customWidth="1" collapsed="1"/>
  </cols>
  <sheetData>
    <row r="1" spans="1:9" s="9" customFormat="1" ht="21" customHeight="1" x14ac:dyDescent="0.2">
      <c r="A1" s="357"/>
      <c r="B1" s="359" t="s">
        <v>270</v>
      </c>
      <c r="C1" s="359"/>
      <c r="D1" s="359"/>
      <c r="E1" s="359"/>
      <c r="F1" s="359"/>
      <c r="G1" s="359"/>
      <c r="H1" s="359"/>
      <c r="I1" s="217" t="s">
        <v>273</v>
      </c>
    </row>
    <row r="2" spans="1:9" s="9" customFormat="1" ht="21" customHeight="1" x14ac:dyDescent="0.2">
      <c r="A2" s="357"/>
      <c r="B2" s="359"/>
      <c r="C2" s="359"/>
      <c r="D2" s="359"/>
      <c r="E2" s="359"/>
      <c r="F2" s="359"/>
      <c r="G2" s="359"/>
      <c r="H2" s="359"/>
      <c r="I2" s="217" t="s">
        <v>274</v>
      </c>
    </row>
    <row r="3" spans="1:9" s="9" customFormat="1" ht="21" customHeight="1" x14ac:dyDescent="0.2">
      <c r="A3" s="357"/>
      <c r="B3" s="359"/>
      <c r="C3" s="359"/>
      <c r="D3" s="359"/>
      <c r="E3" s="359"/>
      <c r="F3" s="359"/>
      <c r="G3" s="359"/>
      <c r="H3" s="359"/>
      <c r="I3" s="217" t="s">
        <v>272</v>
      </c>
    </row>
    <row r="4" spans="1:9" s="9" customFormat="1" ht="21" customHeight="1" x14ac:dyDescent="0.2">
      <c r="A4" s="357"/>
      <c r="B4" s="359"/>
      <c r="C4" s="359"/>
      <c r="D4" s="359"/>
      <c r="E4" s="359"/>
      <c r="F4" s="359"/>
      <c r="G4" s="359"/>
      <c r="H4" s="359"/>
      <c r="I4" s="217" t="s">
        <v>268</v>
      </c>
    </row>
    <row r="5" spans="1:9" s="9" customFormat="1" ht="3.95" customHeight="1" x14ac:dyDescent="0.2">
      <c r="A5" s="214"/>
      <c r="B5" s="214"/>
      <c r="C5" s="215"/>
      <c r="D5" s="216"/>
      <c r="G5" s="163"/>
      <c r="H5" s="163"/>
      <c r="I5" s="163"/>
    </row>
    <row r="6" spans="1:9" ht="27" customHeight="1" x14ac:dyDescent="0.25">
      <c r="A6" s="19" t="s">
        <v>151</v>
      </c>
      <c r="B6" s="360" t="s">
        <v>307</v>
      </c>
      <c r="C6" s="361"/>
      <c r="D6" s="361"/>
      <c r="E6" s="361"/>
      <c r="F6" s="361"/>
      <c r="G6" s="361"/>
      <c r="H6" s="361"/>
      <c r="I6" s="362"/>
    </row>
    <row r="7" spans="1:9" ht="62.25" customHeight="1" x14ac:dyDescent="0.25">
      <c r="A7" s="19" t="s">
        <v>152</v>
      </c>
      <c r="B7" s="360" t="s">
        <v>271</v>
      </c>
      <c r="C7" s="361"/>
      <c r="D7" s="361"/>
      <c r="E7" s="361"/>
      <c r="F7" s="361"/>
      <c r="G7" s="361"/>
      <c r="H7" s="361"/>
      <c r="I7" s="362"/>
    </row>
    <row r="8" spans="1:9" ht="15" x14ac:dyDescent="0.25">
      <c r="A8" s="209"/>
      <c r="B8" s="211"/>
      <c r="C8" s="211"/>
      <c r="D8" s="212"/>
      <c r="E8" s="213"/>
      <c r="F8" s="210"/>
      <c r="G8" s="213"/>
    </row>
    <row r="9" spans="1:9" ht="21" customHeight="1" x14ac:dyDescent="0.25">
      <c r="A9" s="358" t="s">
        <v>213</v>
      </c>
      <c r="B9" s="358" t="s">
        <v>75</v>
      </c>
      <c r="C9" s="358" t="s">
        <v>133</v>
      </c>
      <c r="D9" s="358" t="s">
        <v>132</v>
      </c>
      <c r="E9" s="358" t="s">
        <v>47</v>
      </c>
      <c r="F9" s="358" t="s">
        <v>48</v>
      </c>
      <c r="G9" s="358"/>
    </row>
    <row r="10" spans="1:9" ht="42" customHeight="1" x14ac:dyDescent="0.25">
      <c r="A10" s="358"/>
      <c r="B10" s="358"/>
      <c r="C10" s="358"/>
      <c r="D10" s="358"/>
      <c r="E10" s="358"/>
      <c r="F10" s="147" t="s">
        <v>8</v>
      </c>
      <c r="G10" s="147" t="s">
        <v>162</v>
      </c>
      <c r="H10" s="147" t="s">
        <v>163</v>
      </c>
      <c r="I10" s="147" t="s">
        <v>161</v>
      </c>
    </row>
    <row r="11" spans="1:9" s="11" customFormat="1" ht="114" x14ac:dyDescent="0.25">
      <c r="A11" s="2" t="s">
        <v>11</v>
      </c>
      <c r="B11" s="2" t="s">
        <v>135</v>
      </c>
      <c r="C11" s="2" t="s">
        <v>275</v>
      </c>
      <c r="D11" s="2" t="s">
        <v>276</v>
      </c>
      <c r="E11" s="302" t="str">
        <f t="shared" ref="E11:E30" si="0">+CONCATENATE(B11," ",C11," ",D11)</f>
        <v>Posibilidad de pérdida Reputacional  por hallazgos generados por los organismos externos de control o notificaciones de otras entidades externas debido a la no presentación o presentación de los informes de ley por fuera de los términos</v>
      </c>
      <c r="F11" s="3" t="s">
        <v>154</v>
      </c>
      <c r="G11" s="3"/>
      <c r="H11" s="164" t="str">
        <f>+IF(F11='11 FORMULAS'!$B$4,'11 FORMULAS'!$C$4,IF(F11='11 FORMULAS'!$B$6,'11 FORMULAS'!$C$6,IF(F11='11 FORMULAS'!$B$8,'11 FORMULAS'!$C$8,IF(F11='11 FORMULAS'!$B$10,'11 FORMULAS'!$C$10,""))))</f>
        <v>Procesos</v>
      </c>
      <c r="I11" s="164" t="str">
        <f t="shared" ref="I11:I12" si="1">+G11&amp;H11</f>
        <v>Procesos</v>
      </c>
    </row>
    <row r="12" spans="1:9" s="11" customFormat="1" ht="99.75" x14ac:dyDescent="0.25">
      <c r="A12" s="2" t="s">
        <v>12</v>
      </c>
      <c r="B12" s="2" t="s">
        <v>135</v>
      </c>
      <c r="C12" s="2" t="s">
        <v>292</v>
      </c>
      <c r="D12" s="304" t="s">
        <v>277</v>
      </c>
      <c r="E12" s="302" t="str">
        <f t="shared" si="0"/>
        <v>Posibilidad de pérdida Reputacional por insatisfacción de los grupos de valor o de los grupos de interés de Amable debido a errores o inconsistencias al evaluar la efectividad de los controles del sistema de control interno</v>
      </c>
      <c r="F12" s="3" t="s">
        <v>154</v>
      </c>
      <c r="G12" s="3"/>
      <c r="H12" s="164" t="str">
        <f>+IF(F12='11 FORMULAS'!$B$4,'11 FORMULAS'!$C$4,IF(F12='11 FORMULAS'!$B$6,'11 FORMULAS'!$C$6,IF(F12='11 FORMULAS'!$B$8,'11 FORMULAS'!$C$8,IF(F12='11 FORMULAS'!$B$10,'11 FORMULAS'!$C$10,""))))</f>
        <v>Procesos</v>
      </c>
      <c r="I12" s="164" t="str">
        <f t="shared" si="1"/>
        <v>Procesos</v>
      </c>
    </row>
    <row r="13" spans="1:9" ht="99.75" x14ac:dyDescent="0.25">
      <c r="A13" s="2" t="s">
        <v>13</v>
      </c>
      <c r="B13" s="2" t="s">
        <v>135</v>
      </c>
      <c r="C13" s="2" t="s">
        <v>278</v>
      </c>
      <c r="D13" s="304" t="s">
        <v>279</v>
      </c>
      <c r="E13" s="302" t="str">
        <f t="shared" si="0"/>
        <v>Posibilidad de pérdida Reputacional por baja calidad en la presentación de informes de evaluación independiente debido a la inadecuada ejecución de procedimientos propios de auditoría interna</v>
      </c>
      <c r="F13" s="3" t="s">
        <v>154</v>
      </c>
      <c r="G13" s="3"/>
      <c r="H13" s="164" t="str">
        <f>+IF(F13='11 FORMULAS'!$B$4,'11 FORMULAS'!$C$4,IF(F13='11 FORMULAS'!$B$6,'11 FORMULAS'!$C$6,IF(F13='11 FORMULAS'!$B$8,'11 FORMULAS'!$C$8,IF(F13='11 FORMULAS'!$B$10,'11 FORMULAS'!$C$10,""))))</f>
        <v>Procesos</v>
      </c>
      <c r="I13" s="164" t="str">
        <f t="shared" ref="I13:I30" si="2">+G13&amp;H13</f>
        <v>Procesos</v>
      </c>
    </row>
    <row r="14" spans="1:9" ht="85.5" x14ac:dyDescent="0.25">
      <c r="A14" s="2" t="s">
        <v>14</v>
      </c>
      <c r="B14" s="2" t="s">
        <v>135</v>
      </c>
      <c r="C14" s="2" t="s">
        <v>298</v>
      </c>
      <c r="D14" s="2" t="s">
        <v>295</v>
      </c>
      <c r="E14" s="149" t="str">
        <f t="shared" si="0"/>
        <v>Posibilidad de pérdida Reputacional  Por la no suscripción o seguimiento inadecuado a los planes de mejoramiento  de la entidad debido a desconocimiento u omisión de los resultados de auditoría.</v>
      </c>
      <c r="F14" s="3" t="s">
        <v>154</v>
      </c>
      <c r="G14" s="3"/>
      <c r="H14" s="164" t="str">
        <f>+IF(F14='11 FORMULAS'!$B$4,'11 FORMULAS'!$C$4,IF(F14='11 FORMULAS'!$B$6,'11 FORMULAS'!$C$6,IF(F14='11 FORMULAS'!$B$8,'11 FORMULAS'!$C$8,IF(F14='11 FORMULAS'!$B$10,'11 FORMULAS'!$C$10,""))))</f>
        <v>Procesos</v>
      </c>
      <c r="I14" s="164" t="str">
        <f t="shared" si="2"/>
        <v>Procesos</v>
      </c>
    </row>
    <row r="15" spans="1:9" ht="85.5" x14ac:dyDescent="0.25">
      <c r="A15" s="308" t="s">
        <v>15</v>
      </c>
      <c r="B15" s="308" t="s">
        <v>135</v>
      </c>
      <c r="C15" s="308" t="s">
        <v>299</v>
      </c>
      <c r="D15" s="308" t="s">
        <v>300</v>
      </c>
      <c r="E15" s="309" t="str">
        <f t="shared" si="0"/>
        <v>Posibilidad de pérdida Reputacional Por la aplicación inadecuada de procedimientos de evaluación y auditoría interna debido a conflictos de intereses de los auditores o profesionales de apoyo.</v>
      </c>
      <c r="F15" s="310" t="s">
        <v>156</v>
      </c>
      <c r="G15" s="310"/>
      <c r="H15" s="164" t="str">
        <f>+IF(F15='11 FORMULAS'!$B$4,'11 FORMULAS'!$C$4,IF(F15='11 FORMULAS'!$B$6,'11 FORMULAS'!$C$6,IF(F15='11 FORMULAS'!$B$8,'11 FORMULAS'!$C$8,IF(F15='11 FORMULAS'!$B$10,'11 FORMULAS'!$C$10,""))))</f>
        <v>Talento_Humano</v>
      </c>
      <c r="I15" s="164" t="str">
        <f t="shared" si="2"/>
        <v>Talento_Humano</v>
      </c>
    </row>
    <row r="16" spans="1:9" ht="35.1" hidden="1" customHeight="1" x14ac:dyDescent="0.25">
      <c r="A16" s="2" t="s">
        <v>16</v>
      </c>
      <c r="B16" s="2"/>
      <c r="C16" s="2"/>
      <c r="D16" s="2"/>
      <c r="E16" s="149" t="str">
        <f t="shared" si="0"/>
        <v xml:space="preserve">  </v>
      </c>
      <c r="F16" s="3"/>
      <c r="G16" s="3"/>
      <c r="H16" s="164" t="str">
        <f>+IF(F16='11 FORMULAS'!$B$4,'11 FORMULAS'!$C$4,IF(F16='11 FORMULAS'!$B$6,'11 FORMULAS'!$C$6,IF(F16='11 FORMULAS'!$B$8,'11 FORMULAS'!$C$8,IF(F16='11 FORMULAS'!$B$10,'11 FORMULAS'!$C$10,""))))</f>
        <v/>
      </c>
      <c r="I16" s="164" t="str">
        <f t="shared" si="2"/>
        <v/>
      </c>
    </row>
    <row r="17" spans="1:9" ht="35.1" hidden="1" customHeight="1" x14ac:dyDescent="0.25">
      <c r="A17" s="2" t="s">
        <v>17</v>
      </c>
      <c r="B17" s="2"/>
      <c r="C17" s="2"/>
      <c r="D17" s="2"/>
      <c r="E17" s="149" t="str">
        <f t="shared" si="0"/>
        <v xml:space="preserve">  </v>
      </c>
      <c r="F17" s="3"/>
      <c r="G17" s="3"/>
      <c r="H17" s="164" t="str">
        <f>+IF(F17='11 FORMULAS'!$B$4,'11 FORMULAS'!$C$4,IF(F17='11 FORMULAS'!$B$6,'11 FORMULAS'!$C$6,IF(F17='11 FORMULAS'!$B$8,'11 FORMULAS'!$C$8,IF(F17='11 FORMULAS'!$B$10,'11 FORMULAS'!$C$10,""))))</f>
        <v/>
      </c>
      <c r="I17" s="164" t="str">
        <f t="shared" si="2"/>
        <v/>
      </c>
    </row>
    <row r="18" spans="1:9" ht="35.1" hidden="1" customHeight="1" x14ac:dyDescent="0.25">
      <c r="A18" s="2" t="s">
        <v>18</v>
      </c>
      <c r="B18" s="2"/>
      <c r="C18" s="2"/>
      <c r="D18" s="2"/>
      <c r="E18" s="149" t="str">
        <f t="shared" si="0"/>
        <v xml:space="preserve">  </v>
      </c>
      <c r="F18" s="3"/>
      <c r="G18" s="3"/>
      <c r="H18" s="164" t="str">
        <f>+IF(F18='11 FORMULAS'!$B$4,'11 FORMULAS'!$C$4,IF(F18='11 FORMULAS'!$B$6,'11 FORMULAS'!$C$6,IF(F18='11 FORMULAS'!$B$8,'11 FORMULAS'!$C$8,IF(F18='11 FORMULAS'!$B$10,'11 FORMULAS'!$C$10,""))))</f>
        <v/>
      </c>
      <c r="I18" s="164" t="str">
        <f t="shared" si="2"/>
        <v/>
      </c>
    </row>
    <row r="19" spans="1:9" s="12" customFormat="1" ht="35.1" hidden="1" customHeight="1" x14ac:dyDescent="0.25">
      <c r="A19" s="2" t="s">
        <v>19</v>
      </c>
      <c r="B19" s="2"/>
      <c r="C19" s="2"/>
      <c r="D19" s="2"/>
      <c r="E19" s="149" t="str">
        <f t="shared" si="0"/>
        <v xml:space="preserve">  </v>
      </c>
      <c r="F19" s="3"/>
      <c r="G19" s="3"/>
      <c r="H19" s="164" t="str">
        <f>+IF(F19='11 FORMULAS'!$B$4,'11 FORMULAS'!$C$4,IF(F19='11 FORMULAS'!$B$6,'11 FORMULAS'!$C$6,IF(F19='11 FORMULAS'!$B$8,'11 FORMULAS'!$C$8,IF(F19='11 FORMULAS'!$B$10,'11 FORMULAS'!$C$10,""))))</f>
        <v/>
      </c>
      <c r="I19" s="164" t="str">
        <f t="shared" si="2"/>
        <v/>
      </c>
    </row>
    <row r="20" spans="1:9" s="12" customFormat="1" ht="35.1" hidden="1" customHeight="1" x14ac:dyDescent="0.25">
      <c r="A20" s="2" t="s">
        <v>31</v>
      </c>
      <c r="B20" s="2"/>
      <c r="C20" s="2"/>
      <c r="D20" s="2"/>
      <c r="E20" s="149" t="str">
        <f t="shared" si="0"/>
        <v xml:space="preserve">  </v>
      </c>
      <c r="F20" s="3"/>
      <c r="G20" s="3"/>
      <c r="H20" s="164" t="str">
        <f>+IF(F20='11 FORMULAS'!$B$4,'11 FORMULAS'!$C$4,IF(F20='11 FORMULAS'!$B$6,'11 FORMULAS'!$C$6,IF(F20='11 FORMULAS'!$B$8,'11 FORMULAS'!$C$8,IF(F20='11 FORMULAS'!$B$10,'11 FORMULAS'!$C$10,""))))</f>
        <v/>
      </c>
      <c r="I20" s="164" t="str">
        <f t="shared" si="2"/>
        <v/>
      </c>
    </row>
    <row r="21" spans="1:9" s="12" customFormat="1" ht="35.1" hidden="1" customHeight="1" x14ac:dyDescent="0.25">
      <c r="A21" s="2" t="s">
        <v>32</v>
      </c>
      <c r="B21" s="2"/>
      <c r="C21" s="2"/>
      <c r="D21" s="2"/>
      <c r="E21" s="149" t="str">
        <f t="shared" si="0"/>
        <v xml:space="preserve">  </v>
      </c>
      <c r="F21" s="3"/>
      <c r="G21" s="3"/>
      <c r="H21" s="164" t="str">
        <f>+IF(F21='11 FORMULAS'!$B$4,'11 FORMULAS'!$C$4,IF(F21='11 FORMULAS'!$B$6,'11 FORMULAS'!$C$6,IF(F21='11 FORMULAS'!$B$8,'11 FORMULAS'!$C$8,IF(F21='11 FORMULAS'!$B$10,'11 FORMULAS'!$C$10,""))))</f>
        <v/>
      </c>
      <c r="I21" s="164" t="str">
        <f t="shared" si="2"/>
        <v/>
      </c>
    </row>
    <row r="22" spans="1:9" s="12" customFormat="1" ht="35.1" hidden="1" customHeight="1" x14ac:dyDescent="0.25">
      <c r="A22" s="2" t="s">
        <v>33</v>
      </c>
      <c r="B22" s="2"/>
      <c r="C22" s="2"/>
      <c r="D22" s="2"/>
      <c r="E22" s="149" t="str">
        <f t="shared" si="0"/>
        <v xml:space="preserve">  </v>
      </c>
      <c r="F22" s="3"/>
      <c r="G22" s="3"/>
      <c r="H22" s="164" t="str">
        <f>+IF(F22='11 FORMULAS'!$B$4,'11 FORMULAS'!$C$4,IF(F22='11 FORMULAS'!$B$6,'11 FORMULAS'!$C$6,IF(F22='11 FORMULAS'!$B$8,'11 FORMULAS'!$C$8,IF(F22='11 FORMULAS'!$B$10,'11 FORMULAS'!$C$10,""))))</f>
        <v/>
      </c>
      <c r="I22" s="164" t="str">
        <f t="shared" si="2"/>
        <v/>
      </c>
    </row>
    <row r="23" spans="1:9" s="12" customFormat="1" ht="35.1" hidden="1" customHeight="1" x14ac:dyDescent="0.25">
      <c r="A23" s="2" t="s">
        <v>34</v>
      </c>
      <c r="B23" s="2"/>
      <c r="C23" s="2"/>
      <c r="D23" s="2"/>
      <c r="E23" s="149" t="str">
        <f t="shared" si="0"/>
        <v xml:space="preserve">  </v>
      </c>
      <c r="F23" s="3"/>
      <c r="G23" s="3"/>
      <c r="H23" s="164" t="str">
        <f>+IF(F23='11 FORMULAS'!$B$4,'11 FORMULAS'!$C$4,IF(F23='11 FORMULAS'!$B$6,'11 FORMULAS'!$C$6,IF(F23='11 FORMULAS'!$B$8,'11 FORMULAS'!$C$8,IF(F23='11 FORMULAS'!$B$10,'11 FORMULAS'!$C$10,""))))</f>
        <v/>
      </c>
      <c r="I23" s="164" t="str">
        <f t="shared" si="2"/>
        <v/>
      </c>
    </row>
    <row r="24" spans="1:9" s="12" customFormat="1" ht="35.1" hidden="1" customHeight="1" x14ac:dyDescent="0.25">
      <c r="A24" s="2" t="s">
        <v>35</v>
      </c>
      <c r="B24" s="2"/>
      <c r="C24" s="2"/>
      <c r="D24" s="2"/>
      <c r="E24" s="149" t="str">
        <f t="shared" si="0"/>
        <v xml:space="preserve">  </v>
      </c>
      <c r="F24" s="3"/>
      <c r="G24" s="3"/>
      <c r="H24" s="164" t="str">
        <f>+IF(F24='11 FORMULAS'!$B$4,'11 FORMULAS'!$C$4,IF(F24='11 FORMULAS'!$B$6,'11 FORMULAS'!$C$6,IF(F24='11 FORMULAS'!$B$8,'11 FORMULAS'!$C$8,IF(F24='11 FORMULAS'!$B$10,'11 FORMULAS'!$C$10,""))))</f>
        <v/>
      </c>
      <c r="I24" s="164" t="str">
        <f t="shared" si="2"/>
        <v/>
      </c>
    </row>
    <row r="25" spans="1:9" s="12" customFormat="1" ht="35.1" hidden="1" customHeight="1" x14ac:dyDescent="0.25">
      <c r="A25" s="2" t="s">
        <v>36</v>
      </c>
      <c r="B25" s="2"/>
      <c r="C25" s="2"/>
      <c r="D25" s="2"/>
      <c r="E25" s="149" t="str">
        <f t="shared" si="0"/>
        <v xml:space="preserve">  </v>
      </c>
      <c r="F25" s="3"/>
      <c r="G25" s="3"/>
      <c r="H25" s="164" t="str">
        <f>+IF(F25='11 FORMULAS'!$B$4,'11 FORMULAS'!$C$4,IF(F25='11 FORMULAS'!$B$6,'11 FORMULAS'!$C$6,IF(F25='11 FORMULAS'!$B$8,'11 FORMULAS'!$C$8,IF(F25='11 FORMULAS'!$B$10,'11 FORMULAS'!$C$10,""))))</f>
        <v/>
      </c>
      <c r="I25" s="164" t="str">
        <f t="shared" si="2"/>
        <v/>
      </c>
    </row>
    <row r="26" spans="1:9" s="12" customFormat="1" ht="35.1" hidden="1" customHeight="1" x14ac:dyDescent="0.25">
      <c r="A26" s="2" t="s">
        <v>37</v>
      </c>
      <c r="B26" s="2"/>
      <c r="C26" s="2"/>
      <c r="D26" s="2"/>
      <c r="E26" s="149" t="str">
        <f t="shared" si="0"/>
        <v xml:space="preserve">  </v>
      </c>
      <c r="F26" s="3"/>
      <c r="G26" s="3"/>
      <c r="H26" s="164" t="str">
        <f>+IF(F26='11 FORMULAS'!$B$4,'11 FORMULAS'!$C$4,IF(F26='11 FORMULAS'!$B$6,'11 FORMULAS'!$C$6,IF(F26='11 FORMULAS'!$B$8,'11 FORMULAS'!$C$8,IF(F26='11 FORMULAS'!$B$10,'11 FORMULAS'!$C$10,""))))</f>
        <v/>
      </c>
      <c r="I26" s="164" t="str">
        <f t="shared" si="2"/>
        <v/>
      </c>
    </row>
    <row r="27" spans="1:9" s="12" customFormat="1" ht="35.1" hidden="1" customHeight="1" x14ac:dyDescent="0.25">
      <c r="A27" s="2" t="s">
        <v>38</v>
      </c>
      <c r="B27" s="2"/>
      <c r="C27" s="2"/>
      <c r="D27" s="2"/>
      <c r="E27" s="149" t="str">
        <f t="shared" si="0"/>
        <v xml:space="preserve">  </v>
      </c>
      <c r="F27" s="3"/>
      <c r="G27" s="3"/>
      <c r="H27" s="164" t="str">
        <f>+IF(F27='11 FORMULAS'!$B$4,'11 FORMULAS'!$C$4,IF(F27='11 FORMULAS'!$B$6,'11 FORMULAS'!$C$6,IF(F27='11 FORMULAS'!$B$8,'11 FORMULAS'!$C$8,IF(F27='11 FORMULAS'!$B$10,'11 FORMULAS'!$C$10,""))))</f>
        <v/>
      </c>
      <c r="I27" s="164" t="str">
        <f t="shared" si="2"/>
        <v/>
      </c>
    </row>
    <row r="28" spans="1:9" s="12" customFormat="1" ht="35.1" hidden="1" customHeight="1" x14ac:dyDescent="0.25">
      <c r="A28" s="2" t="s">
        <v>39</v>
      </c>
      <c r="B28" s="2"/>
      <c r="C28" s="2"/>
      <c r="D28" s="2"/>
      <c r="E28" s="149" t="str">
        <f t="shared" si="0"/>
        <v xml:space="preserve">  </v>
      </c>
      <c r="F28" s="3"/>
      <c r="G28" s="3"/>
      <c r="H28" s="164" t="str">
        <f>+IF(F28='11 FORMULAS'!$B$4,'11 FORMULAS'!$C$4,IF(F28='11 FORMULAS'!$B$6,'11 FORMULAS'!$C$6,IF(F28='11 FORMULAS'!$B$8,'11 FORMULAS'!$C$8,IF(F28='11 FORMULAS'!$B$10,'11 FORMULAS'!$C$10,""))))</f>
        <v/>
      </c>
      <c r="I28" s="164" t="str">
        <f t="shared" si="2"/>
        <v/>
      </c>
    </row>
    <row r="29" spans="1:9" s="12" customFormat="1" ht="35.1" hidden="1" customHeight="1" x14ac:dyDescent="0.25">
      <c r="A29" s="2" t="s">
        <v>40</v>
      </c>
      <c r="B29" s="2"/>
      <c r="C29" s="2"/>
      <c r="D29" s="2"/>
      <c r="E29" s="149" t="str">
        <f t="shared" si="0"/>
        <v xml:space="preserve">  </v>
      </c>
      <c r="F29" s="3"/>
      <c r="G29" s="3"/>
      <c r="H29" s="164" t="str">
        <f>+IF(F29='11 FORMULAS'!$B$4,'11 FORMULAS'!$C$4,IF(F29='11 FORMULAS'!$B$6,'11 FORMULAS'!$C$6,IF(F29='11 FORMULAS'!$B$8,'11 FORMULAS'!$C$8,IF(F29='11 FORMULAS'!$B$10,'11 FORMULAS'!$C$10,""))))</f>
        <v/>
      </c>
      <c r="I29" s="164" t="str">
        <f t="shared" si="2"/>
        <v/>
      </c>
    </row>
    <row r="30" spans="1:9" s="12" customFormat="1" ht="35.1" hidden="1" customHeight="1" x14ac:dyDescent="0.25">
      <c r="A30" s="2" t="s">
        <v>41</v>
      </c>
      <c r="B30" s="2"/>
      <c r="C30" s="2"/>
      <c r="D30" s="2"/>
      <c r="E30" s="149" t="str">
        <f t="shared" si="0"/>
        <v xml:space="preserve">  </v>
      </c>
      <c r="F30" s="3"/>
      <c r="G30" s="3"/>
      <c r="H30" s="164" t="str">
        <f>+IF(F30='11 FORMULAS'!$B$4,'11 FORMULAS'!$C$4,IF(F30='11 FORMULAS'!$B$6,'11 FORMULAS'!$C$6,IF(F30='11 FORMULAS'!$B$8,'11 FORMULAS'!$C$8,IF(F30='11 FORMULAS'!$B$10,'11 FORMULAS'!$C$10,""))))</f>
        <v/>
      </c>
      <c r="I30" s="164" t="str">
        <f t="shared" si="2"/>
        <v/>
      </c>
    </row>
    <row r="31" spans="1:9" s="12" customFormat="1" ht="18" x14ac:dyDescent="0.25">
      <c r="A31" s="13"/>
      <c r="B31" s="13"/>
      <c r="C31" s="13"/>
      <c r="D31" s="13"/>
      <c r="E31" s="14"/>
      <c r="F31" s="15"/>
      <c r="G31" s="15"/>
    </row>
    <row r="32" spans="1:9" x14ac:dyDescent="0.2">
      <c r="A32" s="9"/>
      <c r="B32" s="9"/>
      <c r="C32" s="9"/>
      <c r="D32" s="9"/>
      <c r="F32" s="9"/>
      <c r="G32" s="163"/>
    </row>
    <row r="33" spans="1:31" x14ac:dyDescent="0.2">
      <c r="A33" s="9"/>
      <c r="B33" s="9"/>
      <c r="C33" s="9"/>
      <c r="D33" s="9"/>
      <c r="F33" s="9"/>
      <c r="G33" s="163"/>
    </row>
    <row r="34" spans="1:31" x14ac:dyDescent="0.25">
      <c r="A34" s="16"/>
      <c r="B34" s="16"/>
      <c r="C34" s="16"/>
      <c r="D34" s="16"/>
      <c r="F34" s="16"/>
      <c r="G34" s="16"/>
    </row>
    <row r="35" spans="1:31" x14ac:dyDescent="0.2">
      <c r="A35" s="9"/>
      <c r="B35" s="9"/>
      <c r="C35" s="9"/>
      <c r="D35" s="9"/>
      <c r="F35" s="9"/>
      <c r="G35" s="163"/>
    </row>
    <row r="36" spans="1:31" x14ac:dyDescent="0.2">
      <c r="A36" s="9"/>
      <c r="B36" s="9"/>
      <c r="C36" s="9"/>
      <c r="D36" s="9"/>
      <c r="F36" s="9"/>
      <c r="G36" s="163"/>
    </row>
    <row r="37" spans="1:31" x14ac:dyDescent="0.2">
      <c r="A37" s="9"/>
      <c r="B37" s="9"/>
      <c r="C37" s="9"/>
      <c r="D37" s="9"/>
      <c r="F37" s="9"/>
      <c r="G37" s="163"/>
    </row>
    <row r="41" spans="1:31" ht="14.25" customHeight="1" x14ac:dyDescent="0.25"/>
    <row r="45" spans="1:31" ht="14.25" customHeight="1" x14ac:dyDescent="0.25">
      <c r="AC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x14ac:dyDescent="0.25">
      <c r="AE51" s="17"/>
    </row>
    <row r="52" spans="31:31" x14ac:dyDescent="0.25">
      <c r="AE52" s="17"/>
    </row>
    <row r="53" spans="31:31" ht="14.25" customHeight="1" x14ac:dyDescent="0.25">
      <c r="AE53" s="17"/>
    </row>
    <row r="54" spans="31:31" x14ac:dyDescent="0.25">
      <c r="AE54" s="17"/>
    </row>
  </sheetData>
  <autoFilter ref="A9:I10">
    <filterColumn colId="5" showButton="0"/>
  </autoFilter>
  <mergeCells count="10">
    <mergeCell ref="A1:A4"/>
    <mergeCell ref="A9:A10"/>
    <mergeCell ref="E9:E10"/>
    <mergeCell ref="B1:H4"/>
    <mergeCell ref="B6:I6"/>
    <mergeCell ref="B7:I7"/>
    <mergeCell ref="F9:G9"/>
    <mergeCell ref="B9:B10"/>
    <mergeCell ref="C9:C10"/>
    <mergeCell ref="D9:D10"/>
  </mergeCells>
  <phoneticPr fontId="16" type="noConversion"/>
  <dataValidations count="2">
    <dataValidation type="list" allowBlank="1" showInputMessage="1" showErrorMessage="1" sqref="F31 F11">
      <formula1>Tipo</formula1>
    </dataValidation>
    <dataValidation type="list" allowBlank="1" showInputMessage="1" showErrorMessage="1" sqref="G11:G30">
      <formula1>INDIRECT(F11)</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oddHeader>&amp;R
&amp;P  de &amp;N</oddHeader>
    <oddFooter>&amp;Cdigo Postal.630004 - Tel–(6) 741 71 00 Ext. 308, 320
Línea Gratuita: 01 8000 189264 - Correo Electrónico: planeacion@armenia.gov.co</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'11 FORMULAS'!$T$3:$T$6</xm:f>
          </x14:formula1>
          <xm:sqref>B11:B30</xm:sqref>
        </x14:dataValidation>
        <x14:dataValidation type="list" allowBlank="1" showInputMessage="1" showErrorMessage="1">
          <x14:formula1>
            <xm:f>'11 FORMULAS'!$A$4:$A$12</xm:f>
          </x14:formula1>
          <xm:sqref>F12:F30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Y30"/>
  <sheetViews>
    <sheetView showGridLines="0" zoomScale="85" zoomScaleNormal="85" zoomScaleSheetLayoutView="70" workbookViewId="0">
      <pane ySplit="10" topLeftCell="A11" activePane="bottomLeft" state="frozen"/>
      <selection pane="bottomLeft" activeCell="A16" sqref="A16:XFD30"/>
    </sheetView>
  </sheetViews>
  <sheetFormatPr baseColWidth="10" defaultColWidth="14.28515625" defaultRowHeight="14.25" x14ac:dyDescent="0.25"/>
  <cols>
    <col min="1" max="1" width="15.42578125" style="10" customWidth="1" collapsed="1"/>
    <col min="2" max="2" width="29.28515625" style="46" customWidth="1" collapsed="1"/>
    <col min="3" max="3" width="20.28515625" style="46" customWidth="1" collapsed="1"/>
    <col min="4" max="4" width="21.140625" style="10" customWidth="1" collapsed="1"/>
    <col min="5" max="5" width="14" style="21" customWidth="1" collapsed="1"/>
    <col min="6" max="6" width="14.28515625" style="10" customWidth="1" collapsed="1"/>
    <col min="7" max="7" width="13.42578125" style="21" customWidth="1" collapsed="1"/>
    <col min="8" max="8" width="11.140625" style="21" customWidth="1" collapsed="1"/>
    <col min="9" max="9" width="10.42578125" style="21" customWidth="1" collapsed="1"/>
    <col min="10" max="10" width="22.7109375" style="21" customWidth="1" collapsed="1"/>
    <col min="11" max="12" width="10.140625" style="21" customWidth="1" collapsed="1"/>
    <col min="13" max="14" width="16.140625" style="201" customWidth="1" collapsed="1"/>
    <col min="15" max="15" width="40.85546875" style="10" customWidth="1" collapsed="1"/>
    <col min="16" max="16" width="21.7109375" style="10" customWidth="1" collapsed="1"/>
    <col min="17" max="17" width="32.85546875" style="10" customWidth="1" collapsed="1"/>
    <col min="18" max="18" width="9.42578125" style="46" customWidth="1" collapsed="1"/>
    <col min="19" max="19" width="8.85546875" style="46" customWidth="1" collapsed="1"/>
    <col min="20" max="20" width="17.85546875" style="10" customWidth="1" collapsed="1"/>
    <col min="21" max="21" width="5.42578125" style="10" customWidth="1" collapsed="1"/>
    <col min="22" max="22" width="14.140625" style="10" bestFit="1" customWidth="1" collapsed="1"/>
    <col min="23" max="23" width="14.85546875" style="10" bestFit="1" customWidth="1" collapsed="1"/>
    <col min="24" max="24" width="24.140625" style="10" customWidth="1" collapsed="1"/>
    <col min="25" max="25" width="54.42578125" style="10" customWidth="1" collapsed="1"/>
    <col min="26" max="29" width="24.140625" style="10" customWidth="1" collapsed="1"/>
    <col min="30" max="256" width="11.42578125" style="10" customWidth="1" collapsed="1"/>
    <col min="257" max="257" width="12.7109375" style="10" customWidth="1" collapsed="1"/>
    <col min="258" max="258" width="47" style="10" customWidth="1" collapsed="1"/>
    <col min="259" max="259" width="35" style="10" customWidth="1" collapsed="1"/>
    <col min="260" max="16384" width="14.28515625" style="10" collapsed="1"/>
  </cols>
  <sheetData>
    <row r="1" spans="1:25" ht="18" customHeight="1" x14ac:dyDescent="0.25">
      <c r="A1" s="370"/>
      <c r="B1" s="377" t="str">
        <f>+'2 CONTEXTO E IDENTIFICACIÓN'!B1</f>
        <v>MAPA RIESGOS OPERATIVOS  POR PROCESOS</v>
      </c>
      <c r="C1" s="377"/>
      <c r="D1" s="377"/>
      <c r="E1" s="377"/>
      <c r="F1" s="377"/>
      <c r="G1" s="377"/>
      <c r="H1" s="377"/>
      <c r="I1" s="377"/>
      <c r="J1" s="377"/>
      <c r="K1" s="377"/>
      <c r="L1" s="377"/>
      <c r="M1" s="379" t="str">
        <f>+'2 CONTEXTO E IDENTIFICACIÓN'!I1</f>
        <v xml:space="preserve">Código: </v>
      </c>
      <c r="N1" s="379"/>
    </row>
    <row r="2" spans="1:25" ht="18" customHeight="1" x14ac:dyDescent="0.25">
      <c r="A2" s="370"/>
      <c r="B2" s="377"/>
      <c r="C2" s="377"/>
      <c r="D2" s="377"/>
      <c r="E2" s="377"/>
      <c r="F2" s="377"/>
      <c r="G2" s="377"/>
      <c r="H2" s="377"/>
      <c r="I2" s="377"/>
      <c r="J2" s="377"/>
      <c r="K2" s="377"/>
      <c r="L2" s="377"/>
      <c r="M2" s="379" t="str">
        <f>+'2 CONTEXTO E IDENTIFICACIÓN'!I2</f>
        <v xml:space="preserve">Fecha: </v>
      </c>
      <c r="N2" s="379"/>
    </row>
    <row r="3" spans="1:25" ht="18" customHeight="1" x14ac:dyDescent="0.25">
      <c r="A3" s="370"/>
      <c r="B3" s="377"/>
      <c r="C3" s="377"/>
      <c r="D3" s="377"/>
      <c r="E3" s="377"/>
      <c r="F3" s="377"/>
      <c r="G3" s="377"/>
      <c r="H3" s="377"/>
      <c r="I3" s="377"/>
      <c r="J3" s="377"/>
      <c r="K3" s="377"/>
      <c r="L3" s="377"/>
      <c r="M3" s="379" t="str">
        <f>+'2 CONTEXTO E IDENTIFICACIÓN'!I3</f>
        <v>Versión: 001</v>
      </c>
      <c r="N3" s="379"/>
    </row>
    <row r="4" spans="1:25" s="9" customFormat="1" ht="18" customHeight="1" x14ac:dyDescent="0.2">
      <c r="A4" s="370"/>
      <c r="B4" s="377"/>
      <c r="C4" s="377"/>
      <c r="D4" s="377"/>
      <c r="E4" s="377"/>
      <c r="F4" s="377"/>
      <c r="G4" s="377"/>
      <c r="H4" s="377"/>
      <c r="I4" s="377"/>
      <c r="J4" s="377"/>
      <c r="K4" s="377"/>
      <c r="L4" s="377"/>
      <c r="M4" s="379" t="str">
        <f>+'2 CONTEXTO E IDENTIFICACIÓN'!I4</f>
        <v>Página:</v>
      </c>
      <c r="N4" s="379"/>
      <c r="R4" s="171"/>
      <c r="S4" s="171"/>
    </row>
    <row r="5" spans="1:25" s="9" customFormat="1" ht="15" x14ac:dyDescent="0.2">
      <c r="A5" s="218"/>
      <c r="B5" s="22"/>
      <c r="C5" s="206"/>
      <c r="D5" s="48"/>
      <c r="E5" s="20"/>
      <c r="F5" s="10"/>
      <c r="G5" s="20"/>
      <c r="H5" s="20"/>
      <c r="I5" s="10"/>
      <c r="J5" s="20"/>
      <c r="K5" s="20"/>
      <c r="L5" s="20"/>
      <c r="M5" s="196"/>
      <c r="N5" s="196"/>
      <c r="R5" s="171"/>
      <c r="S5" s="171"/>
    </row>
    <row r="6" spans="1:25" s="9" customFormat="1" ht="17.25" customHeight="1" x14ac:dyDescent="0.2">
      <c r="A6" s="19" t="s">
        <v>151</v>
      </c>
      <c r="B6" s="378" t="str">
        <f>+IF('2 CONTEXTO E IDENTIFICACIÓN'!$B$6="","",'2 CONTEXTO E IDENTIFICACIÓN'!$B$6)</f>
        <v>Control Interno</v>
      </c>
      <c r="C6" s="378"/>
      <c r="D6" s="378"/>
      <c r="E6" s="378"/>
      <c r="F6" s="378"/>
      <c r="G6" s="378"/>
      <c r="H6" s="378"/>
      <c r="I6" s="378"/>
      <c r="J6" s="378"/>
      <c r="K6" s="378"/>
      <c r="L6" s="378"/>
      <c r="M6" s="378"/>
      <c r="N6" s="378"/>
      <c r="R6" s="171"/>
      <c r="S6" s="171"/>
    </row>
    <row r="7" spans="1:25" s="9" customFormat="1" ht="17.25" customHeight="1" thickBot="1" x14ac:dyDescent="0.25">
      <c r="A7" s="48"/>
      <c r="B7" s="48"/>
      <c r="C7" s="48"/>
      <c r="D7" s="48"/>
      <c r="E7" s="20"/>
      <c r="F7" s="10"/>
      <c r="G7" s="20"/>
      <c r="H7" s="20"/>
      <c r="I7" s="10"/>
      <c r="J7" s="20"/>
      <c r="K7" s="20"/>
      <c r="R7" s="171"/>
      <c r="S7" s="171"/>
    </row>
    <row r="8" spans="1:25" s="9" customFormat="1" ht="15" thickBot="1" x14ac:dyDescent="0.25">
      <c r="A8" s="208"/>
      <c r="B8" s="208"/>
      <c r="C8" s="208"/>
      <c r="D8" s="208"/>
      <c r="E8" s="23"/>
      <c r="F8" s="23"/>
      <c r="G8" s="371" t="s">
        <v>73</v>
      </c>
      <c r="H8" s="372"/>
      <c r="I8" s="372"/>
      <c r="J8" s="372"/>
      <c r="K8" s="372"/>
      <c r="L8" s="372"/>
      <c r="M8" s="372"/>
      <c r="N8" s="373"/>
      <c r="R8" s="171"/>
      <c r="S8" s="171"/>
    </row>
    <row r="9" spans="1:25" s="24" customFormat="1" ht="14.1" customHeight="1" thickBot="1" x14ac:dyDescent="0.3">
      <c r="A9" s="288"/>
      <c r="B9" s="289"/>
      <c r="C9" s="371" t="s">
        <v>79</v>
      </c>
      <c r="D9" s="372"/>
      <c r="E9" s="372"/>
      <c r="F9" s="373"/>
      <c r="G9" s="374" t="s">
        <v>166</v>
      </c>
      <c r="H9" s="375"/>
      <c r="I9" s="376"/>
      <c r="J9" s="374" t="s">
        <v>61</v>
      </c>
      <c r="K9" s="375"/>
      <c r="L9" s="376"/>
      <c r="M9" s="374" t="s">
        <v>193</v>
      </c>
      <c r="N9" s="376"/>
      <c r="P9" s="366" t="s">
        <v>2</v>
      </c>
      <c r="Q9" s="367"/>
      <c r="R9" s="368"/>
      <c r="S9" s="368"/>
      <c r="T9" s="369"/>
      <c r="V9" s="363" t="s">
        <v>4</v>
      </c>
      <c r="W9" s="364"/>
      <c r="X9" s="364"/>
      <c r="Y9" s="365"/>
    </row>
    <row r="10" spans="1:25" s="182" customFormat="1" ht="45" x14ac:dyDescent="0.25">
      <c r="A10" s="290" t="s">
        <v>191</v>
      </c>
      <c r="B10" s="291" t="s">
        <v>190</v>
      </c>
      <c r="C10" s="292" t="s">
        <v>194</v>
      </c>
      <c r="D10" s="293" t="s">
        <v>50</v>
      </c>
      <c r="E10" s="294" t="s">
        <v>189</v>
      </c>
      <c r="F10" s="295" t="s">
        <v>192</v>
      </c>
      <c r="G10" s="296" t="s">
        <v>166</v>
      </c>
      <c r="H10" s="297" t="s">
        <v>251</v>
      </c>
      <c r="I10" s="298" t="s">
        <v>49</v>
      </c>
      <c r="J10" s="296" t="s">
        <v>61</v>
      </c>
      <c r="K10" s="297" t="s">
        <v>251</v>
      </c>
      <c r="L10" s="298" t="s">
        <v>49</v>
      </c>
      <c r="M10" s="296" t="s">
        <v>168</v>
      </c>
      <c r="N10" s="299" t="s">
        <v>167</v>
      </c>
      <c r="P10" s="25" t="s">
        <v>49</v>
      </c>
      <c r="Q10" s="26" t="s">
        <v>50</v>
      </c>
      <c r="R10" s="168" t="s">
        <v>165</v>
      </c>
      <c r="S10" s="168" t="s">
        <v>164</v>
      </c>
      <c r="T10" s="27" t="s">
        <v>51</v>
      </c>
      <c r="V10" s="25" t="s">
        <v>49</v>
      </c>
      <c r="W10" s="26" t="s">
        <v>60</v>
      </c>
      <c r="X10" s="26" t="s">
        <v>78</v>
      </c>
      <c r="Y10" s="27" t="s">
        <v>61</v>
      </c>
    </row>
    <row r="11" spans="1:25" ht="142.5" x14ac:dyDescent="0.25">
      <c r="A11" s="28" t="str">
        <f>'2 CONTEXTO E IDENTIFICACIÓN'!A11</f>
        <v>R1</v>
      </c>
      <c r="B11" s="192" t="str">
        <f>+'2 CONTEXTO E IDENTIFICACIÓN'!E11</f>
        <v>Posibilidad de pérdida Reputacional  por hallazgos generados por los organismos externos de control o notificaciones de otras entidades externas debido a la no presentación o presentación de los informes de ley por fuera de los términos</v>
      </c>
      <c r="C11" s="193">
        <v>12</v>
      </c>
      <c r="D11" s="172" t="str">
        <f t="shared" ref="D11:D30" si="0">+IF(C11="","",IF(C11&lt;=$S$11,$Q$11,IF(C11&lt;=$S$12,$Q$12,IF(C11&lt;=$S$13,$Q$13,IF(C11&lt;=$S$14,$Q$14,IF(C11&gt;=$R$15,$Q$15,""))))))</f>
        <v>La actividad que conlleva el riesgo se ejecuta de 3 a 24 veces por año</v>
      </c>
      <c r="E11" s="173">
        <f t="shared" ref="E11:E30" si="1">+IF(D11="","",IF(D11=$Q$11,$T$11,IF(D11=$Q$12,$T$12,IF(D11=$Q$13,$T$13,IF(D11=$Q$14,$T$14,IF(D11=$Q$15,$T$15))))))</f>
        <v>0.4</v>
      </c>
      <c r="F11" s="29" t="str">
        <f t="shared" ref="F11:F30" si="2">+IF(D11="","",IF(D11=$Q$11,$P$11,IF(D11=$Q$12,$P$12,IF(D11=$Q$13,$P$13,IF(D11=$Q$14,$P$14,IF(D11=$Q$15,$P$15))))))</f>
        <v>Baja</v>
      </c>
      <c r="G11" s="179"/>
      <c r="H11" s="175" t="str">
        <f>+IF(G11="","",IF(G11="N/A","",IF(OR(G11=$X$11,G11=$Y$11),$W$11,IF(OR(G11=$X$12,G11=$Y$12),$W$12,IF(OR(G11=$X$13,G11=$Y$13),$W$13,IF(OR(G11=$X$14,G11=$Y$14),$W$14,IF(OR(G11=$X$15,G11=$Y$15),$W$15)))))))</f>
        <v/>
      </c>
      <c r="I11" s="177" t="str">
        <f t="shared" ref="I11:I30" si="3">+IF(G11="","",IF(G11="N/A","",IF(OR(G11=$X$11,G11=$Y$11),$V$11,IF(OR(G11=$X$12,G11=$Y$12),$V$12,IF(OR(G11=$X$13,G11=$Y$13),$V$13,IF(OR(G11=$X$14,G11=$Y$14),$V$14,IF(OR(G11=$X$15,G11=$Y$15),$V$15)))))))</f>
        <v/>
      </c>
      <c r="J11" s="179" t="s">
        <v>63</v>
      </c>
      <c r="K11" s="175">
        <f t="shared" ref="K11:K30" si="4">+IF(J11="","",IF(J11="N/A","",IF(OR(J11=$X$11,J11=$Y$11),$W$11,IF(OR(J11=$X$12,J11=$Y$12),$W$12,IF(OR(J11=$X$13,J11=$Y$13),$W$13,IF(OR(J11=$X$14,J11=$Y$14),$W$14,IF(OR(J11=$X$15,J11=$Y$15),$W$15)))))))</f>
        <v>0.2</v>
      </c>
      <c r="L11" s="177" t="str">
        <f t="shared" ref="L11:L30" si="5">+IF(J11="","",IF(J11="N/A","",IF(OR(J11=$X$11,J11=$Y$11),$V$11,IF(OR(J11=$X$12,J11=$Y$12),$V$12,IF(OR(J11=$X$13,J11=$Y$13),$V$13,IF(OR(J11=$X$14,J11=$Y$14),$V$14,IF(OR(J11=$X$15,J11=$Y$15),$V$15)))))))</f>
        <v>Leve</v>
      </c>
      <c r="M11" s="197">
        <f>+IF(H11="",K11,IF(K11="",H11,IF(H11&gt;K11,H11,K11)))</f>
        <v>0.2</v>
      </c>
      <c r="N11" s="198" t="str">
        <f>+IF(M11="","",IF(M11=$W$11,$V$11,IF(M11=$W$12,$V$12,IF(M11=$W$13,$V$13,IF(M11=$W$14,$V$14,IF(M11=$W$15,$V$15))))))</f>
        <v>Leve</v>
      </c>
      <c r="P11" s="30" t="s">
        <v>52</v>
      </c>
      <c r="Q11" s="31" t="s">
        <v>53</v>
      </c>
      <c r="R11" s="169">
        <v>0</v>
      </c>
      <c r="S11" s="169">
        <v>2</v>
      </c>
      <c r="T11" s="32">
        <v>0.2</v>
      </c>
      <c r="V11" s="30" t="s">
        <v>62</v>
      </c>
      <c r="W11" s="33">
        <v>0.2</v>
      </c>
      <c r="X11" s="31" t="s">
        <v>80</v>
      </c>
      <c r="Y11" s="34" t="s">
        <v>63</v>
      </c>
    </row>
    <row r="12" spans="1:25" ht="128.25" x14ac:dyDescent="0.25">
      <c r="A12" s="28" t="str">
        <f>'2 CONTEXTO E IDENTIFICACIÓN'!A12</f>
        <v>R2</v>
      </c>
      <c r="B12" s="192" t="str">
        <f>+'2 CONTEXTO E IDENTIFICACIÓN'!E12</f>
        <v>Posibilidad de pérdida Reputacional por insatisfacción de los grupos de valor o de los grupos de interés de Amable debido a errores o inconsistencias al evaluar la efectividad de los controles del sistema de control interno</v>
      </c>
      <c r="C12" s="194">
        <v>12</v>
      </c>
      <c r="D12" s="172" t="str">
        <f t="shared" si="0"/>
        <v>La actividad que conlleva el riesgo se ejecuta de 3 a 24 veces por año</v>
      </c>
      <c r="E12" s="173">
        <f t="shared" si="1"/>
        <v>0.4</v>
      </c>
      <c r="F12" s="29" t="str">
        <f t="shared" si="2"/>
        <v>Baja</v>
      </c>
      <c r="G12" s="179"/>
      <c r="H12" s="175" t="str">
        <f t="shared" ref="H12:H30" si="6">+IF(G12="","",IF(G12="N/A","",IF(OR(G12=$X$11,G12=$Y$11),$W$11,IF(OR(G12=$X$12,G12=$Y$12),$W$12,IF(OR(G12=$X$13,G12=$Y$13),$W$13,IF(OR(G12=$X$14,G12=$Y$14),$W$14,IF(OR(G12=$X$15,G12=$Y$15),$W$15)))))))</f>
        <v/>
      </c>
      <c r="I12" s="177" t="str">
        <f t="shared" si="3"/>
        <v/>
      </c>
      <c r="J12" s="179" t="s">
        <v>65</v>
      </c>
      <c r="K12" s="175">
        <f t="shared" si="4"/>
        <v>0.4</v>
      </c>
      <c r="L12" s="177" t="str">
        <f t="shared" si="5"/>
        <v>Menor</v>
      </c>
      <c r="M12" s="197">
        <f>+IF(H12="",K12,IF(K12="",H12,IF(H12&gt;K12,H12,K12)))</f>
        <v>0.4</v>
      </c>
      <c r="N12" s="198" t="str">
        <f t="shared" ref="N12:N30" si="7">+IF(M12="","",IF(M12=$W$11,$V$11,IF(M12=$W$12,$V$12,IF(M12=$W$13,$V$13,IF(M12=$W$14,$V$14,IF(M12=$W$15,$V$15))))))</f>
        <v>Menor</v>
      </c>
      <c r="P12" s="35" t="s">
        <v>54</v>
      </c>
      <c r="Q12" s="36" t="s">
        <v>55</v>
      </c>
      <c r="R12" s="169">
        <v>3</v>
      </c>
      <c r="S12" s="169">
        <v>24</v>
      </c>
      <c r="T12" s="32">
        <v>0.4</v>
      </c>
      <c r="V12" s="35" t="s">
        <v>7</v>
      </c>
      <c r="W12" s="33">
        <v>0.4</v>
      </c>
      <c r="X12" s="36" t="s">
        <v>64</v>
      </c>
      <c r="Y12" s="37" t="s">
        <v>65</v>
      </c>
    </row>
    <row r="13" spans="1:25" ht="114" x14ac:dyDescent="0.25">
      <c r="A13" s="28" t="str">
        <f>'2 CONTEXTO E IDENTIFICACIÓN'!A13</f>
        <v>R3</v>
      </c>
      <c r="B13" s="192" t="str">
        <f>+'2 CONTEXTO E IDENTIFICACIÓN'!E13</f>
        <v>Posibilidad de pérdida Reputacional por baja calidad en la presentación de informes de evaluación independiente debido a la inadecuada ejecución de procedimientos propios de auditoría interna</v>
      </c>
      <c r="C13" s="194">
        <v>12</v>
      </c>
      <c r="D13" s="172" t="str">
        <f t="shared" si="0"/>
        <v>La actividad que conlleva el riesgo se ejecuta de 3 a 24 veces por año</v>
      </c>
      <c r="E13" s="173">
        <f t="shared" si="1"/>
        <v>0.4</v>
      </c>
      <c r="F13" s="29" t="str">
        <f t="shared" si="2"/>
        <v>Baja</v>
      </c>
      <c r="G13" s="179"/>
      <c r="H13" s="175" t="str">
        <f t="shared" si="6"/>
        <v/>
      </c>
      <c r="I13" s="177" t="str">
        <f t="shared" si="3"/>
        <v/>
      </c>
      <c r="J13" s="179" t="s">
        <v>63</v>
      </c>
      <c r="K13" s="175">
        <f t="shared" si="4"/>
        <v>0.2</v>
      </c>
      <c r="L13" s="177" t="str">
        <f t="shared" si="5"/>
        <v>Leve</v>
      </c>
      <c r="M13" s="197">
        <f t="shared" ref="M13:M30" si="8">+IF(H13="",K13,IF(K13="",H13,IF(H13&gt;K13,H13,K13)))</f>
        <v>0.2</v>
      </c>
      <c r="N13" s="198" t="str">
        <f t="shared" si="7"/>
        <v>Leve</v>
      </c>
      <c r="P13" s="38" t="s">
        <v>56</v>
      </c>
      <c r="Q13" s="36" t="s">
        <v>57</v>
      </c>
      <c r="R13" s="169">
        <v>25</v>
      </c>
      <c r="S13" s="169">
        <v>500</v>
      </c>
      <c r="T13" s="32">
        <v>0.6</v>
      </c>
      <c r="V13" s="38" t="s">
        <v>5</v>
      </c>
      <c r="W13" s="33">
        <v>0.6</v>
      </c>
      <c r="X13" s="36" t="s">
        <v>66</v>
      </c>
      <c r="Y13" s="37" t="s">
        <v>67</v>
      </c>
    </row>
    <row r="14" spans="1:25" ht="108.75" customHeight="1" x14ac:dyDescent="0.25">
      <c r="A14" s="28" t="str">
        <f>'2 CONTEXTO E IDENTIFICACIÓN'!A14</f>
        <v>R4</v>
      </c>
      <c r="B14" s="192" t="str">
        <f>+'2 CONTEXTO E IDENTIFICACIÓN'!E14</f>
        <v>Posibilidad de pérdida Reputacional  Por la no suscripción o seguimiento inadecuado a los planes de mejoramiento  de la entidad debido a desconocimiento u omisión de los resultados de auditoría.</v>
      </c>
      <c r="C14" s="194">
        <v>3</v>
      </c>
      <c r="D14" s="172" t="str">
        <f t="shared" si="0"/>
        <v>La actividad que conlleva el riesgo se ejecuta de 3 a 24 veces por año</v>
      </c>
      <c r="E14" s="173">
        <f t="shared" si="1"/>
        <v>0.4</v>
      </c>
      <c r="F14" s="29" t="str">
        <f t="shared" si="2"/>
        <v>Baja</v>
      </c>
      <c r="G14" s="179"/>
      <c r="H14" s="175" t="str">
        <f t="shared" si="6"/>
        <v/>
      </c>
      <c r="I14" s="177" t="str">
        <f t="shared" si="3"/>
        <v/>
      </c>
      <c r="J14" s="179" t="s">
        <v>63</v>
      </c>
      <c r="K14" s="175">
        <f t="shared" si="4"/>
        <v>0.2</v>
      </c>
      <c r="L14" s="177" t="str">
        <f t="shared" si="5"/>
        <v>Leve</v>
      </c>
      <c r="M14" s="197">
        <f t="shared" si="8"/>
        <v>0.2</v>
      </c>
      <c r="N14" s="198" t="str">
        <f t="shared" si="7"/>
        <v>Leve</v>
      </c>
      <c r="P14" s="39" t="s">
        <v>58</v>
      </c>
      <c r="Q14" s="36" t="s">
        <v>76</v>
      </c>
      <c r="R14" s="169">
        <v>5001</v>
      </c>
      <c r="S14" s="169">
        <v>5000</v>
      </c>
      <c r="T14" s="32">
        <v>0.8</v>
      </c>
      <c r="V14" s="39" t="s">
        <v>6</v>
      </c>
      <c r="W14" s="33">
        <v>0.8</v>
      </c>
      <c r="X14" s="36" t="s">
        <v>68</v>
      </c>
      <c r="Y14" s="37" t="s">
        <v>69</v>
      </c>
    </row>
    <row r="15" spans="1:25" ht="108" customHeight="1" x14ac:dyDescent="0.25">
      <c r="A15" s="28" t="str">
        <f>'2 CONTEXTO E IDENTIFICACIÓN'!A15</f>
        <v>R5</v>
      </c>
      <c r="B15" s="192" t="str">
        <f>+'2 CONTEXTO E IDENTIFICACIÓN'!E15</f>
        <v>Posibilidad de pérdida Reputacional Por la aplicación inadecuada de procedimientos de evaluación y auditoría interna debido a conflictos de intereses de los auditores o profesionales de apoyo.</v>
      </c>
      <c r="C15" s="194">
        <v>12</v>
      </c>
      <c r="D15" s="172" t="str">
        <f t="shared" si="0"/>
        <v>La actividad que conlleva el riesgo se ejecuta de 3 a 24 veces por año</v>
      </c>
      <c r="E15" s="173">
        <f t="shared" si="1"/>
        <v>0.4</v>
      </c>
      <c r="F15" s="29" t="str">
        <f t="shared" si="2"/>
        <v>Baja</v>
      </c>
      <c r="G15" s="179"/>
      <c r="H15" s="175" t="str">
        <f t="shared" si="6"/>
        <v/>
      </c>
      <c r="I15" s="177" t="str">
        <f t="shared" si="3"/>
        <v/>
      </c>
      <c r="J15" s="179" t="s">
        <v>65</v>
      </c>
      <c r="K15" s="175">
        <f t="shared" si="4"/>
        <v>0.4</v>
      </c>
      <c r="L15" s="177" t="str">
        <f t="shared" si="5"/>
        <v>Menor</v>
      </c>
      <c r="M15" s="197">
        <f t="shared" si="8"/>
        <v>0.4</v>
      </c>
      <c r="N15" s="198" t="str">
        <f t="shared" si="7"/>
        <v>Menor</v>
      </c>
      <c r="P15" s="40" t="s">
        <v>59</v>
      </c>
      <c r="Q15" s="36" t="s">
        <v>77</v>
      </c>
      <c r="R15" s="169">
        <v>5001</v>
      </c>
      <c r="S15" s="169"/>
      <c r="T15" s="32">
        <v>1</v>
      </c>
      <c r="V15" s="40" t="s">
        <v>70</v>
      </c>
      <c r="W15" s="33">
        <v>1</v>
      </c>
      <c r="X15" s="36" t="s">
        <v>71</v>
      </c>
      <c r="Y15" s="37" t="s">
        <v>72</v>
      </c>
    </row>
    <row r="16" spans="1:25" ht="73.5" hidden="1" customHeight="1" thickBot="1" x14ac:dyDescent="0.3">
      <c r="A16" s="28" t="str">
        <f>'2 CONTEXTO E IDENTIFICACIÓN'!A16</f>
        <v>R6</v>
      </c>
      <c r="B16" s="192" t="str">
        <f>+'2 CONTEXTO E IDENTIFICACIÓN'!E16</f>
        <v xml:space="preserve">  </v>
      </c>
      <c r="C16" s="194"/>
      <c r="D16" s="172" t="str">
        <f t="shared" si="0"/>
        <v/>
      </c>
      <c r="E16" s="173" t="str">
        <f t="shared" si="1"/>
        <v/>
      </c>
      <c r="F16" s="29" t="str">
        <f t="shared" si="2"/>
        <v/>
      </c>
      <c r="G16" s="179"/>
      <c r="H16" s="175" t="str">
        <f t="shared" si="6"/>
        <v/>
      </c>
      <c r="I16" s="177" t="str">
        <f t="shared" si="3"/>
        <v/>
      </c>
      <c r="J16" s="179"/>
      <c r="K16" s="175" t="str">
        <f t="shared" si="4"/>
        <v/>
      </c>
      <c r="L16" s="177" t="str">
        <f t="shared" si="5"/>
        <v/>
      </c>
      <c r="M16" s="197" t="str">
        <f t="shared" si="8"/>
        <v/>
      </c>
      <c r="N16" s="198" t="str">
        <f t="shared" si="7"/>
        <v/>
      </c>
      <c r="P16" s="41"/>
      <c r="Q16" s="42"/>
      <c r="R16" s="170"/>
      <c r="S16" s="170"/>
      <c r="T16" s="43"/>
      <c r="V16" s="41"/>
      <c r="W16" s="42"/>
      <c r="X16" s="42" t="s">
        <v>138</v>
      </c>
      <c r="Y16" s="43" t="s">
        <v>138</v>
      </c>
    </row>
    <row r="17" spans="1:14" ht="73.5" hidden="1" customHeight="1" x14ac:dyDescent="0.25">
      <c r="A17" s="28" t="str">
        <f>'2 CONTEXTO E IDENTIFICACIÓN'!A17</f>
        <v>R7</v>
      </c>
      <c r="B17" s="192" t="str">
        <f>+'2 CONTEXTO E IDENTIFICACIÓN'!E17</f>
        <v xml:space="preserve">  </v>
      </c>
      <c r="C17" s="194"/>
      <c r="D17" s="172" t="str">
        <f t="shared" si="0"/>
        <v/>
      </c>
      <c r="E17" s="173" t="str">
        <f t="shared" si="1"/>
        <v/>
      </c>
      <c r="F17" s="29" t="str">
        <f t="shared" si="2"/>
        <v/>
      </c>
      <c r="G17" s="179"/>
      <c r="H17" s="175" t="str">
        <f t="shared" si="6"/>
        <v/>
      </c>
      <c r="I17" s="177" t="str">
        <f t="shared" si="3"/>
        <v/>
      </c>
      <c r="J17" s="179"/>
      <c r="K17" s="175" t="str">
        <f t="shared" si="4"/>
        <v/>
      </c>
      <c r="L17" s="177" t="str">
        <f t="shared" si="5"/>
        <v/>
      </c>
      <c r="M17" s="197" t="str">
        <f t="shared" si="8"/>
        <v/>
      </c>
      <c r="N17" s="198" t="str">
        <f t="shared" si="7"/>
        <v/>
      </c>
    </row>
    <row r="18" spans="1:14" ht="73.5" hidden="1" customHeight="1" x14ac:dyDescent="0.25">
      <c r="A18" s="28" t="str">
        <f>'2 CONTEXTO E IDENTIFICACIÓN'!A18</f>
        <v>R8</v>
      </c>
      <c r="B18" s="192" t="str">
        <f>+'2 CONTEXTO E IDENTIFICACIÓN'!E18</f>
        <v xml:space="preserve">  </v>
      </c>
      <c r="C18" s="194"/>
      <c r="D18" s="172" t="str">
        <f t="shared" si="0"/>
        <v/>
      </c>
      <c r="E18" s="173" t="str">
        <f t="shared" si="1"/>
        <v/>
      </c>
      <c r="F18" s="29" t="str">
        <f t="shared" si="2"/>
        <v/>
      </c>
      <c r="G18" s="179"/>
      <c r="H18" s="175" t="str">
        <f t="shared" si="6"/>
        <v/>
      </c>
      <c r="I18" s="177" t="str">
        <f t="shared" si="3"/>
        <v/>
      </c>
      <c r="J18" s="179"/>
      <c r="K18" s="175" t="str">
        <f t="shared" si="4"/>
        <v/>
      </c>
      <c r="L18" s="177" t="str">
        <f t="shared" si="5"/>
        <v/>
      </c>
      <c r="M18" s="197" t="str">
        <f t="shared" si="8"/>
        <v/>
      </c>
      <c r="N18" s="198" t="str">
        <f t="shared" si="7"/>
        <v/>
      </c>
    </row>
    <row r="19" spans="1:14" ht="73.5" hidden="1" customHeight="1" x14ac:dyDescent="0.25">
      <c r="A19" s="28" t="str">
        <f>'2 CONTEXTO E IDENTIFICACIÓN'!A19</f>
        <v>R9</v>
      </c>
      <c r="B19" s="192" t="str">
        <f>+'2 CONTEXTO E IDENTIFICACIÓN'!E19</f>
        <v xml:space="preserve">  </v>
      </c>
      <c r="C19" s="194"/>
      <c r="D19" s="172" t="str">
        <f t="shared" si="0"/>
        <v/>
      </c>
      <c r="E19" s="173" t="str">
        <f t="shared" si="1"/>
        <v/>
      </c>
      <c r="F19" s="29" t="str">
        <f t="shared" si="2"/>
        <v/>
      </c>
      <c r="G19" s="179"/>
      <c r="H19" s="175" t="str">
        <f t="shared" si="6"/>
        <v/>
      </c>
      <c r="I19" s="177" t="str">
        <f t="shared" si="3"/>
        <v/>
      </c>
      <c r="J19" s="179"/>
      <c r="K19" s="175" t="str">
        <f t="shared" si="4"/>
        <v/>
      </c>
      <c r="L19" s="177" t="str">
        <f t="shared" si="5"/>
        <v/>
      </c>
      <c r="M19" s="197" t="str">
        <f t="shared" si="8"/>
        <v/>
      </c>
      <c r="N19" s="198" t="str">
        <f t="shared" si="7"/>
        <v/>
      </c>
    </row>
    <row r="20" spans="1:14" ht="73.5" hidden="1" customHeight="1" x14ac:dyDescent="0.25">
      <c r="A20" s="28" t="str">
        <f>'2 CONTEXTO E IDENTIFICACIÓN'!A20</f>
        <v>R10</v>
      </c>
      <c r="B20" s="192" t="str">
        <f>+'2 CONTEXTO E IDENTIFICACIÓN'!E20</f>
        <v xml:space="preserve">  </v>
      </c>
      <c r="C20" s="194"/>
      <c r="D20" s="172" t="str">
        <f t="shared" si="0"/>
        <v/>
      </c>
      <c r="E20" s="173" t="str">
        <f t="shared" si="1"/>
        <v/>
      </c>
      <c r="F20" s="29" t="str">
        <f t="shared" si="2"/>
        <v/>
      </c>
      <c r="G20" s="179"/>
      <c r="H20" s="175" t="str">
        <f t="shared" si="6"/>
        <v/>
      </c>
      <c r="I20" s="177" t="str">
        <f t="shared" si="3"/>
        <v/>
      </c>
      <c r="J20" s="179"/>
      <c r="K20" s="175" t="str">
        <f t="shared" si="4"/>
        <v/>
      </c>
      <c r="L20" s="177" t="str">
        <f t="shared" si="5"/>
        <v/>
      </c>
      <c r="M20" s="197" t="str">
        <f t="shared" si="8"/>
        <v/>
      </c>
      <c r="N20" s="198" t="str">
        <f t="shared" si="7"/>
        <v/>
      </c>
    </row>
    <row r="21" spans="1:14" ht="73.5" hidden="1" customHeight="1" x14ac:dyDescent="0.25">
      <c r="A21" s="28" t="str">
        <f>'2 CONTEXTO E IDENTIFICACIÓN'!A21</f>
        <v>R11</v>
      </c>
      <c r="B21" s="192" t="str">
        <f>+'2 CONTEXTO E IDENTIFICACIÓN'!E21</f>
        <v xml:space="preserve">  </v>
      </c>
      <c r="C21" s="194"/>
      <c r="D21" s="172" t="str">
        <f t="shared" si="0"/>
        <v/>
      </c>
      <c r="E21" s="173" t="str">
        <f t="shared" si="1"/>
        <v/>
      </c>
      <c r="F21" s="29" t="str">
        <f t="shared" si="2"/>
        <v/>
      </c>
      <c r="G21" s="179"/>
      <c r="H21" s="175" t="str">
        <f t="shared" si="6"/>
        <v/>
      </c>
      <c r="I21" s="177" t="str">
        <f t="shared" si="3"/>
        <v/>
      </c>
      <c r="J21" s="179"/>
      <c r="K21" s="175" t="str">
        <f t="shared" si="4"/>
        <v/>
      </c>
      <c r="L21" s="177" t="str">
        <f t="shared" si="5"/>
        <v/>
      </c>
      <c r="M21" s="197" t="str">
        <f t="shared" si="8"/>
        <v/>
      </c>
      <c r="N21" s="198" t="str">
        <f t="shared" si="7"/>
        <v/>
      </c>
    </row>
    <row r="22" spans="1:14" ht="73.5" hidden="1" customHeight="1" x14ac:dyDescent="0.25">
      <c r="A22" s="28" t="str">
        <f>'2 CONTEXTO E IDENTIFICACIÓN'!A22</f>
        <v>R12</v>
      </c>
      <c r="B22" s="192" t="str">
        <f>+'2 CONTEXTO E IDENTIFICACIÓN'!E22</f>
        <v xml:space="preserve">  </v>
      </c>
      <c r="C22" s="194"/>
      <c r="D22" s="172" t="str">
        <f t="shared" si="0"/>
        <v/>
      </c>
      <c r="E22" s="173" t="str">
        <f t="shared" si="1"/>
        <v/>
      </c>
      <c r="F22" s="29" t="str">
        <f t="shared" si="2"/>
        <v/>
      </c>
      <c r="G22" s="179"/>
      <c r="H22" s="175" t="str">
        <f t="shared" si="6"/>
        <v/>
      </c>
      <c r="I22" s="177" t="str">
        <f t="shared" si="3"/>
        <v/>
      </c>
      <c r="J22" s="179"/>
      <c r="K22" s="175" t="str">
        <f t="shared" si="4"/>
        <v/>
      </c>
      <c r="L22" s="177" t="str">
        <f t="shared" si="5"/>
        <v/>
      </c>
      <c r="M22" s="197" t="str">
        <f t="shared" si="8"/>
        <v/>
      </c>
      <c r="N22" s="198" t="str">
        <f t="shared" si="7"/>
        <v/>
      </c>
    </row>
    <row r="23" spans="1:14" ht="73.5" hidden="1" customHeight="1" x14ac:dyDescent="0.25">
      <c r="A23" s="28" t="str">
        <f>'2 CONTEXTO E IDENTIFICACIÓN'!A23</f>
        <v>R13</v>
      </c>
      <c r="B23" s="192" t="str">
        <f>+'2 CONTEXTO E IDENTIFICACIÓN'!E23</f>
        <v xml:space="preserve">  </v>
      </c>
      <c r="C23" s="194"/>
      <c r="D23" s="172" t="str">
        <f t="shared" si="0"/>
        <v/>
      </c>
      <c r="E23" s="173" t="str">
        <f t="shared" si="1"/>
        <v/>
      </c>
      <c r="F23" s="29" t="str">
        <f t="shared" si="2"/>
        <v/>
      </c>
      <c r="G23" s="179"/>
      <c r="H23" s="175" t="str">
        <f t="shared" si="6"/>
        <v/>
      </c>
      <c r="I23" s="177" t="str">
        <f t="shared" si="3"/>
        <v/>
      </c>
      <c r="J23" s="179"/>
      <c r="K23" s="175" t="str">
        <f t="shared" si="4"/>
        <v/>
      </c>
      <c r="L23" s="177" t="str">
        <f t="shared" si="5"/>
        <v/>
      </c>
      <c r="M23" s="197" t="str">
        <f t="shared" si="8"/>
        <v/>
      </c>
      <c r="N23" s="198" t="str">
        <f t="shared" si="7"/>
        <v/>
      </c>
    </row>
    <row r="24" spans="1:14" ht="73.5" hidden="1" customHeight="1" x14ac:dyDescent="0.25">
      <c r="A24" s="28" t="str">
        <f>'2 CONTEXTO E IDENTIFICACIÓN'!A24</f>
        <v>R14</v>
      </c>
      <c r="B24" s="192" t="str">
        <f>+'2 CONTEXTO E IDENTIFICACIÓN'!E24</f>
        <v xml:space="preserve">  </v>
      </c>
      <c r="C24" s="194"/>
      <c r="D24" s="172" t="str">
        <f t="shared" si="0"/>
        <v/>
      </c>
      <c r="E24" s="173" t="str">
        <f t="shared" si="1"/>
        <v/>
      </c>
      <c r="F24" s="29" t="str">
        <f t="shared" si="2"/>
        <v/>
      </c>
      <c r="G24" s="179"/>
      <c r="H24" s="175" t="str">
        <f t="shared" si="6"/>
        <v/>
      </c>
      <c r="I24" s="177" t="str">
        <f t="shared" si="3"/>
        <v/>
      </c>
      <c r="J24" s="179"/>
      <c r="K24" s="175" t="str">
        <f t="shared" si="4"/>
        <v/>
      </c>
      <c r="L24" s="177" t="str">
        <f t="shared" si="5"/>
        <v/>
      </c>
      <c r="M24" s="197" t="str">
        <f t="shared" si="8"/>
        <v/>
      </c>
      <c r="N24" s="198" t="str">
        <f t="shared" si="7"/>
        <v/>
      </c>
    </row>
    <row r="25" spans="1:14" ht="73.5" hidden="1" customHeight="1" x14ac:dyDescent="0.25">
      <c r="A25" s="28" t="str">
        <f>'2 CONTEXTO E IDENTIFICACIÓN'!A25</f>
        <v>R15</v>
      </c>
      <c r="B25" s="192" t="str">
        <f>+'2 CONTEXTO E IDENTIFICACIÓN'!E25</f>
        <v xml:space="preserve">  </v>
      </c>
      <c r="C25" s="194"/>
      <c r="D25" s="172" t="str">
        <f t="shared" si="0"/>
        <v/>
      </c>
      <c r="E25" s="173" t="str">
        <f t="shared" si="1"/>
        <v/>
      </c>
      <c r="F25" s="29" t="str">
        <f t="shared" si="2"/>
        <v/>
      </c>
      <c r="G25" s="179"/>
      <c r="H25" s="175" t="str">
        <f t="shared" si="6"/>
        <v/>
      </c>
      <c r="I25" s="177" t="str">
        <f t="shared" si="3"/>
        <v/>
      </c>
      <c r="J25" s="179"/>
      <c r="K25" s="175" t="str">
        <f t="shared" si="4"/>
        <v/>
      </c>
      <c r="L25" s="177" t="str">
        <f t="shared" si="5"/>
        <v/>
      </c>
      <c r="M25" s="197" t="str">
        <f t="shared" si="8"/>
        <v/>
      </c>
      <c r="N25" s="198" t="str">
        <f t="shared" si="7"/>
        <v/>
      </c>
    </row>
    <row r="26" spans="1:14" ht="73.5" hidden="1" customHeight="1" x14ac:dyDescent="0.25">
      <c r="A26" s="28" t="str">
        <f>'2 CONTEXTO E IDENTIFICACIÓN'!A26</f>
        <v>R16</v>
      </c>
      <c r="B26" s="192" t="str">
        <f>+'2 CONTEXTO E IDENTIFICACIÓN'!E26</f>
        <v xml:space="preserve">  </v>
      </c>
      <c r="C26" s="194"/>
      <c r="D26" s="172" t="str">
        <f t="shared" si="0"/>
        <v/>
      </c>
      <c r="E26" s="173" t="str">
        <f t="shared" si="1"/>
        <v/>
      </c>
      <c r="F26" s="29" t="str">
        <f t="shared" si="2"/>
        <v/>
      </c>
      <c r="G26" s="179"/>
      <c r="H26" s="175" t="str">
        <f t="shared" si="6"/>
        <v/>
      </c>
      <c r="I26" s="177" t="str">
        <f t="shared" si="3"/>
        <v/>
      </c>
      <c r="J26" s="179"/>
      <c r="K26" s="175" t="str">
        <f t="shared" si="4"/>
        <v/>
      </c>
      <c r="L26" s="177" t="str">
        <f t="shared" si="5"/>
        <v/>
      </c>
      <c r="M26" s="197" t="str">
        <f t="shared" si="8"/>
        <v/>
      </c>
      <c r="N26" s="198" t="str">
        <f t="shared" si="7"/>
        <v/>
      </c>
    </row>
    <row r="27" spans="1:14" ht="73.5" hidden="1" customHeight="1" x14ac:dyDescent="0.25">
      <c r="A27" s="28" t="str">
        <f>'2 CONTEXTO E IDENTIFICACIÓN'!A27</f>
        <v>R17</v>
      </c>
      <c r="B27" s="192" t="str">
        <f>+'2 CONTEXTO E IDENTIFICACIÓN'!E27</f>
        <v xml:space="preserve">  </v>
      </c>
      <c r="C27" s="194"/>
      <c r="D27" s="172" t="str">
        <f t="shared" si="0"/>
        <v/>
      </c>
      <c r="E27" s="173" t="str">
        <f t="shared" si="1"/>
        <v/>
      </c>
      <c r="F27" s="29" t="str">
        <f t="shared" si="2"/>
        <v/>
      </c>
      <c r="G27" s="179"/>
      <c r="H27" s="175" t="str">
        <f t="shared" si="6"/>
        <v/>
      </c>
      <c r="I27" s="177" t="str">
        <f t="shared" si="3"/>
        <v/>
      </c>
      <c r="J27" s="179"/>
      <c r="K27" s="175" t="str">
        <f t="shared" si="4"/>
        <v/>
      </c>
      <c r="L27" s="177" t="str">
        <f t="shared" si="5"/>
        <v/>
      </c>
      <c r="M27" s="197" t="str">
        <f t="shared" si="8"/>
        <v/>
      </c>
      <c r="N27" s="198" t="str">
        <f t="shared" si="7"/>
        <v/>
      </c>
    </row>
    <row r="28" spans="1:14" ht="73.5" hidden="1" customHeight="1" x14ac:dyDescent="0.25">
      <c r="A28" s="28" t="str">
        <f>'2 CONTEXTO E IDENTIFICACIÓN'!A28</f>
        <v>R18</v>
      </c>
      <c r="B28" s="192" t="str">
        <f>+'2 CONTEXTO E IDENTIFICACIÓN'!E28</f>
        <v xml:space="preserve">  </v>
      </c>
      <c r="C28" s="194"/>
      <c r="D28" s="172" t="str">
        <f t="shared" si="0"/>
        <v/>
      </c>
      <c r="E28" s="173" t="str">
        <f t="shared" si="1"/>
        <v/>
      </c>
      <c r="F28" s="29" t="str">
        <f t="shared" si="2"/>
        <v/>
      </c>
      <c r="G28" s="179"/>
      <c r="H28" s="175" t="str">
        <f t="shared" si="6"/>
        <v/>
      </c>
      <c r="I28" s="177" t="str">
        <f t="shared" si="3"/>
        <v/>
      </c>
      <c r="J28" s="179"/>
      <c r="K28" s="175" t="str">
        <f t="shared" si="4"/>
        <v/>
      </c>
      <c r="L28" s="177" t="str">
        <f t="shared" si="5"/>
        <v/>
      </c>
      <c r="M28" s="197" t="str">
        <f t="shared" si="8"/>
        <v/>
      </c>
      <c r="N28" s="198" t="str">
        <f t="shared" si="7"/>
        <v/>
      </c>
    </row>
    <row r="29" spans="1:14" ht="73.5" hidden="1" customHeight="1" x14ac:dyDescent="0.25">
      <c r="A29" s="28" t="str">
        <f>'2 CONTEXTO E IDENTIFICACIÓN'!A29</f>
        <v>R19</v>
      </c>
      <c r="B29" s="192" t="str">
        <f>+'2 CONTEXTO E IDENTIFICACIÓN'!E29</f>
        <v xml:space="preserve">  </v>
      </c>
      <c r="C29" s="194"/>
      <c r="D29" s="172" t="str">
        <f t="shared" si="0"/>
        <v/>
      </c>
      <c r="E29" s="173" t="str">
        <f t="shared" si="1"/>
        <v/>
      </c>
      <c r="F29" s="29" t="str">
        <f t="shared" si="2"/>
        <v/>
      </c>
      <c r="G29" s="179"/>
      <c r="H29" s="175" t="str">
        <f t="shared" si="6"/>
        <v/>
      </c>
      <c r="I29" s="177" t="str">
        <f t="shared" si="3"/>
        <v/>
      </c>
      <c r="J29" s="179"/>
      <c r="K29" s="175" t="str">
        <f t="shared" si="4"/>
        <v/>
      </c>
      <c r="L29" s="177" t="str">
        <f t="shared" si="5"/>
        <v/>
      </c>
      <c r="M29" s="197" t="str">
        <f t="shared" si="8"/>
        <v/>
      </c>
      <c r="N29" s="198" t="str">
        <f t="shared" si="7"/>
        <v/>
      </c>
    </row>
    <row r="30" spans="1:14" ht="73.5" hidden="1" customHeight="1" thickBot="1" x14ac:dyDescent="0.3">
      <c r="A30" s="44" t="str">
        <f>'2 CONTEXTO E IDENTIFICACIÓN'!A30</f>
        <v>R20</v>
      </c>
      <c r="B30" s="192" t="str">
        <f>+'2 CONTEXTO E IDENTIFICACIÓN'!E30</f>
        <v xml:space="preserve">  </v>
      </c>
      <c r="C30" s="195"/>
      <c r="D30" s="181" t="str">
        <f t="shared" si="0"/>
        <v/>
      </c>
      <c r="E30" s="174" t="str">
        <f t="shared" si="1"/>
        <v/>
      </c>
      <c r="F30" s="45" t="str">
        <f t="shared" si="2"/>
        <v/>
      </c>
      <c r="G30" s="180"/>
      <c r="H30" s="176" t="str">
        <f t="shared" si="6"/>
        <v/>
      </c>
      <c r="I30" s="178" t="str">
        <f t="shared" si="3"/>
        <v/>
      </c>
      <c r="J30" s="180"/>
      <c r="K30" s="176" t="str">
        <f t="shared" si="4"/>
        <v/>
      </c>
      <c r="L30" s="178" t="str">
        <f t="shared" si="5"/>
        <v/>
      </c>
      <c r="M30" s="199" t="str">
        <f t="shared" si="8"/>
        <v/>
      </c>
      <c r="N30" s="200" t="str">
        <f t="shared" si="7"/>
        <v/>
      </c>
    </row>
  </sheetData>
  <autoFilter ref="A10:N10"/>
  <dataConsolidate/>
  <mergeCells count="14">
    <mergeCell ref="V9:Y9"/>
    <mergeCell ref="P9:T9"/>
    <mergeCell ref="A1:A4"/>
    <mergeCell ref="C9:F9"/>
    <mergeCell ref="G9:I9"/>
    <mergeCell ref="J9:L9"/>
    <mergeCell ref="M9:N9"/>
    <mergeCell ref="G8:N8"/>
    <mergeCell ref="B1:L4"/>
    <mergeCell ref="B6:N6"/>
    <mergeCell ref="M1:N1"/>
    <mergeCell ref="M2:N2"/>
    <mergeCell ref="M3:N3"/>
    <mergeCell ref="M4:N4"/>
  </mergeCells>
  <conditionalFormatting sqref="E11:E30 G11:G30">
    <cfRule type="cellIs" dxfId="118" priority="1" operator="equal">
      <formula>$T$11</formula>
    </cfRule>
    <cfRule type="cellIs" dxfId="117" priority="2" operator="equal">
      <formula>$T$12</formula>
    </cfRule>
    <cfRule type="cellIs" dxfId="116" priority="3" operator="equal">
      <formula>$T$13</formula>
    </cfRule>
    <cfRule type="cellIs" dxfId="115" priority="4" operator="equal">
      <formula>$T$14</formula>
    </cfRule>
    <cfRule type="cellIs" dxfId="114" priority="5" operator="equal">
      <formula>$T$15</formula>
    </cfRule>
  </conditionalFormatting>
  <conditionalFormatting sqref="F11:F30">
    <cfRule type="cellIs" dxfId="113" priority="159" operator="equal">
      <formula>$P$11</formula>
    </cfRule>
    <cfRule type="cellIs" dxfId="112" priority="160" operator="equal">
      <formula>$P$12</formula>
    </cfRule>
    <cfRule type="cellIs" dxfId="111" priority="161" operator="equal">
      <formula>$P$13</formula>
    </cfRule>
    <cfRule type="cellIs" dxfId="110" priority="162" operator="equal">
      <formula>$P$14</formula>
    </cfRule>
    <cfRule type="cellIs" dxfId="109" priority="163" operator="equal">
      <formula>$P$15</formula>
    </cfRule>
  </conditionalFormatting>
  <conditionalFormatting sqref="H11:H30">
    <cfRule type="cellIs" dxfId="108" priority="76" operator="equal">
      <formula>$W$11</formula>
    </cfRule>
    <cfRule type="cellIs" dxfId="107" priority="77" operator="equal">
      <formula>$W$12</formula>
    </cfRule>
    <cfRule type="cellIs" dxfId="106" priority="78" operator="equal">
      <formula>$W$13</formula>
    </cfRule>
    <cfRule type="cellIs" dxfId="105" priority="79" operator="equal">
      <formula>$W$14</formula>
    </cfRule>
    <cfRule type="cellIs" dxfId="104" priority="80" operator="equal">
      <formula>$W$15</formula>
    </cfRule>
  </conditionalFormatting>
  <conditionalFormatting sqref="I11:J30">
    <cfRule type="cellIs" dxfId="103" priority="81" operator="equal">
      <formula>$V$11</formula>
    </cfRule>
    <cfRule type="cellIs" dxfId="102" priority="82" operator="equal">
      <formula>$V$12</formula>
    </cfRule>
    <cfRule type="cellIs" dxfId="101" priority="83" operator="equal">
      <formula>$V$13</formula>
    </cfRule>
    <cfRule type="cellIs" dxfId="100" priority="84" operator="equal">
      <formula>$V$14</formula>
    </cfRule>
    <cfRule type="cellIs" dxfId="99" priority="85" operator="equal">
      <formula>$V$15</formula>
    </cfRule>
  </conditionalFormatting>
  <conditionalFormatting sqref="K11:K30">
    <cfRule type="cellIs" dxfId="98" priority="61" operator="equal">
      <formula>$W$11</formula>
    </cfRule>
    <cfRule type="cellIs" dxfId="97" priority="62" operator="equal">
      <formula>$W$12</formula>
    </cfRule>
    <cfRule type="cellIs" dxfId="96" priority="63" operator="equal">
      <formula>$W$13</formula>
    </cfRule>
    <cfRule type="cellIs" dxfId="95" priority="64" operator="equal">
      <formula>$W$14</formula>
    </cfRule>
    <cfRule type="cellIs" dxfId="94" priority="65" operator="equal">
      <formula>$W$15</formula>
    </cfRule>
  </conditionalFormatting>
  <conditionalFormatting sqref="L11:L30">
    <cfRule type="cellIs" dxfId="93" priority="96" operator="equal">
      <formula>$V$11</formula>
    </cfRule>
    <cfRule type="cellIs" dxfId="92" priority="97" operator="equal">
      <formula>$V$12</formula>
    </cfRule>
    <cfRule type="cellIs" dxfId="91" priority="98" operator="equal">
      <formula>$V$13</formula>
    </cfRule>
    <cfRule type="cellIs" dxfId="90" priority="99" operator="equal">
      <formula>$V$14</formula>
    </cfRule>
    <cfRule type="cellIs" dxfId="89" priority="100" operator="equal">
      <formula>$V$15</formula>
    </cfRule>
  </conditionalFormatting>
  <conditionalFormatting sqref="M11:M30">
    <cfRule type="cellIs" dxfId="88" priority="6" operator="equal">
      <formula>$W$11</formula>
    </cfRule>
    <cfRule type="cellIs" dxfId="87" priority="7" operator="equal">
      <formula>$W$12</formula>
    </cfRule>
    <cfRule type="cellIs" dxfId="86" priority="8" operator="equal">
      <formula>$W$13</formula>
    </cfRule>
    <cfRule type="cellIs" dxfId="85" priority="9" operator="equal">
      <formula>$W$14</formula>
    </cfRule>
    <cfRule type="cellIs" dxfId="84" priority="10" operator="equal">
      <formula>$W$15</formula>
    </cfRule>
  </conditionalFormatting>
  <conditionalFormatting sqref="N11:N30">
    <cfRule type="cellIs" dxfId="83" priority="31" operator="equal">
      <formula>$V$11</formula>
    </cfRule>
    <cfRule type="cellIs" dxfId="82" priority="32" operator="equal">
      <formula>$V$12</formula>
    </cfRule>
    <cfRule type="cellIs" dxfId="81" priority="33" operator="equal">
      <formula>$V$13</formula>
    </cfRule>
    <cfRule type="cellIs" dxfId="80" priority="34" operator="equal">
      <formula>$V$14</formula>
    </cfRule>
    <cfRule type="cellIs" dxfId="79" priority="35" operator="equal">
      <formula>$V$15</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10"/>
    <dataValidation allowBlank="1" showInputMessage="1" showErrorMessage="1" prompt="Es la materialización del riesgo y las consecuencias de su aparición. Su escala es: 5 bajo impacto, 10 medio, 20 alto impacto._x000a_" sqref="IP10:JA10"/>
    <dataValidation type="list" allowBlank="1" showInputMessage="1" showErrorMessage="1" sqref="IU14:JA14 IP11:JA13">
      <formula1>#REF!</formula1>
    </dataValidation>
    <dataValidation type="list" allowBlank="1" showInputMessage="1" showErrorMessage="1" sqref="G11:G30">
      <formula1>Afectación_Económica</formula1>
    </dataValidation>
    <dataValidation type="list" allowBlank="1" showInputMessage="1" showErrorMessage="1" sqref="J11:J3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7"/>
  <sheetViews>
    <sheetView showGridLines="0" zoomScale="90" zoomScaleNormal="90" workbookViewId="0">
      <pane xSplit="1" ySplit="10" topLeftCell="B11" activePane="bottomRight" state="frozen"/>
      <selection pane="topRight" activeCell="B1" sqref="B1"/>
      <selection pane="bottomLeft" activeCell="A7" sqref="A7"/>
      <selection pane="bottomRight" activeCell="A16" sqref="A16:XFD31"/>
    </sheetView>
  </sheetViews>
  <sheetFormatPr baseColWidth="10" defaultColWidth="14.28515625" defaultRowHeight="12.75" x14ac:dyDescent="0.25"/>
  <cols>
    <col min="1" max="1" width="12.85546875" style="76" customWidth="1" collapsed="1"/>
    <col min="2" max="2" width="29.42578125" style="81" customWidth="1" collapsed="1"/>
    <col min="3" max="3" width="21.28515625" style="76" customWidth="1" collapsed="1"/>
    <col min="4" max="4" width="12.42578125" style="81" customWidth="1" collapsed="1"/>
    <col min="5" max="5" width="21" style="81" customWidth="1" collapsed="1"/>
    <col min="6" max="6" width="3.85546875" style="81" customWidth="1" collapsed="1"/>
    <col min="7" max="7" width="7.42578125" style="81" customWidth="1" collapsed="1"/>
    <col min="8" max="8" width="14" style="81" customWidth="1" collapsed="1"/>
    <col min="9" max="9" width="21.7109375" style="81" customWidth="1" collapsed="1"/>
    <col min="10" max="13" width="12.42578125" style="81" customWidth="1" collapsed="1"/>
    <col min="14" max="14" width="3.85546875" style="81" customWidth="1" collapsed="1"/>
    <col min="15" max="15" width="4.85546875" style="76" customWidth="1" collapsed="1"/>
    <col min="16" max="16" width="6.42578125" style="76" customWidth="1" collapsed="1"/>
    <col min="17" max="17" width="11" style="76" bestFit="1" customWidth="1" collapsed="1"/>
    <col min="18" max="22" width="12" style="76" customWidth="1" collapsed="1"/>
    <col min="23" max="27" width="11.42578125" style="76" customWidth="1" collapsed="1"/>
    <col min="28" max="28" width="5.42578125" style="76" bestFit="1" customWidth="1" collapsed="1"/>
    <col min="29" max="29" width="26.85546875" style="76" customWidth="1" collapsed="1"/>
    <col min="30" max="34" width="22.85546875" style="81" customWidth="1" collapsed="1"/>
    <col min="35" max="35" width="23.42578125" style="76" customWidth="1" collapsed="1"/>
    <col min="36" max="263" width="11.42578125" style="76" customWidth="1" collapsed="1"/>
    <col min="264" max="264" width="12.7109375" style="76" customWidth="1" collapsed="1"/>
    <col min="265" max="265" width="47" style="76" customWidth="1" collapsed="1"/>
    <col min="266" max="266" width="35" style="76" customWidth="1" collapsed="1"/>
    <col min="267" max="16384" width="14.28515625" style="76" collapsed="1"/>
  </cols>
  <sheetData>
    <row r="1" spans="1:36" ht="15" customHeight="1" x14ac:dyDescent="0.25">
      <c r="A1" s="391"/>
      <c r="B1" s="382" t="str">
        <f>+'2 CONTEXTO E IDENTIFICACIÓN'!B1</f>
        <v>MAPA RIESGOS OPERATIVOS  POR PROCESOS</v>
      </c>
      <c r="C1" s="382"/>
      <c r="D1" s="382"/>
      <c r="E1" s="300" t="str">
        <f>+'2 CONTEXTO E IDENTIFICACIÓN'!I1</f>
        <v xml:space="preserve">Código: </v>
      </c>
    </row>
    <row r="2" spans="1:36" ht="15" customHeight="1" x14ac:dyDescent="0.25">
      <c r="A2" s="391"/>
      <c r="B2" s="382"/>
      <c r="C2" s="382"/>
      <c r="D2" s="382"/>
      <c r="E2" s="300" t="str">
        <f>+'2 CONTEXTO E IDENTIFICACIÓN'!I2</f>
        <v xml:space="preserve">Fecha: </v>
      </c>
    </row>
    <row r="3" spans="1:36" s="64" customFormat="1" ht="15" customHeight="1" x14ac:dyDescent="0.2">
      <c r="A3" s="391"/>
      <c r="B3" s="382"/>
      <c r="C3" s="382"/>
      <c r="D3" s="382"/>
      <c r="E3" s="300" t="str">
        <f>+'2 CONTEXTO E IDENTIFICACIÓN'!I3</f>
        <v>Versión: 001</v>
      </c>
      <c r="H3" s="81"/>
      <c r="I3" s="81"/>
      <c r="J3" s="81"/>
      <c r="K3" s="81"/>
      <c r="L3" s="81"/>
      <c r="M3" s="81"/>
      <c r="AD3" s="65"/>
      <c r="AE3" s="65"/>
      <c r="AF3" s="65"/>
      <c r="AG3" s="65"/>
      <c r="AH3" s="65"/>
    </row>
    <row r="4" spans="1:36" s="64" customFormat="1" ht="15" customHeight="1" x14ac:dyDescent="0.2">
      <c r="A4" s="392"/>
      <c r="B4" s="382"/>
      <c r="C4" s="382"/>
      <c r="D4" s="382"/>
      <c r="E4" s="300" t="str">
        <f>+'2 CONTEXTO E IDENTIFICACIÓN'!I4</f>
        <v>Página:</v>
      </c>
      <c r="F4" s="66"/>
      <c r="G4" s="66"/>
      <c r="H4" s="81"/>
      <c r="I4" s="81"/>
      <c r="J4" s="81"/>
      <c r="K4" s="81"/>
      <c r="L4" s="81"/>
      <c r="M4" s="81"/>
      <c r="N4" s="66"/>
      <c r="AD4" s="65"/>
      <c r="AE4" s="65"/>
      <c r="AF4" s="65"/>
      <c r="AG4" s="65"/>
      <c r="AH4" s="65"/>
    </row>
    <row r="5" spans="1:36" s="64" customFormat="1" ht="13.5" customHeight="1" x14ac:dyDescent="0.2">
      <c r="A5" s="68"/>
      <c r="B5" s="66"/>
      <c r="C5" s="48"/>
      <c r="D5" s="67"/>
      <c r="E5" s="66"/>
      <c r="F5" s="66"/>
      <c r="G5" s="66"/>
      <c r="H5" s="81"/>
      <c r="I5" s="81"/>
      <c r="J5" s="81"/>
      <c r="K5" s="81"/>
      <c r="L5" s="81"/>
      <c r="M5" s="81"/>
      <c r="N5" s="66"/>
      <c r="AD5" s="65"/>
      <c r="AE5" s="65"/>
      <c r="AF5" s="65"/>
      <c r="AG5" s="65"/>
      <c r="AH5" s="65"/>
    </row>
    <row r="6" spans="1:36" s="64" customFormat="1" ht="15" x14ac:dyDescent="0.2">
      <c r="A6" s="19" t="s">
        <v>151</v>
      </c>
      <c r="B6" s="378" t="s">
        <v>305</v>
      </c>
      <c r="C6" s="378"/>
      <c r="D6" s="378"/>
      <c r="E6" s="378"/>
      <c r="H6" s="81"/>
      <c r="I6" s="81"/>
      <c r="J6" s="81"/>
      <c r="K6" s="81"/>
      <c r="L6" s="81"/>
      <c r="M6" s="81"/>
      <c r="AD6" s="65"/>
      <c r="AE6" s="65"/>
      <c r="AF6" s="65"/>
      <c r="AG6" s="65"/>
      <c r="AH6" s="65"/>
    </row>
    <row r="7" spans="1:36" s="64" customFormat="1" ht="15.75" thickBot="1" x14ac:dyDescent="0.25">
      <c r="A7" s="209"/>
      <c r="B7" s="208"/>
      <c r="C7" s="209"/>
      <c r="D7" s="208"/>
      <c r="AD7" s="65"/>
      <c r="AE7" s="65"/>
      <c r="AF7" s="65"/>
      <c r="AG7" s="65"/>
      <c r="AH7" s="65"/>
    </row>
    <row r="8" spans="1:36" s="64" customFormat="1" ht="15.75" thickBot="1" x14ac:dyDescent="0.25">
      <c r="A8" s="209"/>
      <c r="B8" s="208"/>
      <c r="C8" s="208"/>
      <c r="D8" s="67"/>
      <c r="G8" s="388" t="s">
        <v>20</v>
      </c>
      <c r="H8" s="389"/>
      <c r="I8" s="389"/>
      <c r="J8" s="389"/>
      <c r="K8" s="389"/>
      <c r="L8" s="389"/>
      <c r="M8" s="390"/>
      <c r="O8" s="69"/>
      <c r="P8" s="69"/>
      <c r="Q8" s="70"/>
      <c r="R8" s="380" t="s">
        <v>84</v>
      </c>
      <c r="S8" s="380"/>
      <c r="T8" s="380"/>
      <c r="U8" s="380"/>
      <c r="V8" s="381"/>
      <c r="AD8" s="65"/>
      <c r="AE8" s="65"/>
      <c r="AF8" s="65"/>
      <c r="AG8" s="65"/>
      <c r="AH8" s="65"/>
    </row>
    <row r="9" spans="1:36" x14ac:dyDescent="0.25">
      <c r="A9" s="71"/>
      <c r="B9" s="72"/>
      <c r="C9" s="383" t="s">
        <v>86</v>
      </c>
      <c r="D9" s="383"/>
      <c r="E9" s="383"/>
      <c r="F9" s="73"/>
      <c r="G9" s="74"/>
      <c r="H9" s="75"/>
      <c r="I9" s="380" t="s">
        <v>84</v>
      </c>
      <c r="J9" s="380"/>
      <c r="K9" s="380"/>
      <c r="L9" s="380"/>
      <c r="M9" s="381"/>
      <c r="N9" s="73"/>
      <c r="O9" s="77"/>
      <c r="P9" s="77"/>
      <c r="R9" s="78">
        <v>0.2</v>
      </c>
      <c r="S9" s="78">
        <v>0.4</v>
      </c>
      <c r="T9" s="78">
        <v>0.6</v>
      </c>
      <c r="U9" s="78">
        <v>0.8</v>
      </c>
      <c r="V9" s="79">
        <v>1</v>
      </c>
      <c r="W9" s="80"/>
      <c r="X9" s="80"/>
      <c r="Y9" s="80"/>
      <c r="Z9" s="80"/>
      <c r="AA9" s="80"/>
      <c r="AB9" s="80"/>
      <c r="AC9" s="80"/>
    </row>
    <row r="10" spans="1:36" ht="25.5" x14ac:dyDescent="0.2">
      <c r="A10" s="82" t="s">
        <v>0</v>
      </c>
      <c r="B10" s="83" t="s">
        <v>1</v>
      </c>
      <c r="C10" s="84" t="s">
        <v>2</v>
      </c>
      <c r="D10" s="84" t="s">
        <v>4</v>
      </c>
      <c r="E10" s="85" t="s">
        <v>120</v>
      </c>
      <c r="F10" s="73"/>
      <c r="G10" s="77"/>
      <c r="H10" s="86"/>
      <c r="I10" s="87" t="s">
        <v>62</v>
      </c>
      <c r="J10" s="87" t="s">
        <v>7</v>
      </c>
      <c r="K10" s="87" t="s">
        <v>5</v>
      </c>
      <c r="L10" s="87" t="s">
        <v>6</v>
      </c>
      <c r="M10" s="88" t="s">
        <v>70</v>
      </c>
      <c r="N10" s="73"/>
      <c r="O10" s="77"/>
      <c r="P10" s="77"/>
      <c r="Q10" s="89"/>
      <c r="R10" s="90" t="s">
        <v>62</v>
      </c>
      <c r="S10" s="90" t="s">
        <v>7</v>
      </c>
      <c r="T10" s="90" t="s">
        <v>5</v>
      </c>
      <c r="U10" s="90" t="s">
        <v>6</v>
      </c>
      <c r="V10" s="91" t="s">
        <v>70</v>
      </c>
      <c r="Y10" s="80"/>
      <c r="Z10" s="80"/>
      <c r="AA10" s="92"/>
      <c r="AB10" s="92"/>
      <c r="AC10" s="92"/>
      <c r="AD10" s="92"/>
      <c r="AE10" s="92"/>
      <c r="AF10" s="92"/>
      <c r="AG10" s="92"/>
      <c r="AH10" s="92"/>
      <c r="AI10" s="92"/>
      <c r="AJ10" s="92"/>
    </row>
    <row r="11" spans="1:36" ht="114.75" x14ac:dyDescent="0.2">
      <c r="A11" s="93" t="str">
        <f>'2 CONTEXTO E IDENTIFICACIÓN'!A11</f>
        <v>R1</v>
      </c>
      <c r="B11" s="94" t="str">
        <f>+'2 CONTEXTO E IDENTIFICACIÓN'!E11</f>
        <v>Posibilidad de pérdida Reputacional  por hallazgos generados por los organismos externos de control o notificaciones de otras entidades externas debido a la no presentación o presentación de los informes de ley por fuera de los términos</v>
      </c>
      <c r="C11" s="95" t="str">
        <f>+'3 PROBABIL E IMPACTO INHERENTE'!F11</f>
        <v>Baja</v>
      </c>
      <c r="D11" s="95" t="str">
        <f>+'3 PROBABIL E IMPACTO INHERENTE'!N11</f>
        <v>Leve</v>
      </c>
      <c r="E11" s="94" t="str">
        <f>+IF(C11=$Q$11,IF(D11=$R$10,$R$11,IF(D11=$S$10,$S$11,IF(D11=$T$10,$T$11,IF(D11=$U$10,$U$11,IF(D11=$V$10,$V$11))))),IF(C11=$Q$12,IF(D11=$R$10,$R$12,IF(D11=$S$10,$S$12,IF(D11=$T$10,$T$12,IF(D11=$U$10,$U$12,IF(D11=$V$10,$V$12))))),IF(C11=$Q$13,IF(D11=$R$10,$R$13,IF(D11=$S$10,$S$13,IF(D11=$T$10,$T$13,IF(D11=$U$10,$U$13,IF(D11=$V$10,$V$13))))),IF(C11=$Q$14,IF(D11=$R$10,$R$14,IF(D11=$S$10,$S$14,IF(D11=$T$10,$T$14,IF(D11=$U$10,$U$14,IF(D11=$V$10,$V$14))))),IF(C11=$Q$15,IF(D11=$R$10,$R$15,IF(D11=$S$10,$S$15,IF(D11=$T$10,$T$15,IF(D11=$U$10,$U$15,IF(D11=$V$10,$V$15))))),"")))))</f>
        <v>Bajo</v>
      </c>
      <c r="F11" s="96"/>
      <c r="G11" s="386" t="s">
        <v>51</v>
      </c>
      <c r="H11" s="87" t="s">
        <v>59</v>
      </c>
      <c r="I11" s="97" t="str">
        <f>+IF(AND(C11=$Q$11,D11=$R$10),A11,"")&amp;" "&amp;IF(AND(C12=$Q$11,D12=$R$10),A12,"")&amp;" "&amp;IF(AND(C13=$Q$11,D13=$R$10),A13,"")&amp;" "&amp;IF(AND(C14=$Q$11,D14=$R$10),A14,"")&amp;" "&amp;IF(AND(C15=$Q$11,D15=$R$10),A15,"")&amp;" "&amp;IF(AND(C16=$Q$11,D16=$R$10),A16,"")&amp;" "&amp;IF(AND(C17=$Q$11,D17=$R$10),A17,"")&amp;" "&amp;IF(AND(C18=$Q$11,D18=$R$10),A18,"")&amp;" "&amp;IF(AND(C19=$Q$11,D19=$R$10),A19,"")&amp;" "&amp;IF(AND(C20=$Q$11,D20=$R$10),A20,"")&amp;" "&amp;IF(AND(C21=$Q$11,D21=$R$10),A21,"")&amp;" "&amp;IF(AND(C22=$Q$11,D22=$R$10),A22,"")&amp;" "&amp;IF(AND(C23=$Q$11,D23=$R$10),A23,"")&amp;" "&amp;IF(AND(C24=$Q$11,D24=$R$10),A24,"")&amp;" "&amp;IF(AND(C25=$Q$11,D25=$R$10),A25,"")&amp;" "&amp;IF(AND(C26=$Q$11,D26=$R$10),A26,"")&amp;" "&amp;IF(AND(C27=$Q$11,D27=$R$10),A27,"")&amp;" "&amp;IF(AND(C28=$Q$11,D28=$R$10),A28,"")&amp;" "&amp;IF(AND(C29=$Q$11,D29=$R$10),A29,"")&amp;" "&amp;IF(AND(C30=$Q$11,D30=$R$10),A30,"")</f>
        <v xml:space="preserve">                   </v>
      </c>
      <c r="J11" s="97" t="str">
        <f>+IF(AND(C11=$Q$11,D11=$S$10),A11,"")&amp;" "&amp;IF(AND(C12=$Q$11,D12=$S$10),A12,"")&amp;" "&amp;IF(AND(C13=$Q$11,D13=$S$10),A13,"")&amp;" "&amp;IF(AND(C14=$Q$11,D14=$S$10),A14,"")&amp;" "&amp;IF(AND(C15=$Q$11,D15=$S$10),A15,"")&amp;" "&amp;IF(AND(C16=$Q$11,D16=$S$10),A16,"")&amp;" "&amp;IF(AND(C17=$Q$11,D17=$S$10),A17,"")&amp;" "&amp;IF(AND(C18=$Q$11,D18=$S$10),A18,"")&amp;" "&amp;IF(AND(C19=$Q$11,D19=$S$10),A19,"")&amp;" "&amp;IF(AND(C20=$Q$11,D20=$S$10),A20,"")&amp;" "&amp;IF(AND(C21=$Q$11,D21=$S$10),A21,"")&amp;" "&amp;IF(AND(C22=$Q$11,D22=$S$10),A22,"")&amp;" "&amp;IF(AND(C23=$Q$11,D23=$S$10),A23,"")&amp;" "&amp;IF(AND(C24=$Q$11,D24=$S$10),A24,"")&amp;" "&amp;IF(AND(C25=$Q$11,D25=$S$10),A25,"")&amp;" "&amp;IF(AND(C26=$Q$11,D26=$S$10),A26,"")&amp;" "&amp;IF(AND(C27=$Q$11,D27=$S$10),A27,"")&amp;" "&amp;IF(AND(C28=$Q$11,D28=$S$10),A28,"")&amp;" "&amp;IF(AND(C29=$Q$11,D29=$S$10),A29,"")&amp;" "&amp;IF(AND(C30=$Q$11,D30=$S$10),A30,"")</f>
        <v xml:space="preserve">                   </v>
      </c>
      <c r="K11" s="97" t="str">
        <f>+IF(AND(C11=$Q$11,D11=$T$10),A11,"")&amp;" "&amp;IF(AND(C12=$Q$11,D12=$T$10),A12,"")&amp;" "&amp;IF(AND(C13=$Q$11,D13=$T$10),A13,"")&amp;" "&amp;IF(AND(C14=$Q$11,D14=$T$10),A14,"")&amp;" "&amp;IF(AND(C15=$Q$11,D15=$T$10),A15,"")&amp;" "&amp;IF(AND(C16=$Q$11,D16=$T$10),A16,"")&amp;" "&amp;IF(AND(C17=$Q$11,D17=$T$10),A17,"")&amp;" "&amp;IF(AND(C18=$Q$11,D18=$T$10),A18,"")&amp;" "&amp;IF(AND(C19=$Q$11,D19=$T$10),A19,"")&amp;" "&amp;IF(AND(C20=$Q$11,D20=$T$10),A20,"")&amp;" "&amp;IF(AND(C21=$Q$11,D21=$T$10),A21,"")&amp;" "&amp;IF(AND(C22=$Q$11,D22=$T$10),A22,"")&amp;" "&amp;IF(AND(C23=$Q$11,D23=$T$10),A23,"")&amp;" "&amp;IF(AND(C24=$Q$11,D24=$T$10),A24,"")&amp;" "&amp;IF(AND(C25=$Q$11,D25=$T$10),A25,"")&amp;" "&amp;IF(AND(C26=$Q$11,D26=$T$10),A26,"")&amp;" "&amp;IF(AND(C27=$Q$11,D27=$T$10),A27,"")&amp;" "&amp;IF(AND(C28=$Q$11,D28=$T$10),A28,"")&amp;" "&amp;IF(AND(C29=$Q$11,D29=$T$10),A29,"")&amp;" "&amp;IF(AND(C30=$Q$11,D30=$T$10),A30,"")</f>
        <v xml:space="preserve">                   </v>
      </c>
      <c r="L11" s="97" t="str">
        <f>+IF(AND(C11=$Q$11,D11=$U$10),A11,"")&amp;" "&amp;IF(AND(C12=$Q$11,D12=$U$10),A12,"")&amp;" "&amp;IF(AND(C13=$Q$11,D13=$U$10),A13,"")&amp;" "&amp;IF(AND(C14=$Q$11,D14=$U$10),A14,"")&amp;" "&amp;IF(AND(C15=$Q$11,D15=$U$10),A15,"")&amp;" "&amp;IF(AND(C16=$Q$11,D16=$U$10),A16,"")&amp;" "&amp;IF(AND(C17=$Q$11,D17=$U$10),A17,"")&amp;" "&amp;IF(AND(C18=$Q$11,D18=$U$10),A18,"")&amp;" "&amp;IF(AND(C19=$Q$11,D19=$U$10),A19,"")&amp;" "&amp;IF(AND(C20=$Q$11,D20=$U$10),A20,"")&amp;" "&amp;IF(AND(C21=$Q$11,D21=$U$10),A21,"")&amp;" "&amp;IF(AND(C22=$Q$11,D22=$U$10),A22,"")&amp;" "&amp;IF(AND(C23=$Q$11,D23=$U$10),A23,"")&amp;" "&amp;IF(AND(C24=$Q$11,D24=$U$10),A24,"")&amp;" "&amp;IF(AND(C25=$Q$11,D25=$U$10),A25,"")&amp;" "&amp;IF(AND(C26=$Q$11,D26=$U$10),A26,"")&amp;" "&amp;IF(AND(C27=$Q$11,D27=$U$10),A27,"")&amp;" "&amp;IF(AND(C28=$Q$11,D28=$U$10),A28,"")&amp;" "&amp;IF(AND(C29=$Q$11,D29=$U$10),A29,"")&amp;" "&amp;IF(AND(C30=$Q$11,D30=$U$10),A30,"")</f>
        <v xml:space="preserve">                   </v>
      </c>
      <c r="M11" s="98" t="str">
        <f>+IF(AND(C11=$Q$11,D11=$V$10),A11,"")&amp;" "&amp;IF(AND(C12=$Q$11,D12=$V$10),A12,"")&amp;" "&amp;IF(AND(C13=$Q$11,D13=$V$10),A13,"")&amp;" "&amp;IF(AND(C14=$Q$11,D14=$V$10),A14,"")&amp;" "&amp;IF(AND(C15=$Q$11,D15=$V$10),A15,"")&amp;" "&amp;IF(AND(C16=$Q$11,D16=$V$10),A16,"")&amp;" "&amp;IF(AND(C17=$Q$11,D17=$V$10),A17,"")&amp;" "&amp;IF(AND(C18=$Q$11,D18=$V$10),A18,"")&amp;" "&amp;IF(AND(C19=$Q$11,D19=$V$10),A19,"")&amp;" "&amp;IF(AND(C20=$Q$11,D20=$V$10),A20,"")&amp;" "&amp;IF(AND(C21=$Q$11,D21=$V$10),A21,"")&amp;" "&amp;IF(AND(C22=$Q$11,D22=$V$10),A22,"")&amp;" "&amp;IF(AND(C23=$Q$11,D23=$V$10),A23,"")&amp;" "&amp;IF(AND(C24=$Q$11,D24=$V$10),A24,"")&amp;" "&amp;IF(AND(C25=$Q$11,D25=$V$10),A25,"")&amp;" "&amp;IF(AND(C26=$Q$11,D26=$V$10),A26,"")&amp;" "&amp;IF(AND(C27=$Q$11,D27=$V$10),A27,"")&amp;" "&amp;IF(AND(C28=$Q$11,D28=$V$10),A28,"")&amp;" "&amp;IF(AND(C29=$Q$11,D29=$V$10),A29,"")&amp;" "&amp;IF(AND(C30=$Q$11,D30=$V$10),A30,"")</f>
        <v xml:space="preserve">                   </v>
      </c>
      <c r="N11" s="96"/>
      <c r="O11" s="384" t="s">
        <v>51</v>
      </c>
      <c r="P11" s="99">
        <v>1</v>
      </c>
      <c r="Q11" s="90" t="s">
        <v>59</v>
      </c>
      <c r="R11" s="97" t="s">
        <v>82</v>
      </c>
      <c r="S11" s="97" t="s">
        <v>82</v>
      </c>
      <c r="T11" s="97" t="s">
        <v>82</v>
      </c>
      <c r="U11" s="97" t="s">
        <v>82</v>
      </c>
      <c r="V11" s="98" t="s">
        <v>81</v>
      </c>
      <c r="Y11" s="80"/>
      <c r="Z11" s="80"/>
      <c r="AA11" s="92"/>
      <c r="AB11" s="92"/>
      <c r="AC11" s="92"/>
      <c r="AD11" s="100"/>
      <c r="AE11" s="100"/>
      <c r="AF11" s="100"/>
      <c r="AG11" s="100"/>
      <c r="AH11" s="100"/>
      <c r="AI11" s="92"/>
      <c r="AJ11" s="92"/>
    </row>
    <row r="12" spans="1:36" ht="102" x14ac:dyDescent="0.2">
      <c r="A12" s="93" t="str">
        <f>'2 CONTEXTO E IDENTIFICACIÓN'!A12</f>
        <v>R2</v>
      </c>
      <c r="B12" s="94" t="str">
        <f>+'2 CONTEXTO E IDENTIFICACIÓN'!E12</f>
        <v>Posibilidad de pérdida Reputacional por insatisfacción de los grupos de valor o de los grupos de interés de Amable debido a errores o inconsistencias al evaluar la efectividad de los controles del sistema de control interno</v>
      </c>
      <c r="C12" s="95" t="str">
        <f>+'3 PROBABIL E IMPACTO INHERENTE'!F12</f>
        <v>Baja</v>
      </c>
      <c r="D12" s="95" t="str">
        <f>+'3 PROBABIL E IMPACTO INHERENTE'!N12</f>
        <v>Menor</v>
      </c>
      <c r="E12" s="94" t="str">
        <f>+IF(C12=$Q$11,IF(D12=$R$10,$R$11,IF(D12=$S$10,$S$11,IF(D12=$T$10,$T$11,IF(D12=$U$10,$U$11,IF(D12=$V$10,$V$11))))),IF(C12=$Q$12,IF(D12=$R$10,$R$12,IF(D12=$S$10,$S$12,IF(D12=$T$10,$T$12,IF(D12=$U$10,$U$12,IF(D12=$V$10,$V$12))))),IF(C12=$Q$13,IF(D12=$R$10,$R$13,IF(D12=$S$10,$S$13,IF(D12=$T$10,$T$13,IF(D12=$U$10,$U$13,IF(D12=$V$10,$V$13))))),IF(C12=$Q$14,IF(D12=$R$10,$R$14,IF(D12=$S$10,$S$14,IF(D12=$T$10,$T$14,IF(D12=$U$10,$U$14,IF(D12=$V$10,$V$14))))),IF(C12=$Q$15,IF(D12=$R$10,$R$15,IF(D12=$S$10,$S$15,IF(D12=$T$10,$T$15,IF(D12=$U$10,$U$15,IF(D12=$V$10,$V$15))))),"")))))</f>
        <v>Moderado</v>
      </c>
      <c r="F12" s="96"/>
      <c r="G12" s="386"/>
      <c r="H12" s="87" t="s">
        <v>58</v>
      </c>
      <c r="I12" s="101" t="str">
        <f>+IF(AND(C11=$Q$12,D11=$R$10),A11,"")&amp;" "&amp;IF(AND(C12=$Q$12,D12=$R$10),A12,"")&amp;" "&amp;IF(AND(C13=$Q$12,D13=$R$10),A13,"")&amp;" "&amp;IF(AND(C14=$Q$12,D14=$R$10),A14,"")&amp;" "&amp;IF(AND(C15=$Q$12,D15=$R$10),A15,"")&amp;" "&amp;IF(AND(C16=$Q$12,D16=$R$10),A16,"")&amp;" "&amp;IF(AND(C17=$Q$12,D17=$R$10),A17,"")&amp;" "&amp;IF(AND(C18=$Q$12,D18=$R$10),A18,"")&amp;" "&amp;IF(AND(C19=$Q$12,D19=$R$10),A19,"")&amp;" "&amp;IF(AND(C20=$Q$12,D20=$R$10),A20,"")&amp;" "&amp;IF(AND(C21=$Q$12,D21=$R$10),A21,"")&amp;" "&amp;IF(AND(C22=$Q$12,D22=$R$10),A22,"")&amp;" "&amp;IF(AND(C23=$Q$12,D23=$R$10),A23,"")&amp;" "&amp;IF(AND(C24=$Q$12,D24=$R$10),A24,"")&amp;" "&amp;IF(AND(C25=$Q$12,D25=$R$10),A25,"")&amp;" "&amp;IF(AND(C26=$Q$12,D26=$R$10),A26,"")&amp;" "&amp;IF(AND(C27=$Q$12,D27=$R$10),A27,"")&amp;" "&amp;IF(AND(C28=$Q$12,D28=$R$10),A28,"")&amp;" "&amp;IF(AND(C29=$Q$12,D29=$R$10),A29,"")&amp;" "&amp;IF(AND(C30=$Q$12,D30=$R$10),A30,"")</f>
        <v xml:space="preserve">                   </v>
      </c>
      <c r="J12" s="101" t="str">
        <f>+IF(AND(C11=$Q$12,D11=$S$10),A11,"")&amp;" "&amp;IF(AND(C12=$Q$12,D12=$S$10),A12,"")&amp;" "&amp;IF(AND(C13=$Q$12,D13=$S$10),A13,"")&amp;" "&amp;IF(AND(C14=$Q$12,D14=$S$10),A14,"")&amp;" "&amp;IF(AND(C15=$Q$12,D15=$S$10),A15,"")&amp;" "&amp;IF(AND(C16=$Q$12,D16=$S$10),A16,"")&amp;" "&amp;IF(AND(C17=$Q$12,D17=$S$10),A17,"")&amp;" "&amp;IF(AND(C18=$Q$12,D18=$S$10),A18,"")&amp;" "&amp;IF(AND(C19=$Q$12,D19=$S$10),A19,"")&amp;" "&amp;IF(AND(C20=$Q$12,D20=$S$10),A20,"")&amp;" "&amp;IF(AND(C21=$Q$12,D21=$S$10),A21,"")&amp;" "&amp;IF(AND(C22=$Q$12,D22=$S$10),A22,"")&amp;" "&amp;IF(AND(C23=$Q$12,D23=$S$10),A23,"")&amp;" "&amp;IF(AND(C24=$Q$12,D24=$S$10),A24,"")&amp;" "&amp;IF(AND(C25=$Q$12,D25=$S$10),A25,"")&amp;" "&amp;IF(AND(C26=$Q$12,D26=$S$10),A26,"")&amp;" "&amp;IF(AND(C27=$Q$12,D27=$S$10),A27,"")&amp;" "&amp;IF(AND(C28=$Q$12,D28=$S$10),A28,"")&amp;" "&amp;IF(AND(C29=$Q$12,D29=$S$10),A29,"")&amp;" "&amp;IF(AND(C30=$Q$12,D30=$S$10),A30,"")</f>
        <v xml:space="preserve">                   </v>
      </c>
      <c r="K12" s="97" t="str">
        <f>+IF(AND(C11=$Q$12,D11=$T$10),A11,"")&amp;" "&amp;IF(AND(C12=$Q$12,D12=$T$10),A12,"")&amp;" "&amp;IF(AND(C13=$Q$12,D13=$T$10),A13,"")&amp;" "&amp;IF(AND(C14=$Q$12,D14=$T$10),A14,"")&amp;" "&amp;IF(AND(C15=$Q$12,D15=$T$10),A15,"")&amp;" "&amp;IF(AND(C16=$Q$12,D16=$T$10),A16,"")&amp;" "&amp;IF(AND(C17=$Q$12,D17=$T$10),A17,"")&amp;" "&amp;IF(AND(C18=$Q$12,D18=$T$10),A18,"")&amp;" "&amp;IF(AND(C19=$Q$12,D19=$T$10),A19,"")&amp;" "&amp;IF(AND(C20=$Q$12,D20=$T$10),A20,"")&amp;" "&amp;IF(AND(C21=$Q$12,D21=$T$10),A21,"")&amp;" "&amp;IF(AND(C22=$Q$12,D22=$T$10),A22,"")&amp;" "&amp;IF(AND(C23=$Q$12,D23=$T$10),A23,"")&amp;" "&amp;IF(AND(C24=$Q$12,D24=$T$10),A24,"")&amp;" "&amp;IF(AND(C25=$Q$12,D25=$T$10),A25,"")&amp;" "&amp;IF(AND(C26=$Q$12,D26=$T$10),A26,"")&amp;" "&amp;IF(AND(C27=$Q$12,D27=$T$10),A27,"")&amp;" "&amp;IF(AND(C28=$Q$12,D28=$T$10),A28,"")&amp;" "&amp;IF(AND(C29=$Q$12,D29=$T$10),A29,"")&amp;" "&amp;IF(AND(C30=$Q$12,D30=$T$10),A30,"")</f>
        <v xml:space="preserve">                   </v>
      </c>
      <c r="L12" s="97" t="str">
        <f>+IF(AND(C11=$Q$12,D11=$U$10),A11,"")&amp;" "&amp;IF(AND(C12=$Q$12,D12=$U$10),A12,"")&amp;" "&amp;IF(AND(C13=$Q$12,D13=$U$10),A13,"")&amp;" "&amp;IF(AND(C14=$Q$12,D14=$U$10),A14,"")&amp;" "&amp;IF(AND(C15=$Q$12,D15=$U$10),A15,"")&amp;" "&amp;IF(AND(C16=$Q$12,D16=$U$10),A16,"")&amp;" "&amp;IF(AND(C17=$Q$12,D17=$U$10),A17,"")&amp;" "&amp;IF(AND(C18=$Q$12,D18=$U$10),A18,"")&amp;" "&amp;IF(AND(C19=$Q$12,D19=$U$10),A19,"")&amp;" "&amp;IF(AND(C20=$Q$12,D20=$U$10),A20,"")&amp;" "&amp;IF(AND(C21=$Q$12,D21=$U$10),A21,"")&amp;" "&amp;IF(AND(C22=$Q$12,D22=$U$10),A22,"")&amp;" "&amp;IF(AND(C23=$Q$12,D23=$U$10),A23,"")&amp;" "&amp;IF(AND(C24=$Q$12,D24=$U$10),A24,"")&amp;" "&amp;IF(AND(C25=$Q$12,D25=$U$10),A25,"")&amp;" "&amp;IF(AND(C26=$Q$12,D26=$U$10),A26,"")&amp;" "&amp;IF(AND(C27=$Q$12,D27=$U$10),A27,"")&amp;" "&amp;IF(AND(C28=$Q$12,D28=$U$10),A28,"")&amp;" "&amp;IF(AND(C29=$Q$12,D29=$U$10),A29,"")&amp;" "&amp;IF(AND(C30=$Q$12,D30=$U$10),A30,"")</f>
        <v xml:space="preserve">                   </v>
      </c>
      <c r="M12" s="98" t="str">
        <f>+IF(AND(C11=$Q$12,D11=$V$10),A11,"")&amp;" "&amp;IF(AND(C12=$Q$12,D12=$V$10),A12,"")&amp;" "&amp;IF(AND(C13=$Q$12,D13=$V$10),A13,"")&amp;" "&amp;IF(AND(C14=$Q$12,D14=$V$10),A14,"")&amp;" "&amp;IF(AND(C15=$Q$12,D15=$V$10),A15,"")&amp;" "&amp;IF(AND(C16=$Q$12,D16=$V$10),A16,"")&amp;" "&amp;IF(AND(C17=$Q$12,D17=$V$10),A17,"")&amp;" "&amp;IF(AND(C18=$Q$12,D18=$V$10),A18,"")&amp;" "&amp;IF(AND(C19=$Q$12,D19=$V$10),A19,"")&amp;" "&amp;IF(AND(C20=$Q$12,D20=$V$10),A20,"")&amp;" "&amp;IF(AND(C21=$Q$12,D21=$V$10),A21,"")&amp;" "&amp;IF(AND(C22=$Q$12,D22=$V$10),A22,"")&amp;" "&amp;IF(AND(C23=$Q$12,D23=$V$10),A23,"")&amp;" "&amp;IF(AND(C24=$Q$12,D24=$V$10),A24,"")&amp;" "&amp;IF(AND(C25=$Q$12,D25=$V$10),A25,"")&amp;" "&amp;IF(AND(C26=$Q$12,D26=$V$10),A26,"")&amp;" "&amp;IF(AND(C27=$Q$12,D27=$V$10),A27,"")&amp;" "&amp;IF(AND(C28=$Q$12,D28=$V$10),A28,"")&amp;" "&amp;IF(AND(C29=$Q$12,D29=$V$10),A29,"")&amp;" "&amp;IF(AND(C30=$Q$12,D30=$V$10),A30,"")</f>
        <v xml:space="preserve">                   </v>
      </c>
      <c r="N12" s="96"/>
      <c r="O12" s="384"/>
      <c r="P12" s="99">
        <v>0.8</v>
      </c>
      <c r="Q12" s="90" t="s">
        <v>58</v>
      </c>
      <c r="R12" s="101" t="s">
        <v>5</v>
      </c>
      <c r="S12" s="101" t="s">
        <v>5</v>
      </c>
      <c r="T12" s="97" t="s">
        <v>82</v>
      </c>
      <c r="U12" s="97" t="s">
        <v>82</v>
      </c>
      <c r="V12" s="98" t="s">
        <v>81</v>
      </c>
      <c r="Y12" s="80"/>
      <c r="Z12" s="80"/>
      <c r="AA12" s="92"/>
      <c r="AB12" s="102"/>
      <c r="AC12" s="103"/>
      <c r="AD12" s="100"/>
      <c r="AE12" s="100"/>
      <c r="AF12" s="100"/>
      <c r="AG12" s="100"/>
      <c r="AH12" s="100"/>
      <c r="AI12" s="92"/>
      <c r="AJ12" s="92"/>
    </row>
    <row r="13" spans="1:36" ht="89.25" x14ac:dyDescent="0.2">
      <c r="A13" s="93" t="str">
        <f>'2 CONTEXTO E IDENTIFICACIÓN'!A13</f>
        <v>R3</v>
      </c>
      <c r="B13" s="94" t="str">
        <f>+'2 CONTEXTO E IDENTIFICACIÓN'!E13</f>
        <v>Posibilidad de pérdida Reputacional por baja calidad en la presentación de informes de evaluación independiente debido a la inadecuada ejecución de procedimientos propios de auditoría interna</v>
      </c>
      <c r="C13" s="95" t="str">
        <f>+'3 PROBABIL E IMPACTO INHERENTE'!F13</f>
        <v>Baja</v>
      </c>
      <c r="D13" s="95" t="str">
        <f>+'3 PROBABIL E IMPACTO INHERENTE'!N13</f>
        <v>Leve</v>
      </c>
      <c r="E13" s="94" t="str">
        <f>+IF(C13=$Q$11,IF(D13=$R$10,$R$11,IF(D13=$S$10,$S$11,IF(D13=$T$10,$T$11,IF(D13=$U$10,$U$11,IF(D13=$V$10,$V$11))))),IF(C13=$Q$12,IF(D13=$R$10,$R$12,IF(D13=$S$10,$S$12,IF(D13=$T$10,$T$12,IF(D13=$U$10,$U$12,IF(D13=$V$10,$V$12))))),IF(C13=$Q$13,IF(D13=$R$10,$R$13,IF(D13=$S$10,$S$13,IF(D13=$T$10,$T$13,IF(D13=$U$10,$U$13,IF(D13=$V$10,$V$13))))),IF(C13=$Q$14,IF(D13=$R$10,$R$14,IF(D13=$S$10,$S$14,IF(D13=$T$10,$T$14,IF(D13=$U$10,$U$14,IF(D13=$V$10,$V$14))))),IF(C13=$Q$15,IF(D13=$R$10,$R$15,IF(D13=$S$10,$S$15,IF(D13=$T$10,$T$15,IF(D13=$U$10,$U$15,IF(D13=$V$10,$V$15))))),"")))))</f>
        <v>Bajo</v>
      </c>
      <c r="F13" s="96"/>
      <c r="G13" s="386"/>
      <c r="H13" s="87" t="s">
        <v>56</v>
      </c>
      <c r="I13" s="101" t="str">
        <f>+IF(AND(C11=$Q$13,D11=$R$10),A11,"")&amp;" "&amp;IF(AND(C12=$Q$13,D12=$R$10),A12,"")&amp;" "&amp;IF(AND(C13=$Q$13,D13=$R$10),A13,"")&amp;" "&amp;IF(AND(C14=$Q$13,D14=$R$10),A14,"")&amp;" "&amp;IF(AND(C15=$Q$13,D15=$R$10),A15,"")&amp;" "&amp;IF(AND(C16=$Q$13,D16=$R$10),A16,"")&amp;" "&amp;IF(AND(C17=$Q$13,D17=$R$10),A17,"")&amp;" "&amp;IF(AND(C18=$Q$13,D18=$R$10),A18,"")&amp;" "&amp;IF(AND(C19=$Q$13,D19=$R$10),A19,"")&amp;" "&amp;IF(AND(C20=$Q$13,D20=$R$10),A20,"")&amp;" "&amp;IF(AND(C21=$Q$13,D21=$R$10),A21,"")&amp;" "&amp;IF(AND(C22=$Q$13,D22=$R$10),A22,"")&amp;" "&amp;IF(AND(C23=$Q$13,D23=$R$10),A23,"")&amp;" "&amp;IF(AND(C24=$Q$13,D24=$R$10),A24,"")&amp;" "&amp;IF(AND(C25=$Q$13,D25=$R$10),A25,"")&amp;" "&amp;IF(AND(C26=$Q$13,D26=$R$10),A26,"")&amp;" "&amp;IF(AND(C27=$Q$13,D27=$R$10),A27,"")&amp;" "&amp;IF(AND(C28=$Q$13,D28=$R$10),A28,"")&amp;" "&amp;IF(AND(C29=$Q$13,D29=$R$10),A29,"")&amp;" "&amp;IF(AND(C30=$Q$13,D30=$R$10),A30,"")</f>
        <v xml:space="preserve">                   </v>
      </c>
      <c r="J13" s="101" t="str">
        <f>+IF(AND(C11=$Q$13,D11=$S$10),A11,"")&amp;" "&amp;IF(AND(C12=$Q$13,D12=$S$10),A12,"")&amp;" "&amp;IF(AND(C13=$Q$13,D13=$S$10),A13,"")&amp;" "&amp;IF(AND(C14=$Q$13,D14=$S$10),A14,"")&amp;" "&amp;IF(AND(C15=$Q$13,D15=$S$10),A15,"")&amp;" "&amp;IF(AND(C16=$Q$13,D16=$S$10),A16,"")&amp;" "&amp;IF(AND(C17=$Q$13,D17=$S$10),A17,"")&amp;" "&amp;IF(AND(C18=$Q$13,D18=$S$10),A18,"")&amp;" "&amp;IF(AND(C19=$Q$13,D19=$S$10),A19,"")&amp;" "&amp;IF(AND(C20=$Q$13,D20=$S$10),A20,"")&amp;" "&amp;IF(AND(C21=$Q$13,D21=$S$10),A21,"")&amp;" "&amp;IF(AND(C22=$Q$13,D22=$S$10),A22,"")&amp;" "&amp;IF(AND(C23=$Q$13,D23=$S$10),A23,"")&amp;" "&amp;IF(AND(C24=$Q$13,D24=$S$10),A24,"")&amp;" "&amp;IF(AND(C25=$Q$13,D25=$S$10),A25,"")&amp;" "&amp;IF(AND(C26=$Q$13,D26=$S$10),A26,"")&amp;" "&amp;IF(AND(C27=$Q$13,D27=$S$10),A27,"")&amp;" "&amp;IF(AND(C28=$Q$13,D28=$S$10),A28,"")&amp;" "&amp;IF(AND(C29=$Q$13,D29=$S$10),A29,"")&amp;" "&amp;IF(AND(C30=$Q$13,D30=$S$10),A30,"")</f>
        <v xml:space="preserve">                   </v>
      </c>
      <c r="K13" s="101" t="str">
        <f>+IF(AND(C11=$Q$13,D11=$T$10),A11,"")&amp;" "&amp;IF(AND(C12=$Q$13,D12=$T$10),A12,"")&amp;" "&amp;IF(AND(C13=$Q$13,D13=$T$10),A13,"")&amp;" "&amp;IF(AND(C14=$Q$13,D14=$T$10),A14,"")&amp;" "&amp;IF(AND(C15=$Q$13,D15=$T$10),A15,"")&amp;" "&amp;IF(AND(C16=$Q$13,D16=$T$10),A16,"")&amp;" "&amp;IF(AND(C17=$Q$13,D17=$T$10),A17,"")&amp;" "&amp;IF(AND(C18=$Q$13,D18=$T$10),A18,"")&amp;" "&amp;IF(AND(C19=$Q$13,D19=$T$10),A19,"")&amp;" "&amp;IF(AND(C20=$Q$13,D20=$T$10),A20,"")&amp;" "&amp;IF(AND(C21=$Q$13,D21=$T$10),A21,"")&amp;" "&amp;IF(AND(C22=$Q$13,D22=$T$10),A22,"")&amp;" "&amp;IF(AND(C23=$Q$13,D23=$T$10),A23,"")&amp;" "&amp;IF(AND(C24=$Q$13,D24=$T$10),A24,"")&amp;" "&amp;IF(AND(C25=$Q$13,D25=$T$10),A25,"")&amp;" "&amp;IF(AND(C26=$Q$13,D26=$T$10),A26,"")&amp;" "&amp;IF(AND(C27=$Q$13,D27=$T$10),A27,"")&amp;" "&amp;IF(AND(C28=$Q$13,D28=$T$10),A28,"")&amp;" "&amp;IF(AND(C29=$Q$13,D29=$T$10),A29,"")&amp;" "&amp;IF(AND(C30=$Q$13,D30=$T$10),A30,"")</f>
        <v xml:space="preserve">                   </v>
      </c>
      <c r="L13" s="97" t="str">
        <f>+IF(AND(C11=$Q$13,D11=$U$10),A11,"")&amp;" "&amp;IF(AND(C12=$Q$13,D12=$U$10),A12,"")&amp;" "&amp;IF(AND(C13=$Q$13,D13=$U$10),A13,"")&amp;" "&amp;IF(AND(C14=$Q$13,D14=$U$10),A14,"")&amp;" "&amp;IF(AND(C15=$Q$13,D15=$U$10),A15,"")&amp;" "&amp;IF(AND(C16=$Q$13,D16=$U$10),A16,"")&amp;" "&amp;IF(AND(C17=$Q$13,D17=$U$10),A17,"")&amp;" "&amp;IF(AND(C18=$Q$13,D18=$U$10),A18,"")&amp;" "&amp;IF(AND(C19=$Q$13,D19=$U$10),A19,"")&amp;" "&amp;IF(AND(C20=$Q$13,D20=$U$10),A20,"")&amp;" "&amp;IF(AND(C21=$Q$13,D21=$U$10),A21,"")&amp;" "&amp;IF(AND(C22=$Q$13,D22=$U$10),A22,"")&amp;" "&amp;IF(AND(C23=$Q$13,D23=$U$10),A23,"")&amp;" "&amp;IF(AND(C24=$Q$13,D24=$U$10),A24,"")&amp;" "&amp;IF(AND(C25=$Q$13,D25=$U$10),A25,"")&amp;" "&amp;IF(AND(C26=$Q$13,D26=$U$10),A26,"")&amp;" "&amp;IF(AND(C27=$Q$13,D27=$U$10),A27,"")&amp;" "&amp;IF(AND(C28=$Q$13,D28=$U$10),A28,"")&amp;" "&amp;IF(AND(C29=$Q$13,D29=$U$10),A29,"")&amp;" "&amp;IF(AND(C30=$Q$13,D30=$U$10),A30,"")</f>
        <v xml:space="preserve">                   </v>
      </c>
      <c r="M13" s="98" t="str">
        <f>+IF(AND(C11=$Q$13,D11=$V$10),A11,"")&amp;" "&amp;IF(AND(C12=$Q$13,D12=$V$10),A12,"")&amp;" "&amp;IF(AND(C13=$Q$13,D13=$V$10),A13,"")&amp;" "&amp;IF(AND(C14=$Q$13,D14=$V$10),A14,"")&amp;" "&amp;IF(AND(C15=$Q$13,D15=$V$10),A15,"")&amp;" "&amp;IF(AND(C16=$Q$13,D16=$V$10),A16,"")&amp;" "&amp;IF(AND(C17=$Q$13,D17=$V$10),A17,"")&amp;" "&amp;IF(AND(C18=$Q$13,D18=$V$10),A18,"")&amp;" "&amp;IF(AND(C19=$Q$13,D19=$V$10),A19,"")&amp;" "&amp;IF(AND(C20=$Q$13,D20=$V$10),A20,"")&amp;" "&amp;IF(AND(C21=$Q$13,D21=$V$10),A21,"")&amp;" "&amp;IF(AND(C22=$Q$13,D22=$V$10),A22,"")&amp;" "&amp;IF(AND(C23=$Q$13,D23=$V$10),A23,"")&amp;" "&amp;IF(AND(C24=$Q$13,D24=$V$10),A24,"")&amp;" "&amp;IF(AND(C25=$Q$13,D25=$V$10),A25,"")&amp;" "&amp;IF(AND(C26=$Q$13,D26=$V$10),A26,"")&amp;" "&amp;IF(AND(C27=$Q$13,D27=$V$10),A27,"")&amp;" "&amp;IF(AND(C28=$Q$13,D28=$V$10),A28,"")&amp;" "&amp;IF(AND(C29=$Q$13,D29=$V$10),A29,"")&amp;" "&amp;IF(AND(C30=$Q$13,D30=$V$10),A30,"")</f>
        <v xml:space="preserve">                   </v>
      </c>
      <c r="N13" s="96"/>
      <c r="O13" s="384"/>
      <c r="P13" s="99">
        <v>0.6</v>
      </c>
      <c r="Q13" s="90" t="s">
        <v>56</v>
      </c>
      <c r="R13" s="101" t="s">
        <v>5</v>
      </c>
      <c r="S13" s="101" t="s">
        <v>5</v>
      </c>
      <c r="T13" s="101" t="s">
        <v>5</v>
      </c>
      <c r="U13" s="97" t="s">
        <v>82</v>
      </c>
      <c r="V13" s="98" t="s">
        <v>81</v>
      </c>
      <c r="Y13" s="80"/>
      <c r="Z13" s="80"/>
      <c r="AA13" s="92"/>
      <c r="AB13" s="102"/>
      <c r="AC13" s="103"/>
      <c r="AD13" s="100"/>
      <c r="AE13" s="100"/>
      <c r="AF13" s="100"/>
      <c r="AG13" s="100"/>
      <c r="AH13" s="104"/>
      <c r="AI13" s="92"/>
      <c r="AJ13" s="92"/>
    </row>
    <row r="14" spans="1:36" ht="102" x14ac:dyDescent="0.2">
      <c r="A14" s="93" t="str">
        <f>'2 CONTEXTO E IDENTIFICACIÓN'!A14</f>
        <v>R4</v>
      </c>
      <c r="B14" s="94" t="str">
        <f>+'2 CONTEXTO E IDENTIFICACIÓN'!E14</f>
        <v>Posibilidad de pérdida Reputacional  Por la no suscripción o seguimiento inadecuado a los planes de mejoramiento  de la entidad debido a desconocimiento u omisión de los resultados de auditoría.</v>
      </c>
      <c r="C14" s="95" t="str">
        <f>+'3 PROBABIL E IMPACTO INHERENTE'!F14</f>
        <v>Baja</v>
      </c>
      <c r="D14" s="95" t="str">
        <f>+'3 PROBABIL E IMPACTO INHERENTE'!N14</f>
        <v>Leve</v>
      </c>
      <c r="E14" s="94" t="str">
        <f t="shared" ref="E14:E30" si="0">+IF(C14=$Q$11,IF(D14=$R$10,$R$11,IF(D14=$S$10,$S$11,IF(D14=$T$10,$T$11,IF(D14=$U$10,$U$11,IF(D14=$V$10,$V$11))))),IF(C14=$Q$12,IF(D14=$R$10,$R$12,IF(D14=$S$10,$S$12,IF(D14=$T$10,$T$12,IF(D14=$U$10,$U$12,IF(D14=$V$10,$V$12))))),IF(C14=$Q$13,IF(D14=$R$10,$R$13,IF(D14=$S$10,$S$13,IF(D14=$T$10,$T$13,IF(D14=$U$10,$U$13,IF(D14=$V$10,$V$13))))),IF(C14=$Q$14,IF(D14=$R$10,$R$14,IF(D14=$S$10,$S$14,IF(D14=$T$10,$T$14,IF(D14=$U$10,$U$14,IF(D14=$V$10,$V$14))))),IF(C14=$Q$15,IF(D14=$R$10,$R$15,IF(D14=$S$10,$S$15,IF(D14=$T$10,$T$15,IF(D14=$U$10,$U$15,IF(D14=$V$10,$V$15))))),"")))))</f>
        <v>Bajo</v>
      </c>
      <c r="F14" s="96"/>
      <c r="G14" s="386"/>
      <c r="H14" s="87" t="s">
        <v>54</v>
      </c>
      <c r="I14" s="105" t="str">
        <f>+IF(AND(C11=$Q$14,D11=$R$10),A11,"")&amp;" "&amp;IF(AND(C12=$Q$14,D12=$R$10),A12,"")&amp;" "&amp;IF(AND(C13=$Q$14,D13=$R$10),A13,"")&amp;" "&amp;IF(AND(C14=$Q$14,D14=$R$10),A14,"")&amp;" "&amp;IF(AND(C15=$Q$14,D15=$R$10),A15,"")&amp;" "&amp;IF(AND(C16=$Q$14,D16=$R$10),A16,"")&amp;" "&amp;IF(AND(C17=$Q$14,D17=$R$10),A17,"")&amp;" "&amp;IF(AND(C18=$Q$14,D18=$R$10),A18,"")&amp;" "&amp;IF(AND(C19=$Q$14,D19=$R$10),A19,"")&amp;" "&amp;IF(AND(C20=$Q$14,D20=$R$10),A20,"")&amp;" "&amp;IF(AND(C21=$Q$14,D21=$R$10),A21,"")&amp;" "&amp;IF(AND(C22=$Q$14,D22=$R$10),A22,"")&amp;" "&amp;IF(AND(C23=$Q$14,D23=$R$10),A23,"")&amp;" "&amp;IF(AND(C24=$Q$14,D24=$R$10),A24,"")&amp;" "&amp;IF(AND(C25=$Q$14,D25=$R$10),A25,"")&amp;" "&amp;IF(AND(C26=$Q$14,D26=$R$10),A26,"")&amp;" "&amp;IF(AND(C27=$Q$14,D27=$R$10),A27,"")&amp;" "&amp;IF(AND(C28=$Q$14,D28=$R$10),A28,"")&amp;" "&amp;IF(AND(C29=$Q$14,D29=$R$10),A29,"")&amp;" "&amp;IF(AND(C30=$Q$14,D30=$R$10),A30,"")</f>
        <v xml:space="preserve">R1  R3 R4                </v>
      </c>
      <c r="J14" s="101" t="str">
        <f>+IF(AND(C11=$Q$14,D11=$S$10),A11,"")&amp;" "&amp;IF(AND(C12=$Q$14,D12=$S$10),A12,"")&amp;" "&amp;IF(AND(C13=$Q$14,D13=$S$10),A13,"")&amp;" "&amp;IF(AND(C14=$Q$14,D14=$S$10),A14,"")&amp;" "&amp;IF(AND(C15=$Q$14,D15=$S$10),A15,"")&amp;" "&amp;IF(AND(C16=$Q$14,D16=$S$10),A16,"")&amp;" "&amp;IF(AND(C17=$Q$14,D17=$S$10),A17,"")&amp;" "&amp;IF(AND(C18=$Q$14,D18=$S$10),A18,"")&amp;" "&amp;IF(AND(C19=$Q$14,D19=$S$10),A19,"")&amp;" "&amp;IF(AND(C20=$Q$14,D20=$S$10),A20,"")&amp;" "&amp;IF(AND(C21=$Q$14,D21=$S$10),A21,"")&amp;" "&amp;IF(AND(C22=$Q$14,D22=$S$10),A22,"")&amp;" "&amp;IF(AND(C23=$Q$14,D23=$S$10),A23,"")&amp;" "&amp;IF(AND(C24=$Q$14,D24=$S$10),A24,"")&amp;" "&amp;IF(AND(C25=$Q$14,D25=$S$10),A25,"")&amp;" "&amp;IF(AND(C26=$Q$14,D26=$S$10),A26,"")&amp;" "&amp;IF(AND(C27=$Q$14,D27=$S$10),A27,"")&amp;" "&amp;IF(AND(C28=$Q$14,D28=$S$10),A28,"")&amp;" "&amp;IF(AND(C29=$Q$14,D29=$S$10),A29,"")&amp;" "&amp;IF(AND(C30=$Q$14,D30=$S$10),A30,"")</f>
        <v xml:space="preserve"> R2   R5               </v>
      </c>
      <c r="K14" s="101" t="str">
        <f>+IF(AND(C11=$Q$14,D11=$T$10),A11,"")&amp;" "&amp;IF(AND(C12=$Q$14,D12=$T$10),A12,"")&amp;" "&amp;IF(AND(C13=$Q$14,D13=$T$10),A13,"")&amp;" "&amp;IF(AND(C14=$Q$14,D14=$T$10),A14,"")&amp;" "&amp;IF(AND(C15=$Q$14,D15=$T$10),A15,"")&amp;" "&amp;IF(AND(C16=$Q$14,D16=$T$10),A16,"")&amp;" "&amp;IF(AND(C17=$Q$14,D17=$T$10),A17,"")&amp;" "&amp;IF(AND(C18=$Q$14,D18=$T$10),A18,"")&amp;" "&amp;IF(AND(C19=$Q$14,D19=$T$10),A19,"")&amp;" "&amp;IF(AND(C20=$Q$14,D20=$T$10),A20,"")&amp;" "&amp;IF(AND(C21=$Q$14,D21=$T$10),A21,"")&amp;" "&amp;IF(AND(C22=$Q$14,D22=$T$10),A22,"")&amp;" "&amp;IF(AND(C23=$Q$14,D23=$T$10),A23,"")&amp;" "&amp;IF(AND(C24=$Q$14,D24=$T$10),A24,"")&amp;" "&amp;IF(AND(C25=$Q$14,D25=$T$10),A25,"")&amp;" "&amp;IF(AND(C26=$Q$14,D26=$T$10),A26,"")&amp;" "&amp;IF(AND(C27=$Q$14,D27=$T$10),A27,"")&amp;" "&amp;IF(AND(C28=$Q$14,D28=$T$10),A28,"")&amp;" "&amp;IF(AND(C29=$Q$14,D29=$T$10),A29,"")&amp;" "&amp;IF(AND(C30=$Q$14,D30=$T$10),A30,"")</f>
        <v xml:space="preserve">                   </v>
      </c>
      <c r="L14" s="97" t="str">
        <f>+IF(AND(C11=$Q$14,D11=$U$10),A11,"")&amp;" "&amp;IF(AND(C12=$Q$14,D12=$U$10),A12,"")&amp;" "&amp;IF(AND(C13=$Q$14,D13=$U$10),A13,"")&amp;" "&amp;IF(AND(C14=$Q$14,D14=$U$10),A14,"")&amp;" "&amp;IF(AND(C15=$Q$14,D15=$U$10),A15,"")&amp;" "&amp;IF(AND(C16=$Q$14,D16=$U$10),A16,"")&amp;" "&amp;IF(AND(C17=$Q$14,D17=$U$10),A17,"")&amp;" "&amp;IF(AND(C18=$Q$14,D18=$U$10),A18,"")&amp;" "&amp;IF(AND(C19=$Q$14,D19=$U$10),A19,"")&amp;" "&amp;IF(AND(C20=$Q$14,D20=$U$10),A20,"")&amp;" "&amp;IF(AND(C21=$Q$14,D21=$U$10),A21,"")&amp;" "&amp;IF(AND(C22=$Q$14,D22=$U$10),A22,"")&amp;" "&amp;IF(AND(C23=$Q$14,D23=$U$10),A23,"")&amp;" "&amp;IF(AND(C24=$Q$14,D24=$U$10),A24,"")&amp;" "&amp;IF(AND(C25=$Q$14,D25=$U$10),A25,"")&amp;" "&amp;IF(AND(C26=$Q$14,D26=$U$10),A26,"")&amp;" "&amp;IF(AND(C27=$Q$14,D27=$U$10),A27,"")&amp;" "&amp;IF(AND(C28=$Q$14,D28=$U$10),A28,"")&amp;" "&amp;IF(AND(C29=$Q$14,D29=$U$10),A29,"")&amp;" "&amp;IF(AND(C30=$Q$14,D30=$U$10),A30,"")</f>
        <v xml:space="preserve">                   </v>
      </c>
      <c r="M14" s="98" t="str">
        <f>+IF(AND(C11=$Q$14,D11=$V$10),A11,"")&amp;" "&amp;IF(AND(C12=$Q$14,D12=$V$10),A12,"")&amp;" "&amp;IF(AND(C13=$Q$14,D13=$V$10),A13,"")&amp;" "&amp;IF(AND(C14=$Q$14,D14=$V$10),A14,"")&amp;" "&amp;IF(AND(C15=$Q$14,D15=$V$10),A15,"")&amp;" "&amp;IF(AND(C16=$Q$14,D16=$V$10),A16,"")&amp;" "&amp;IF(AND(C17=$Q$14,D17=$V$10),A17,"")&amp;" "&amp;IF(AND(C18=$Q$14,D18=$V$10),A18,"")&amp;" "&amp;IF(AND(C19=$Q$14,D19=$V$10),A19,"")&amp;" "&amp;IF(AND(C20=$Q$14,D20=$V$10),A20,"")&amp;" "&amp;IF(AND(C21=$Q$14,D21=$V$10),A21,"")&amp;" "&amp;IF(AND(C22=$Q$14,D22=$V$10),A22,"")&amp;" "&amp;IF(AND(C23=$Q$14,D23=$V$10),A23,"")&amp;" "&amp;IF(AND(C24=$Q$14,D24=$V$10),A24,"")&amp;" "&amp;IF(AND(C25=$Q$14,D25=$V$10),A25,"")&amp;" "&amp;IF(AND(C26=$Q$14,D26=$V$10),A26,"")&amp;" "&amp;IF(AND(C27=$Q$14,D27=$V$10),A27,"")&amp;" "&amp;IF(AND(C28=$Q$14,D28=$V$10),A28,"")&amp;" "&amp;IF(AND(C29=$Q$14,D29=$V$10),A29,"")&amp;" "&amp;IF(AND(C30=$Q$14,D30=$V$10),A30,"")</f>
        <v xml:space="preserve">                   </v>
      </c>
      <c r="N14" s="96"/>
      <c r="O14" s="384"/>
      <c r="P14" s="99">
        <v>0.4</v>
      </c>
      <c r="Q14" s="90" t="s">
        <v>54</v>
      </c>
      <c r="R14" s="105" t="s">
        <v>83</v>
      </c>
      <c r="S14" s="101" t="s">
        <v>5</v>
      </c>
      <c r="T14" s="101" t="s">
        <v>5</v>
      </c>
      <c r="U14" s="97" t="s">
        <v>82</v>
      </c>
      <c r="V14" s="98" t="s">
        <v>81</v>
      </c>
      <c r="Y14" s="80"/>
      <c r="Z14" s="80"/>
      <c r="AA14" s="92"/>
      <c r="AB14" s="102"/>
      <c r="AC14" s="103"/>
      <c r="AD14" s="100"/>
      <c r="AE14" s="100"/>
      <c r="AF14" s="100"/>
      <c r="AG14" s="104"/>
      <c r="AH14" s="100"/>
      <c r="AI14" s="92"/>
      <c r="AJ14" s="92"/>
    </row>
    <row r="15" spans="1:36" ht="86.25" customHeight="1" thickBot="1" x14ac:dyDescent="0.25">
      <c r="A15" s="93" t="str">
        <f>'2 CONTEXTO E IDENTIFICACIÓN'!A15</f>
        <v>R5</v>
      </c>
      <c r="B15" s="94" t="str">
        <f>+'2 CONTEXTO E IDENTIFICACIÓN'!E15</f>
        <v>Posibilidad de pérdida Reputacional Por la aplicación inadecuada de procedimientos de evaluación y auditoría interna debido a conflictos de intereses de los auditores o profesionales de apoyo.</v>
      </c>
      <c r="C15" s="95" t="str">
        <f>+'3 PROBABIL E IMPACTO INHERENTE'!F15</f>
        <v>Baja</v>
      </c>
      <c r="D15" s="95" t="str">
        <f>+'3 PROBABIL E IMPACTO INHERENTE'!N15</f>
        <v>Menor</v>
      </c>
      <c r="E15" s="94" t="str">
        <f t="shared" si="0"/>
        <v>Moderado</v>
      </c>
      <c r="F15" s="96"/>
      <c r="G15" s="387"/>
      <c r="H15" s="106" t="s">
        <v>52</v>
      </c>
      <c r="I15" s="107" t="str">
        <f>+IF(AND(C11=$Q$15,D11=$R$10),A11,"")&amp;" "&amp;IF(AND(C12=$Q$15,D12=$R$10),A12,"")&amp;" "&amp;IF(AND(C13=$Q$15,D13=$R$10),A13,"")&amp;" "&amp;IF(AND(C14=$Q$15,D14=$R$10),A14,"")&amp;" "&amp;IF(AND(C15=$Q$15,D15=$R$10),A15,"")&amp;" "&amp;IF(AND(C16=$Q$15,D16=$R$10),A16,"")&amp;" "&amp;IF(AND(C17=$Q$15,D17=$R$10),A17,"")&amp;" "&amp;IF(AND(C18=$Q$15,D18=$R$10),A18,"")&amp;" "&amp;IF(AND(C19=$Q$15,D19=$R$10),A19,"")&amp;" "&amp;IF(AND(C20=$Q$15,D20=$R$10),A20,"")&amp;" "&amp;IF(AND(C21=$Q$15,D21=$R$10),A21,"")&amp;" "&amp;IF(AND(C22=$Q$15,D22=$R$10),A22,"")&amp;" "&amp;IF(AND(C23=$Q$15,D23=$R$10),A23,"")&amp;" "&amp;IF(AND(C24=$Q$15,D24=$R$10),A24,"")&amp;" "&amp;IF(AND(C25=$Q$15,D25=$R$10),A25,"")&amp;" "&amp;IF(AND(C26=$Q$15,D26=$R$10),A26,"")&amp;" "&amp;IF(AND(C27=$Q$15,D27=$R$10),A27,"")&amp;" "&amp;IF(AND(C28=$Q$15,D28=$R$10),A28,"")&amp;" "&amp;IF(AND(C29=$Q$15,D29=$R$10),A29,"")&amp;" "&amp;IF(AND(C30=$Q$15,D30=$R$10),A30,"")</f>
        <v xml:space="preserve">                   </v>
      </c>
      <c r="J15" s="107" t="str">
        <f>+IF(AND(C11=$Q$15,D11=$S$10),A11,"")&amp;" "&amp;IF(AND(C12=$Q$15,D12=$S$10),A12,"")&amp;" "&amp;IF(AND(C13=$Q$15,D13=$S$10),A13,"")&amp;" "&amp;IF(AND(C14=$Q$15,D14=$S$10),A14,"")&amp;" "&amp;IF(AND(C15=$Q$15,D15=$S$10),A15,"")&amp;" "&amp;IF(AND(C16=$Q$15,D16=$S$10),A16,"")&amp;" "&amp;IF(AND(C17=$Q$15,D17=$S$10),A17,"")&amp;" "&amp;IF(AND(C18=$Q$15,D18=$S$10),A18,"")&amp;" "&amp;IF(AND(C19=$Q$15,D19=$S$10),A19,"")&amp;" "&amp;IF(AND(C20=$Q$15,D20=$S$10),A20,"")&amp;" "&amp;IF(AND(C21=$Q$15,D21=$S$10),A21,"")&amp;" "&amp;IF(AND(C22=$Q$15,D22=$S$10),A22,"")&amp;" "&amp;IF(AND(C23=$Q$15,D23=$S$10),A23,"")&amp;" "&amp;IF(AND(C24=$Q$15,D24=$S$10),A24,"")&amp;" "&amp;IF(AND(C25=$Q$15,D25=$S$10),A25,"")&amp;" "&amp;IF(AND(C26=$Q$15,D26=$S$10),A26,"")&amp;" "&amp;IF(AND(C27=$Q$15,D27=$S$10),A27,"")&amp;" "&amp;IF(AND(C28=$Q$15,D28=$S$10),A28,"")&amp;" "&amp;IF(AND(C29=$Q$15,D29=$S$10),A29,"")&amp;" "&amp;IF(AND(C30=$Q$15,D30=$S$10),A30,"")</f>
        <v xml:space="preserve">                   </v>
      </c>
      <c r="K15" s="108" t="str">
        <f>+IF(AND(C11=$Q$15,D11=$T$10),A11,"")&amp;" "&amp;IF(AND(C12=$Q$15,D12=$T$10),A12,"")&amp;" "&amp;IF(AND(C13=$Q$15,D13=$T$10),A13,"")&amp;" "&amp;IF(AND(C14=$Q$15,D14=$T$10),A14,"")&amp;" "&amp;IF(AND(C15=$Q$15,D15=$T$10),A15,"")&amp;" "&amp;IF(AND(C16=$Q$15,D16=$T$10),A16,"")&amp;" "&amp;IF(AND(C17=$Q$15,D17=$T$10),A17,"")&amp;" "&amp;IF(AND(C18=$Q$15,D18=$T$10),A18,"")&amp;" "&amp;IF(AND(C19=$Q$15,D19=$T$10),A19,"")&amp;" "&amp;IF(AND(C20=$Q$15,D20=$T$10),A20,"")&amp;" "&amp;IF(AND(C21=$Q$15,D21=$T$10),A21,"")&amp;" "&amp;IF(AND(C22=$Q$15,D22=$T$10),A22,"")&amp;" "&amp;IF(AND(C23=$Q$15,D23=$T$10),A23,"")&amp;" "&amp;IF(AND(C24=$Q$15,D24=$T$10),A24,"")&amp;" "&amp;IF(AND(C25=$Q$15,D25=$T$10),A25,"")&amp;" "&amp;IF(AND(C26=$Q$15,D26=$T$10),A26,"")&amp;" "&amp;IF(AND(C27=$Q$15,D27=$T$10),A27,"")&amp;" "&amp;IF(AND(C28=$Q$15,D28=$T$10),A28,"")&amp;" "&amp;IF(AND(C29=$Q$15,D29=$T$10),A29,"")&amp;" "&amp;IF(AND(C30=$Q$15,D30=$T$10),A30,"")</f>
        <v xml:space="preserve">                   </v>
      </c>
      <c r="L15" s="109" t="str">
        <f>+IF(AND(C11=$Q$15,D11=$U$10),A11,"")&amp;" "&amp;IF(AND(C12=$Q$15,D12=$U$10),A12,"")&amp;" "&amp;IF(AND(C13=$Q$15,D13=$U$10),A13,"")&amp;" "&amp;IF(AND(C14=$Q$15,D14=$U$10),A14,"")&amp;" "&amp;IF(AND(C15=$Q$15,D15=$U$10),A15,"")&amp;" "&amp;IF(AND(C16=$Q$15,D16=$U$10),A16,"")&amp;" "&amp;IF(AND(C17=$Q$15,D17=$U$10),A17,"")&amp;" "&amp;IF(AND(C18=$Q$15,D18=$U$10),A18,"")&amp;" "&amp;IF(AND(C19=$Q$15,D19=$U$10),A19,"")&amp;" "&amp;IF(AND(C20=$Q$15,D20=$U$10),A20,"")&amp;" "&amp;IF(AND(C21=$Q$15,D21=$U$10),A21,"")&amp;" "&amp;IF(AND(C22=$Q$15,D22=$U$10),A22,"")&amp;" "&amp;IF(AND(C23=$Q$15,D23=$U$10),A23,"")&amp;" "&amp;IF(AND(C24=$Q$15,D24=$U$10),A24,"")&amp;" "&amp;IF(AND(C25=$Q$15,D25=$U$10),A25,"")&amp;" "&amp;IF(AND(C26=$Q$15,D26=$U$10),A26,"")&amp;" "&amp;IF(AND(C27=$Q$15,D27=$U$10),A27,"")&amp;" "&amp;IF(AND(C28=$Q$15,D28=$U$10),A28,"")&amp;" "&amp;IF(AND(C29=$Q$15,D29=$U$10),A29,"")&amp;" "&amp;IF(AND(C30=$Q$15,D30=$U$10),A30,"")</f>
        <v xml:space="preserve">                   </v>
      </c>
      <c r="M15" s="110" t="str">
        <f>+IF(AND(C11=$Q$15,D11=$V$10),A11,"")&amp;" "&amp;IF(AND(C12=$Q$15,D12=$V$10),A12,"")&amp;" "&amp;IF(AND(C13=$Q$15,D13=$V$10),A13,"")&amp;" "&amp;IF(AND(C14=$Q$15,D14=$V$10),A14,"")&amp;" "&amp;IF(AND(C15=$Q$15,D15=$V$10),A15,"")&amp;" "&amp;IF(AND(C16=$Q$15,D16=$V$10),A16,"")&amp;" "&amp;IF(AND(C17=$Q$15,D17=$V$10),A17,"")&amp;" "&amp;IF(AND(C18=$Q$15,D18=$V$10),A18,"")&amp;" "&amp;IF(AND(C19=$Q$15,D19=$V$10),A19,"")&amp;" "&amp;IF(AND(C20=$Q$15,D20=$V$10),A20,"")&amp;" "&amp;IF(AND(C21=$Q$15,D21=$V$10),A21,"")&amp;" "&amp;IF(AND(C22=$Q$15,D22=$V$10),A22,"")&amp;" "&amp;IF(AND(C23=$Q$15,D23=$V$10),A23,"")&amp;" "&amp;IF(AND(C24=$Q$15,D24=$V$10),A24,"")&amp;" "&amp;IF(AND(C25=$Q$15,D25=$V$10),A25,"")&amp;" "&amp;IF(AND(C26=$Q$15,D26=$V$10),A26,"")&amp;" "&amp;IF(AND(C27=$Q$15,D27=$V$10),A27,"")&amp;" "&amp;IF(AND(C28=$Q$15,D28=$V$10),A28,"")&amp;" "&amp;IF(AND(C29=$Q$15,D29=$V$10),A29,"")&amp;" "&amp;IF(AND(C30=$Q$15,D30=$V$10),A30,"")</f>
        <v xml:space="preserve">                   </v>
      </c>
      <c r="N15" s="96"/>
      <c r="O15" s="385"/>
      <c r="P15" s="111">
        <v>0.2</v>
      </c>
      <c r="Q15" s="112" t="s">
        <v>52</v>
      </c>
      <c r="R15" s="107" t="s">
        <v>83</v>
      </c>
      <c r="S15" s="107" t="s">
        <v>83</v>
      </c>
      <c r="T15" s="108" t="s">
        <v>5</v>
      </c>
      <c r="U15" s="109" t="s">
        <v>82</v>
      </c>
      <c r="V15" s="110" t="s">
        <v>81</v>
      </c>
      <c r="Y15" s="80"/>
      <c r="Z15" s="80"/>
      <c r="AA15" s="92"/>
      <c r="AB15" s="102"/>
      <c r="AC15" s="103"/>
      <c r="AD15" s="100"/>
      <c r="AE15" s="100"/>
      <c r="AF15" s="100"/>
      <c r="AG15" s="113"/>
      <c r="AH15" s="100"/>
      <c r="AI15" s="92"/>
      <c r="AJ15" s="92"/>
    </row>
    <row r="16" spans="1:36" ht="33.75" hidden="1" customHeight="1" x14ac:dyDescent="0.2">
      <c r="A16" s="93" t="str">
        <f>'2 CONTEXTO E IDENTIFICACIÓN'!A16</f>
        <v>R6</v>
      </c>
      <c r="B16" s="94" t="str">
        <f>+'2 CONTEXTO E IDENTIFICACIÓN'!E16</f>
        <v xml:space="preserve">  </v>
      </c>
      <c r="C16" s="95" t="str">
        <f>+'3 PROBABIL E IMPACTO INHERENTE'!F16</f>
        <v/>
      </c>
      <c r="D16" s="95" t="str">
        <f>+'3 PROBABIL E IMPACTO INHERENTE'!N16</f>
        <v/>
      </c>
      <c r="E16" s="94" t="str">
        <f t="shared" si="0"/>
        <v/>
      </c>
      <c r="F16" s="96"/>
      <c r="G16" s="96"/>
      <c r="H16" s="96"/>
      <c r="I16" s="96"/>
      <c r="J16" s="96"/>
      <c r="K16" s="96"/>
      <c r="L16" s="96"/>
      <c r="M16" s="96"/>
      <c r="N16" s="96"/>
      <c r="Y16" s="80"/>
      <c r="Z16" s="80"/>
      <c r="AA16" s="92"/>
      <c r="AB16" s="102"/>
      <c r="AC16" s="103"/>
      <c r="AD16" s="100"/>
      <c r="AE16" s="100"/>
      <c r="AF16" s="100"/>
      <c r="AG16" s="100"/>
      <c r="AH16" s="100"/>
      <c r="AI16" s="92"/>
      <c r="AJ16" s="92"/>
    </row>
    <row r="17" spans="1:36" ht="33.75" hidden="1" customHeight="1" x14ac:dyDescent="0.2">
      <c r="A17" s="93" t="str">
        <f>'2 CONTEXTO E IDENTIFICACIÓN'!A17</f>
        <v>R7</v>
      </c>
      <c r="B17" s="94" t="str">
        <f>+'2 CONTEXTO E IDENTIFICACIÓN'!E17</f>
        <v xml:space="preserve">  </v>
      </c>
      <c r="C17" s="95" t="str">
        <f>+'3 PROBABIL E IMPACTO INHERENTE'!F17</f>
        <v/>
      </c>
      <c r="D17" s="95" t="str">
        <f>+'3 PROBABIL E IMPACTO INHERENTE'!N17</f>
        <v/>
      </c>
      <c r="E17" s="94" t="str">
        <f t="shared" si="0"/>
        <v/>
      </c>
      <c r="F17" s="96"/>
      <c r="G17" s="96"/>
      <c r="H17" s="96"/>
      <c r="I17" s="96"/>
      <c r="J17" s="96"/>
      <c r="K17" s="96"/>
      <c r="L17" s="96"/>
      <c r="M17" s="96"/>
      <c r="N17" s="96"/>
      <c r="R17" s="84" t="s">
        <v>85</v>
      </c>
      <c r="T17" s="80"/>
      <c r="U17" s="80"/>
      <c r="V17" s="80"/>
      <c r="W17" s="80"/>
      <c r="X17" s="80"/>
      <c r="Y17" s="80"/>
      <c r="Z17" s="80"/>
      <c r="AA17" s="92"/>
      <c r="AB17" s="102"/>
      <c r="AC17" s="92"/>
      <c r="AD17" s="103"/>
      <c r="AE17" s="103"/>
      <c r="AF17" s="103"/>
      <c r="AG17" s="103"/>
      <c r="AH17" s="103"/>
      <c r="AI17" s="92"/>
      <c r="AJ17" s="92"/>
    </row>
    <row r="18" spans="1:36" ht="33.75" hidden="1" customHeight="1" x14ac:dyDescent="0.2">
      <c r="A18" s="93" t="str">
        <f>'2 CONTEXTO E IDENTIFICACIÓN'!A18</f>
        <v>R8</v>
      </c>
      <c r="B18" s="94" t="str">
        <f>+'2 CONTEXTO E IDENTIFICACIÓN'!E18</f>
        <v xml:space="preserve">  </v>
      </c>
      <c r="C18" s="95" t="str">
        <f>+'3 PROBABIL E IMPACTO INHERENTE'!F18</f>
        <v/>
      </c>
      <c r="D18" s="95" t="str">
        <f>+'3 PROBABIL E IMPACTO INHERENTE'!N18</f>
        <v/>
      </c>
      <c r="E18" s="94" t="str">
        <f t="shared" si="0"/>
        <v/>
      </c>
      <c r="F18" s="96"/>
      <c r="G18" s="96"/>
      <c r="H18" s="96"/>
      <c r="I18" s="96"/>
      <c r="J18" s="96"/>
      <c r="K18" s="96"/>
      <c r="L18" s="96"/>
      <c r="M18" s="96"/>
      <c r="N18" s="96"/>
      <c r="R18" s="114" t="s">
        <v>81</v>
      </c>
      <c r="T18" s="80"/>
      <c r="U18" s="80"/>
      <c r="V18" s="80"/>
      <c r="W18" s="80"/>
      <c r="X18" s="80"/>
      <c r="Y18" s="80"/>
      <c r="Z18" s="80"/>
      <c r="AA18" s="92"/>
      <c r="AB18" s="92"/>
      <c r="AC18" s="92"/>
      <c r="AD18" s="100"/>
      <c r="AE18" s="100"/>
      <c r="AF18" s="100"/>
      <c r="AG18" s="100"/>
      <c r="AH18" s="100"/>
      <c r="AI18" s="92"/>
      <c r="AJ18" s="92"/>
    </row>
    <row r="19" spans="1:36" ht="33.75" hidden="1" customHeight="1" x14ac:dyDescent="0.2">
      <c r="A19" s="93" t="str">
        <f>'2 CONTEXTO E IDENTIFICACIÓN'!A19</f>
        <v>R9</v>
      </c>
      <c r="B19" s="94" t="str">
        <f>+'2 CONTEXTO E IDENTIFICACIÓN'!E19</f>
        <v xml:space="preserve">  </v>
      </c>
      <c r="C19" s="95" t="str">
        <f>+'3 PROBABIL E IMPACTO INHERENTE'!F19</f>
        <v/>
      </c>
      <c r="D19" s="95" t="str">
        <f>+'3 PROBABIL E IMPACTO INHERENTE'!N19</f>
        <v/>
      </c>
      <c r="E19" s="94" t="str">
        <f t="shared" si="0"/>
        <v/>
      </c>
      <c r="F19" s="96"/>
      <c r="G19" s="96"/>
      <c r="H19" s="96"/>
      <c r="I19" s="96"/>
      <c r="J19" s="96"/>
      <c r="K19" s="96"/>
      <c r="L19" s="96"/>
      <c r="M19" s="96"/>
      <c r="N19" s="96"/>
      <c r="R19" s="97" t="s">
        <v>82</v>
      </c>
      <c r="S19" s="80"/>
      <c r="T19" s="80"/>
      <c r="U19" s="80"/>
      <c r="V19" s="80"/>
      <c r="W19" s="80"/>
      <c r="X19" s="80"/>
      <c r="Y19" s="80"/>
      <c r="Z19" s="80"/>
      <c r="AA19" s="92"/>
      <c r="AB19" s="92"/>
      <c r="AC19" s="92"/>
      <c r="AD19" s="100"/>
      <c r="AE19" s="100"/>
      <c r="AF19" s="100"/>
      <c r="AG19" s="100"/>
      <c r="AH19" s="100"/>
      <c r="AI19" s="92"/>
      <c r="AJ19" s="92"/>
    </row>
    <row r="20" spans="1:36" ht="33.75" hidden="1" customHeight="1" x14ac:dyDescent="0.2">
      <c r="A20" s="93" t="str">
        <f>'2 CONTEXTO E IDENTIFICACIÓN'!A20</f>
        <v>R10</v>
      </c>
      <c r="B20" s="94" t="str">
        <f>+'2 CONTEXTO E IDENTIFICACIÓN'!E20</f>
        <v xml:space="preserve">  </v>
      </c>
      <c r="C20" s="95" t="str">
        <f>+'3 PROBABIL E IMPACTO INHERENTE'!F20</f>
        <v/>
      </c>
      <c r="D20" s="95" t="str">
        <f>+'3 PROBABIL E IMPACTO INHERENTE'!N20</f>
        <v/>
      </c>
      <c r="E20" s="94" t="str">
        <f t="shared" si="0"/>
        <v/>
      </c>
      <c r="F20" s="96"/>
      <c r="G20" s="96"/>
      <c r="H20" s="96"/>
      <c r="I20" s="96"/>
      <c r="J20" s="96"/>
      <c r="K20" s="96"/>
      <c r="L20" s="96"/>
      <c r="M20" s="96"/>
      <c r="N20" s="96"/>
      <c r="Q20" s="115"/>
      <c r="R20" s="101" t="s">
        <v>5</v>
      </c>
      <c r="S20" s="115"/>
      <c r="T20" s="115"/>
      <c r="U20" s="115"/>
      <c r="V20" s="115"/>
      <c r="W20" s="115"/>
      <c r="X20" s="115"/>
      <c r="Y20" s="115"/>
      <c r="Z20" s="115"/>
      <c r="AA20" s="92"/>
      <c r="AB20" s="92"/>
      <c r="AC20" s="116"/>
      <c r="AD20" s="116"/>
      <c r="AE20" s="116"/>
      <c r="AF20" s="116"/>
      <c r="AG20" s="116"/>
      <c r="AH20" s="116"/>
      <c r="AI20" s="92"/>
      <c r="AJ20" s="92"/>
    </row>
    <row r="21" spans="1:36" ht="33.75" hidden="1" customHeight="1" x14ac:dyDescent="0.2">
      <c r="A21" s="93" t="str">
        <f>'2 CONTEXTO E IDENTIFICACIÓN'!A21</f>
        <v>R11</v>
      </c>
      <c r="B21" s="94" t="str">
        <f>+'2 CONTEXTO E IDENTIFICACIÓN'!E21</f>
        <v xml:space="preserve">  </v>
      </c>
      <c r="C21" s="95" t="str">
        <f>+'3 PROBABIL E IMPACTO INHERENTE'!F21</f>
        <v/>
      </c>
      <c r="D21" s="95" t="str">
        <f>+'3 PROBABIL E IMPACTO INHERENTE'!N21</f>
        <v/>
      </c>
      <c r="E21" s="94" t="str">
        <f t="shared" si="0"/>
        <v/>
      </c>
      <c r="F21" s="96"/>
      <c r="G21" s="96"/>
      <c r="H21" s="96"/>
      <c r="I21" s="96"/>
      <c r="J21" s="96"/>
      <c r="K21" s="96"/>
      <c r="L21" s="96"/>
      <c r="M21" s="96"/>
      <c r="N21" s="96"/>
      <c r="Q21" s="115"/>
      <c r="R21" s="105" t="s">
        <v>83</v>
      </c>
      <c r="Y21" s="115"/>
      <c r="Z21" s="115"/>
      <c r="AA21" s="92"/>
      <c r="AB21" s="92"/>
      <c r="AC21" s="92"/>
      <c r="AD21" s="100"/>
      <c r="AE21" s="100"/>
      <c r="AF21" s="100"/>
      <c r="AG21" s="100"/>
      <c r="AH21" s="100"/>
      <c r="AI21" s="92"/>
      <c r="AJ21" s="92"/>
    </row>
    <row r="22" spans="1:36" ht="33.75" hidden="1" customHeight="1" x14ac:dyDescent="0.2">
      <c r="A22" s="93" t="str">
        <f>'2 CONTEXTO E IDENTIFICACIÓN'!A22</f>
        <v>R12</v>
      </c>
      <c r="B22" s="94" t="str">
        <f>+'2 CONTEXTO E IDENTIFICACIÓN'!E22</f>
        <v xml:space="preserve">  </v>
      </c>
      <c r="C22" s="95" t="str">
        <f>+'3 PROBABIL E IMPACTO INHERENTE'!F22</f>
        <v/>
      </c>
      <c r="D22" s="95" t="str">
        <f>+'3 PROBABIL E IMPACTO INHERENTE'!N22</f>
        <v/>
      </c>
      <c r="E22" s="94" t="str">
        <f t="shared" si="0"/>
        <v/>
      </c>
      <c r="F22" s="96"/>
      <c r="G22" s="96"/>
      <c r="H22" s="96"/>
      <c r="I22" s="96"/>
      <c r="J22" s="96"/>
      <c r="K22" s="96"/>
      <c r="L22" s="96"/>
      <c r="M22" s="96"/>
      <c r="N22" s="96"/>
      <c r="O22" s="117"/>
      <c r="P22" s="117"/>
      <c r="Q22" s="115"/>
      <c r="Y22" s="115"/>
      <c r="Z22" s="115"/>
      <c r="AA22" s="92"/>
      <c r="AB22" s="92"/>
      <c r="AC22" s="92"/>
      <c r="AD22" s="100"/>
      <c r="AE22" s="100"/>
      <c r="AF22" s="100"/>
      <c r="AG22" s="100"/>
      <c r="AH22" s="100"/>
      <c r="AI22" s="92"/>
      <c r="AJ22" s="92"/>
    </row>
    <row r="23" spans="1:36" ht="33.75" hidden="1" customHeight="1" x14ac:dyDescent="0.2">
      <c r="A23" s="93" t="str">
        <f>'2 CONTEXTO E IDENTIFICACIÓN'!A23</f>
        <v>R13</v>
      </c>
      <c r="B23" s="94" t="str">
        <f>+'2 CONTEXTO E IDENTIFICACIÓN'!E23</f>
        <v xml:space="preserve">  </v>
      </c>
      <c r="C23" s="95" t="str">
        <f>+'3 PROBABIL E IMPACTO INHERENTE'!F23</f>
        <v/>
      </c>
      <c r="D23" s="95" t="str">
        <f>+'3 PROBABIL E IMPACTO INHERENTE'!N23</f>
        <v/>
      </c>
      <c r="E23" s="94" t="str">
        <f t="shared" si="0"/>
        <v/>
      </c>
      <c r="F23" s="96"/>
      <c r="G23" s="96"/>
      <c r="H23" s="96"/>
      <c r="I23" s="96"/>
      <c r="J23" s="96"/>
      <c r="K23" s="96"/>
      <c r="L23" s="96"/>
      <c r="M23" s="96"/>
      <c r="N23" s="96"/>
      <c r="O23" s="117"/>
      <c r="P23" s="117"/>
      <c r="Q23" s="118"/>
      <c r="Y23" s="115"/>
      <c r="Z23" s="115"/>
      <c r="AA23" s="92"/>
      <c r="AB23" s="113"/>
      <c r="AC23" s="113"/>
      <c r="AD23" s="113"/>
      <c r="AE23" s="113"/>
      <c r="AF23" s="113"/>
      <c r="AG23" s="113"/>
      <c r="AH23" s="100"/>
      <c r="AI23" s="92"/>
      <c r="AJ23" s="92"/>
    </row>
    <row r="24" spans="1:36" ht="33.75" hidden="1" customHeight="1" x14ac:dyDescent="0.2">
      <c r="A24" s="93" t="str">
        <f>'2 CONTEXTO E IDENTIFICACIÓN'!A24</f>
        <v>R14</v>
      </c>
      <c r="B24" s="94" t="str">
        <f>+'2 CONTEXTO E IDENTIFICACIÓN'!E24</f>
        <v xml:space="preserve">  </v>
      </c>
      <c r="C24" s="95" t="str">
        <f>+'3 PROBABIL E IMPACTO INHERENTE'!F24</f>
        <v/>
      </c>
      <c r="D24" s="95" t="str">
        <f>+'3 PROBABIL E IMPACTO INHERENTE'!N24</f>
        <v/>
      </c>
      <c r="E24" s="94" t="str">
        <f t="shared" si="0"/>
        <v/>
      </c>
      <c r="F24" s="96"/>
      <c r="G24" s="96"/>
      <c r="H24" s="96"/>
      <c r="I24" s="96"/>
      <c r="J24" s="96"/>
      <c r="K24" s="96"/>
      <c r="L24" s="96"/>
      <c r="M24" s="96"/>
      <c r="N24" s="96"/>
      <c r="O24" s="117"/>
      <c r="P24" s="117"/>
      <c r="AA24" s="92"/>
      <c r="AB24" s="119"/>
      <c r="AC24" s="119"/>
      <c r="AD24" s="119"/>
      <c r="AE24" s="119"/>
      <c r="AF24" s="119"/>
      <c r="AG24" s="119"/>
      <c r="AH24" s="100"/>
      <c r="AI24" s="92"/>
      <c r="AJ24" s="92"/>
    </row>
    <row r="25" spans="1:36" ht="33.75" hidden="1" customHeight="1" x14ac:dyDescent="0.2">
      <c r="A25" s="93" t="str">
        <f>'2 CONTEXTO E IDENTIFICACIÓN'!A25</f>
        <v>R15</v>
      </c>
      <c r="B25" s="94" t="str">
        <f>+'2 CONTEXTO E IDENTIFICACIÓN'!E25</f>
        <v xml:space="preserve">  </v>
      </c>
      <c r="C25" s="95" t="str">
        <f>+'3 PROBABIL E IMPACTO INHERENTE'!F25</f>
        <v/>
      </c>
      <c r="D25" s="95" t="str">
        <f>+'3 PROBABIL E IMPACTO INHERENTE'!N25</f>
        <v/>
      </c>
      <c r="E25" s="94" t="str">
        <f t="shared" si="0"/>
        <v/>
      </c>
      <c r="F25" s="96"/>
      <c r="G25" s="96"/>
      <c r="H25" s="96"/>
      <c r="I25" s="96"/>
      <c r="J25" s="96"/>
      <c r="K25" s="96"/>
      <c r="L25" s="96"/>
      <c r="M25" s="96"/>
      <c r="N25" s="96"/>
      <c r="O25" s="117"/>
      <c r="P25" s="117"/>
      <c r="AA25" s="92"/>
      <c r="AB25" s="113"/>
      <c r="AC25" s="113"/>
      <c r="AD25" s="113"/>
      <c r="AE25" s="113"/>
      <c r="AF25" s="113"/>
      <c r="AG25" s="113"/>
      <c r="AH25" s="100"/>
      <c r="AI25" s="92"/>
      <c r="AJ25" s="92"/>
    </row>
    <row r="26" spans="1:36" ht="33.75" hidden="1" customHeight="1" x14ac:dyDescent="0.2">
      <c r="A26" s="93" t="str">
        <f>'2 CONTEXTO E IDENTIFICACIÓN'!A26</f>
        <v>R16</v>
      </c>
      <c r="B26" s="94" t="str">
        <f>+'2 CONTEXTO E IDENTIFICACIÓN'!E26</f>
        <v xml:space="preserve">  </v>
      </c>
      <c r="C26" s="95" t="str">
        <f>+'3 PROBABIL E IMPACTO INHERENTE'!F26</f>
        <v/>
      </c>
      <c r="D26" s="95" t="str">
        <f>+'3 PROBABIL E IMPACTO INHERENTE'!N26</f>
        <v/>
      </c>
      <c r="E26" s="94" t="str">
        <f t="shared" si="0"/>
        <v/>
      </c>
      <c r="F26" s="96"/>
      <c r="G26" s="96"/>
      <c r="H26" s="96"/>
      <c r="I26" s="96"/>
      <c r="J26" s="96"/>
      <c r="K26" s="96"/>
      <c r="L26" s="96"/>
      <c r="M26" s="96"/>
      <c r="N26" s="96"/>
      <c r="AA26" s="92"/>
      <c r="AB26" s="113"/>
      <c r="AC26" s="113"/>
      <c r="AD26" s="113"/>
      <c r="AE26" s="113"/>
      <c r="AF26" s="113"/>
      <c r="AG26" s="113"/>
      <c r="AH26" s="100"/>
      <c r="AI26" s="92"/>
      <c r="AJ26" s="92"/>
    </row>
    <row r="27" spans="1:36" ht="33.75" hidden="1" customHeight="1" x14ac:dyDescent="0.25">
      <c r="A27" s="93" t="str">
        <f>'2 CONTEXTO E IDENTIFICACIÓN'!A27</f>
        <v>R17</v>
      </c>
      <c r="B27" s="94" t="str">
        <f>+'2 CONTEXTO E IDENTIFICACIÓN'!E27</f>
        <v xml:space="preserve">  </v>
      </c>
      <c r="C27" s="95" t="str">
        <f>+'3 PROBABIL E IMPACTO INHERENTE'!F27</f>
        <v/>
      </c>
      <c r="D27" s="95" t="str">
        <f>+'3 PROBABIL E IMPACTO INHERENTE'!N27</f>
        <v/>
      </c>
      <c r="E27" s="94" t="str">
        <f t="shared" si="0"/>
        <v/>
      </c>
      <c r="F27" s="96"/>
      <c r="G27" s="96"/>
      <c r="H27" s="96"/>
      <c r="I27" s="96"/>
      <c r="J27" s="96"/>
      <c r="K27" s="96"/>
      <c r="L27" s="96"/>
      <c r="M27" s="96"/>
      <c r="N27" s="96"/>
    </row>
    <row r="28" spans="1:36" ht="33.75" hidden="1" customHeight="1" x14ac:dyDescent="0.25">
      <c r="A28" s="93" t="str">
        <f>'2 CONTEXTO E IDENTIFICACIÓN'!A28</f>
        <v>R18</v>
      </c>
      <c r="B28" s="94" t="str">
        <f>+'2 CONTEXTO E IDENTIFICACIÓN'!E28</f>
        <v xml:space="preserve">  </v>
      </c>
      <c r="C28" s="95" t="str">
        <f>+'3 PROBABIL E IMPACTO INHERENTE'!F28</f>
        <v/>
      </c>
      <c r="D28" s="95" t="str">
        <f>+'3 PROBABIL E IMPACTO INHERENTE'!N28</f>
        <v/>
      </c>
      <c r="E28" s="94" t="str">
        <f t="shared" si="0"/>
        <v/>
      </c>
      <c r="F28" s="96"/>
      <c r="G28" s="96"/>
      <c r="H28" s="96"/>
      <c r="I28" s="96"/>
      <c r="J28" s="96"/>
      <c r="K28" s="96"/>
      <c r="L28" s="96"/>
      <c r="M28" s="96"/>
      <c r="N28" s="96"/>
    </row>
    <row r="29" spans="1:36" ht="33.75" hidden="1" customHeight="1" x14ac:dyDescent="0.25">
      <c r="A29" s="93" t="str">
        <f>'2 CONTEXTO E IDENTIFICACIÓN'!A29</f>
        <v>R19</v>
      </c>
      <c r="B29" s="94" t="str">
        <f>+'2 CONTEXTO E IDENTIFICACIÓN'!E29</f>
        <v xml:space="preserve">  </v>
      </c>
      <c r="C29" s="95" t="str">
        <f>+'3 PROBABIL E IMPACTO INHERENTE'!F29</f>
        <v/>
      </c>
      <c r="D29" s="95" t="str">
        <f>+'3 PROBABIL E IMPACTO INHERENTE'!N29</f>
        <v/>
      </c>
      <c r="E29" s="94" t="str">
        <f t="shared" si="0"/>
        <v/>
      </c>
      <c r="F29" s="96"/>
      <c r="G29" s="96"/>
      <c r="H29" s="96"/>
      <c r="I29" s="96"/>
      <c r="J29" s="96"/>
      <c r="K29" s="96"/>
      <c r="L29" s="96"/>
      <c r="M29" s="96"/>
      <c r="N29" s="96"/>
    </row>
    <row r="30" spans="1:36" ht="33.75" hidden="1" customHeight="1" x14ac:dyDescent="0.25">
      <c r="A30" s="93" t="str">
        <f>'2 CONTEXTO E IDENTIFICACIÓN'!A30</f>
        <v>R20</v>
      </c>
      <c r="B30" s="94" t="str">
        <f>+'2 CONTEXTO E IDENTIFICACIÓN'!E30</f>
        <v xml:space="preserve">  </v>
      </c>
      <c r="C30" s="95" t="str">
        <f>+'3 PROBABIL E IMPACTO INHERENTE'!F30</f>
        <v/>
      </c>
      <c r="D30" s="95" t="str">
        <f>+'3 PROBABIL E IMPACTO INHERENTE'!N30</f>
        <v/>
      </c>
      <c r="E30" s="94" t="str">
        <f t="shared" si="0"/>
        <v/>
      </c>
      <c r="F30" s="96"/>
      <c r="G30" s="96"/>
      <c r="H30" s="96"/>
      <c r="I30" s="96"/>
      <c r="J30" s="96"/>
      <c r="K30" s="96"/>
      <c r="L30" s="96"/>
      <c r="M30" s="96"/>
      <c r="N30" s="96"/>
    </row>
    <row r="31" spans="1:36" ht="14.45" hidden="1" customHeight="1" x14ac:dyDescent="0.25">
      <c r="B31" s="76"/>
      <c r="D31" s="76"/>
      <c r="E31" s="76"/>
      <c r="F31" s="76"/>
      <c r="G31" s="76"/>
      <c r="H31" s="76"/>
      <c r="I31" s="76"/>
      <c r="J31" s="76"/>
      <c r="K31" s="76"/>
      <c r="L31" s="76"/>
      <c r="M31" s="76"/>
      <c r="N31" s="76"/>
      <c r="Y31" s="81"/>
      <c r="Z31" s="81"/>
      <c r="AA31" s="81"/>
      <c r="AB31" s="81"/>
      <c r="AC31" s="81"/>
      <c r="AD31" s="76"/>
      <c r="AE31" s="76"/>
      <c r="AF31" s="76"/>
      <c r="AG31" s="76"/>
      <c r="AH31" s="76"/>
    </row>
    <row r="32" spans="1:36" ht="39" customHeight="1" x14ac:dyDescent="0.25">
      <c r="B32" s="76"/>
      <c r="D32" s="76"/>
      <c r="E32" s="76"/>
      <c r="F32" s="76"/>
      <c r="G32" s="76"/>
      <c r="H32" s="76"/>
      <c r="I32" s="76"/>
      <c r="J32" s="76"/>
      <c r="K32" s="76"/>
      <c r="L32" s="76"/>
      <c r="M32" s="76"/>
      <c r="N32" s="76"/>
      <c r="Y32" s="81"/>
      <c r="Z32" s="81"/>
      <c r="AA32" s="81"/>
      <c r="AB32" s="81"/>
      <c r="AC32" s="81"/>
      <c r="AD32" s="76"/>
      <c r="AE32" s="76"/>
      <c r="AF32" s="76"/>
      <c r="AG32" s="76"/>
      <c r="AH32" s="76"/>
    </row>
    <row r="33" spans="25:29" s="76" customFormat="1" ht="19.5" customHeight="1" x14ac:dyDescent="0.25">
      <c r="Y33" s="81"/>
      <c r="Z33" s="81"/>
      <c r="AA33" s="81"/>
      <c r="AB33" s="81"/>
      <c r="AC33" s="81"/>
    </row>
    <row r="34" spans="25:29" s="76" customFormat="1" ht="19.5" customHeight="1" x14ac:dyDescent="0.25">
      <c r="Y34" s="81"/>
      <c r="Z34" s="81"/>
      <c r="AA34" s="81"/>
      <c r="AB34" s="81"/>
      <c r="AC34" s="81"/>
    </row>
    <row r="35" spans="25:29" s="76" customFormat="1" ht="19.5" customHeight="1" x14ac:dyDescent="0.25">
      <c r="Y35" s="81"/>
      <c r="Z35" s="81"/>
      <c r="AA35" s="81"/>
      <c r="AB35" s="81"/>
      <c r="AC35" s="81"/>
    </row>
    <row r="36" spans="25:29" s="76" customFormat="1" ht="19.5" customHeight="1" x14ac:dyDescent="0.25">
      <c r="Y36" s="81"/>
      <c r="Z36" s="81"/>
      <c r="AA36" s="81"/>
      <c r="AB36" s="81"/>
      <c r="AC36" s="81"/>
    </row>
    <row r="37" spans="25:29" s="76" customFormat="1" ht="19.5" customHeight="1" x14ac:dyDescent="0.25">
      <c r="Y37" s="81"/>
      <c r="Z37" s="81"/>
      <c r="AA37" s="81"/>
      <c r="AB37" s="81"/>
      <c r="AC37" s="81"/>
    </row>
  </sheetData>
  <autoFilter ref="A10:AJ10">
    <filterColumn colId="27" showButton="0"/>
    <filterColumn colId="28" showButton="0"/>
    <filterColumn colId="29" showButton="0"/>
    <filterColumn colId="30" showButton="0"/>
    <filterColumn colId="31" showButton="0"/>
    <filterColumn colId="32" showButton="0"/>
  </autoFilter>
  <dataConsolidate/>
  <mergeCells count="9">
    <mergeCell ref="A1:A4"/>
    <mergeCell ref="R8:V8"/>
    <mergeCell ref="B1:D4"/>
    <mergeCell ref="B6:E6"/>
    <mergeCell ref="C9:E9"/>
    <mergeCell ref="O11:O15"/>
    <mergeCell ref="I9:M9"/>
    <mergeCell ref="G11:G15"/>
    <mergeCell ref="G8:M8"/>
  </mergeCells>
  <conditionalFormatting sqref="C11:C30">
    <cfRule type="cellIs" dxfId="78" priority="6" operator="equal">
      <formula>$Q$15</formula>
    </cfRule>
    <cfRule type="cellIs" dxfId="77" priority="7" operator="equal">
      <formula>$Q$14</formula>
    </cfRule>
    <cfRule type="cellIs" dxfId="76" priority="8" operator="equal">
      <formula>$Q$13</formula>
    </cfRule>
    <cfRule type="cellIs" dxfId="75" priority="9" operator="equal">
      <formula>$Q$12</formula>
    </cfRule>
    <cfRule type="cellIs" dxfId="74" priority="10" operator="equal">
      <formula>$Q$11</formula>
    </cfRule>
  </conditionalFormatting>
  <conditionalFormatting sqref="D11:D30">
    <cfRule type="cellIs" dxfId="73" priority="1" operator="equal">
      <formula>$R$10</formula>
    </cfRule>
    <cfRule type="cellIs" dxfId="72" priority="2" operator="equal">
      <formula>$S$10</formula>
    </cfRule>
    <cfRule type="cellIs" dxfId="71" priority="3" operator="equal">
      <formula>$T$10</formula>
    </cfRule>
    <cfRule type="cellIs" dxfId="70" priority="4" operator="equal">
      <formula>$U$10</formula>
    </cfRule>
    <cfRule type="cellIs" dxfId="69" priority="5" operator="equal">
      <formula>$V$10</formula>
    </cfRule>
  </conditionalFormatting>
  <conditionalFormatting sqref="E11:E30">
    <cfRule type="cellIs" dxfId="68" priority="102" operator="equal">
      <formula>$R$18</formula>
    </cfRule>
    <cfRule type="cellIs" dxfId="67" priority="103" operator="equal">
      <formula>$R$19</formula>
    </cfRule>
    <cfRule type="cellIs" dxfId="66" priority="104" operator="equal">
      <formula>$R$20</formula>
    </cfRule>
    <cfRule type="cellIs" dxfId="65" priority="105" operator="equal">
      <formula>$R$21</formula>
    </cfRule>
  </conditionalFormatting>
  <dataValidations disablePrompts="1" count="3">
    <dataValidation type="list" allowBlank="1" showInputMessage="1" showErrorMessage="1" sqref="JB11:JH18">
      <formula1>#REF!</formula1>
    </dataValidation>
    <dataValidation allowBlank="1" showInputMessage="1" showErrorMessage="1" prompt="La probabilidad se encuentra determinada por una escala de 1 a 3, siendo 1 la menor probabilidad de ocurrencia del riesgo y 3 la mayor probabilidad de  ocurrencia." sqref="JA10"/>
    <dataValidation allowBlank="1" showInputMessage="1" showErrorMessage="1" prompt="Es la materialización del riesgo y las consecuencias de su aparición. Su escala es: 5 bajo impacto, 10 medio, 20 alto impacto._x000a_" sqref="JB10:JH1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Z91"/>
  <sheetViews>
    <sheetView showGridLines="0" zoomScale="69" zoomScaleNormal="69" zoomScaleSheetLayoutView="57" workbookViewId="0">
      <pane xSplit="1" ySplit="10" topLeftCell="B23" activePane="bottomRight" state="frozen"/>
      <selection pane="topRight" activeCell="B1" sqref="B1"/>
      <selection pane="bottomLeft" activeCell="A7" sqref="A7"/>
      <selection pane="bottomRight" activeCell="D23" sqref="D23:D26"/>
    </sheetView>
  </sheetViews>
  <sheetFormatPr baseColWidth="10" defaultColWidth="11.42578125" defaultRowHeight="14.25" x14ac:dyDescent="0.25"/>
  <cols>
    <col min="1" max="1" width="14.42578125" style="50" customWidth="1" collapsed="1"/>
    <col min="2" max="2" width="24.7109375" style="50" customWidth="1" collapsed="1"/>
    <col min="3" max="3" width="16" style="50" customWidth="1" collapsed="1"/>
    <col min="4" max="4" width="11.42578125" style="50" customWidth="1" collapsed="1"/>
    <col min="5" max="5" width="10.140625" style="50" customWidth="1" collapsed="1"/>
    <col min="6" max="6" width="15.42578125" style="50" customWidth="1" collapsed="1"/>
    <col min="7" max="7" width="19.7109375" style="50" customWidth="1" collapsed="1"/>
    <col min="8" max="8" width="21.85546875" style="50" customWidth="1" collapsed="1"/>
    <col min="9" max="9" width="25.85546875" style="50" customWidth="1" collapsed="1"/>
    <col min="10" max="10" width="15.42578125" style="50" customWidth="1" collapsed="1"/>
    <col min="11" max="11" width="12.140625" style="57" customWidth="1" collapsed="1"/>
    <col min="12" max="12" width="17.28515625" style="57" customWidth="1" collapsed="1"/>
    <col min="13" max="13" width="17.42578125" style="50" customWidth="1" collapsed="1"/>
    <col min="14" max="14" width="12.140625" style="57" customWidth="1" collapsed="1"/>
    <col min="15" max="15" width="17" style="57" customWidth="1" collapsed="1"/>
    <col min="16" max="16" width="18.42578125" style="57" customWidth="1" collapsed="1"/>
    <col min="17" max="17" width="22.140625" style="57" customWidth="1" collapsed="1"/>
    <col min="18" max="18" width="17.7109375" style="280" customWidth="1" collapsed="1"/>
    <col min="19" max="19" width="21.42578125" style="280" customWidth="1" collapsed="1"/>
    <col min="20" max="20" width="20.28515625" style="280" customWidth="1" collapsed="1"/>
    <col min="21" max="22" width="14.42578125" style="182" customWidth="1" collapsed="1"/>
    <col min="23" max="23" width="11.42578125" style="50" collapsed="1"/>
    <col min="24" max="24" width="21.7109375" style="10" customWidth="1" collapsed="1"/>
    <col min="25" max="25" width="15.140625" style="10" customWidth="1" collapsed="1"/>
    <col min="26" max="26" width="13.140625" style="10" customWidth="1" collapsed="1"/>
    <col min="27" max="16384" width="11.42578125" style="50" collapsed="1"/>
  </cols>
  <sheetData>
    <row r="1" spans="1:26" ht="18" customHeight="1" x14ac:dyDescent="0.25">
      <c r="A1" s="422"/>
      <c r="B1" s="377" t="str">
        <f>+'2 CONTEXTO E IDENTIFICACIÓN'!B1</f>
        <v>MAPA RIESGOS OPERATIVOS  POR PROCESOS</v>
      </c>
      <c r="C1" s="377"/>
      <c r="D1" s="377"/>
      <c r="E1" s="377"/>
      <c r="F1" s="377"/>
      <c r="G1" s="377"/>
      <c r="H1" s="377"/>
      <c r="I1" s="377"/>
      <c r="J1" s="377"/>
      <c r="K1" s="377"/>
      <c r="L1" s="377"/>
      <c r="M1" s="377"/>
      <c r="N1" s="377"/>
      <c r="O1" s="377"/>
      <c r="P1" s="377"/>
      <c r="Q1" s="377"/>
      <c r="R1" s="377"/>
      <c r="S1" s="377"/>
      <c r="T1" s="377"/>
      <c r="U1" s="379" t="str">
        <f>+'2 CONTEXTO E IDENTIFICACIÓN'!I1</f>
        <v xml:space="preserve">Código: </v>
      </c>
      <c r="V1" s="379"/>
    </row>
    <row r="2" spans="1:26" ht="18" customHeight="1" x14ac:dyDescent="0.25">
      <c r="A2" s="422"/>
      <c r="B2" s="377"/>
      <c r="C2" s="377"/>
      <c r="D2" s="377"/>
      <c r="E2" s="377"/>
      <c r="F2" s="377"/>
      <c r="G2" s="377"/>
      <c r="H2" s="377"/>
      <c r="I2" s="377"/>
      <c r="J2" s="377"/>
      <c r="K2" s="377"/>
      <c r="L2" s="377"/>
      <c r="M2" s="377"/>
      <c r="N2" s="377"/>
      <c r="O2" s="377"/>
      <c r="P2" s="377"/>
      <c r="Q2" s="377"/>
      <c r="R2" s="377"/>
      <c r="S2" s="377"/>
      <c r="T2" s="377"/>
      <c r="U2" s="379" t="str">
        <f>+'2 CONTEXTO E IDENTIFICACIÓN'!I2</f>
        <v xml:space="preserve">Fecha: </v>
      </c>
      <c r="V2" s="379"/>
    </row>
    <row r="3" spans="1:26" s="47" customFormat="1" ht="18" customHeight="1" x14ac:dyDescent="0.25">
      <c r="A3" s="422"/>
      <c r="B3" s="377"/>
      <c r="C3" s="377"/>
      <c r="D3" s="377"/>
      <c r="E3" s="377"/>
      <c r="F3" s="377"/>
      <c r="G3" s="377"/>
      <c r="H3" s="377"/>
      <c r="I3" s="377"/>
      <c r="J3" s="377"/>
      <c r="K3" s="377"/>
      <c r="L3" s="377"/>
      <c r="M3" s="377"/>
      <c r="N3" s="377"/>
      <c r="O3" s="377"/>
      <c r="P3" s="377"/>
      <c r="Q3" s="377"/>
      <c r="R3" s="377"/>
      <c r="S3" s="377"/>
      <c r="T3" s="377"/>
      <c r="U3" s="379" t="str">
        <f>+'2 CONTEXTO E IDENTIFICACIÓN'!I3</f>
        <v>Versión: 001</v>
      </c>
      <c r="V3" s="379"/>
      <c r="W3" s="50"/>
      <c r="X3" s="10"/>
      <c r="Y3" s="10"/>
      <c r="Z3" s="10"/>
    </row>
    <row r="4" spans="1:26" s="47" customFormat="1" ht="18" customHeight="1" x14ac:dyDescent="0.2">
      <c r="A4" s="423"/>
      <c r="B4" s="377"/>
      <c r="C4" s="377"/>
      <c r="D4" s="377"/>
      <c r="E4" s="377"/>
      <c r="F4" s="377"/>
      <c r="G4" s="377"/>
      <c r="H4" s="377"/>
      <c r="I4" s="377"/>
      <c r="J4" s="377"/>
      <c r="K4" s="377"/>
      <c r="L4" s="377"/>
      <c r="M4" s="377"/>
      <c r="N4" s="377"/>
      <c r="O4" s="377"/>
      <c r="P4" s="377"/>
      <c r="Q4" s="377"/>
      <c r="R4" s="377"/>
      <c r="S4" s="377"/>
      <c r="T4" s="377"/>
      <c r="U4" s="379" t="str">
        <f>+'2 CONTEXTO E IDENTIFICACIÓN'!I4</f>
        <v>Página:</v>
      </c>
      <c r="V4" s="379"/>
      <c r="W4" s="50"/>
      <c r="X4" s="9"/>
      <c r="Y4" s="9"/>
      <c r="Z4" s="9"/>
    </row>
    <row r="5" spans="1:26" s="47" customFormat="1" ht="9" customHeight="1" x14ac:dyDescent="0.2">
      <c r="F5" s="52"/>
      <c r="G5" s="51"/>
      <c r="H5" s="52"/>
      <c r="I5" s="52"/>
      <c r="J5" s="52"/>
      <c r="K5" s="52"/>
      <c r="L5" s="52"/>
      <c r="M5" s="51"/>
      <c r="N5" s="52"/>
      <c r="O5" s="52"/>
      <c r="P5" s="52"/>
      <c r="Q5" s="52"/>
      <c r="R5" s="273"/>
      <c r="S5" s="49"/>
      <c r="T5" s="276"/>
      <c r="U5" s="182"/>
      <c r="V5" s="272"/>
      <c r="W5" s="50"/>
      <c r="X5" s="9"/>
      <c r="Y5" s="9"/>
      <c r="Z5" s="9"/>
    </row>
    <row r="6" spans="1:26" s="47" customFormat="1" ht="15.75" thickBot="1" x14ac:dyDescent="0.25">
      <c r="A6" s="19" t="s">
        <v>151</v>
      </c>
      <c r="B6" s="378" t="str">
        <f>+IF('2 CONTEXTO E IDENTIFICACIÓN'!$B$6="","",'2 CONTEXTO E IDENTIFICACIÓN'!$B$6)</f>
        <v>Control Interno</v>
      </c>
      <c r="C6" s="378"/>
      <c r="D6" s="378"/>
      <c r="E6" s="378"/>
      <c r="F6" s="378"/>
      <c r="G6" s="378"/>
      <c r="H6" s="378"/>
      <c r="I6" s="378"/>
      <c r="J6" s="378"/>
      <c r="K6" s="378"/>
      <c r="L6" s="378"/>
      <c r="M6" s="378"/>
      <c r="N6" s="378"/>
      <c r="O6" s="378"/>
      <c r="P6" s="378"/>
      <c r="Q6" s="378"/>
      <c r="R6" s="378"/>
      <c r="S6" s="378"/>
      <c r="T6" s="378"/>
      <c r="U6" s="378"/>
      <c r="V6" s="378"/>
      <c r="W6" s="50"/>
      <c r="X6" s="9"/>
      <c r="Y6" s="9"/>
      <c r="Z6" s="9"/>
    </row>
    <row r="7" spans="1:26" s="53" customFormat="1" ht="16.5" customHeight="1" x14ac:dyDescent="0.25">
      <c r="A7" s="76"/>
      <c r="B7" s="76"/>
      <c r="C7" s="76"/>
      <c r="D7" s="76"/>
      <c r="E7" s="76" t="s">
        <v>42</v>
      </c>
      <c r="F7" s="282" t="s">
        <v>43</v>
      </c>
      <c r="G7" s="76"/>
      <c r="H7" s="76"/>
      <c r="I7" s="76"/>
      <c r="J7" s="81"/>
      <c r="K7" s="81"/>
      <c r="L7" s="81"/>
      <c r="M7" s="81"/>
      <c r="N7" s="81"/>
      <c r="O7" s="81"/>
      <c r="P7" s="81"/>
      <c r="Q7" s="81"/>
      <c r="R7" s="424" t="s">
        <v>195</v>
      </c>
      <c r="S7" s="424" t="s">
        <v>196</v>
      </c>
      <c r="T7" s="424" t="s">
        <v>197</v>
      </c>
      <c r="U7" s="210"/>
      <c r="V7" s="210"/>
      <c r="W7" s="50"/>
      <c r="X7" s="363" t="s">
        <v>258</v>
      </c>
      <c r="Y7" s="364"/>
      <c r="Z7" s="365"/>
    </row>
    <row r="8" spans="1:26" s="53" customFormat="1" ht="16.5" customHeight="1" x14ac:dyDescent="0.25">
      <c r="A8" s="209"/>
      <c r="B8" s="208"/>
      <c r="C8" s="208"/>
      <c r="D8" s="210"/>
      <c r="E8" s="76"/>
      <c r="F8" s="76"/>
      <c r="G8" s="76"/>
      <c r="H8" s="76"/>
      <c r="I8" s="76"/>
      <c r="J8" s="383" t="s">
        <v>107</v>
      </c>
      <c r="K8" s="383"/>
      <c r="L8" s="383"/>
      <c r="M8" s="383"/>
      <c r="N8" s="383"/>
      <c r="O8" s="383"/>
      <c r="P8" s="383"/>
      <c r="Q8" s="383"/>
      <c r="R8" s="424"/>
      <c r="S8" s="424"/>
      <c r="T8" s="424"/>
      <c r="U8" s="210"/>
      <c r="V8" s="210"/>
      <c r="W8" s="50"/>
      <c r="X8" s="25" t="s">
        <v>49</v>
      </c>
      <c r="Y8" s="26" t="s">
        <v>259</v>
      </c>
      <c r="Z8" s="27" t="s">
        <v>260</v>
      </c>
    </row>
    <row r="9" spans="1:26" ht="66" customHeight="1" x14ac:dyDescent="0.25">
      <c r="A9" s="358" t="s">
        <v>191</v>
      </c>
      <c r="B9" s="358" t="s">
        <v>190</v>
      </c>
      <c r="C9" s="358" t="s">
        <v>111</v>
      </c>
      <c r="D9" s="358" t="s">
        <v>112</v>
      </c>
      <c r="E9" s="415" t="s">
        <v>108</v>
      </c>
      <c r="F9" s="420" t="s">
        <v>169</v>
      </c>
      <c r="G9" s="421"/>
      <c r="H9" s="415"/>
      <c r="I9" s="283"/>
      <c r="J9" s="417" t="s">
        <v>102</v>
      </c>
      <c r="K9" s="418"/>
      <c r="L9" s="418"/>
      <c r="M9" s="418"/>
      <c r="N9" s="419"/>
      <c r="O9" s="417" t="s">
        <v>106</v>
      </c>
      <c r="P9" s="418"/>
      <c r="Q9" s="419"/>
      <c r="R9" s="425"/>
      <c r="S9" s="425"/>
      <c r="T9" s="425"/>
      <c r="U9" s="210"/>
      <c r="V9" s="210"/>
      <c r="X9" s="30" t="s">
        <v>52</v>
      </c>
      <c r="Y9" s="33">
        <v>0.01</v>
      </c>
      <c r="Z9" s="32">
        <v>0.2</v>
      </c>
    </row>
    <row r="10" spans="1:26" s="46" customFormat="1" ht="60.75" thickBot="1" x14ac:dyDescent="0.3">
      <c r="A10" s="414"/>
      <c r="B10" s="414"/>
      <c r="C10" s="414"/>
      <c r="D10" s="414"/>
      <c r="E10" s="416"/>
      <c r="F10" s="284" t="s">
        <v>261</v>
      </c>
      <c r="G10" s="285" t="s">
        <v>170</v>
      </c>
      <c r="H10" s="285" t="s">
        <v>171</v>
      </c>
      <c r="I10" s="285" t="s">
        <v>255</v>
      </c>
      <c r="J10" s="284" t="s">
        <v>87</v>
      </c>
      <c r="K10" s="286" t="s">
        <v>88</v>
      </c>
      <c r="L10" s="286" t="s">
        <v>110</v>
      </c>
      <c r="M10" s="284" t="s">
        <v>89</v>
      </c>
      <c r="N10" s="286" t="s">
        <v>90</v>
      </c>
      <c r="O10" s="286" t="s">
        <v>94</v>
      </c>
      <c r="P10" s="286" t="s">
        <v>3</v>
      </c>
      <c r="Q10" s="286" t="s">
        <v>99</v>
      </c>
      <c r="R10" s="286" t="s">
        <v>109</v>
      </c>
      <c r="S10" s="286" t="s">
        <v>113</v>
      </c>
      <c r="T10" s="287" t="s">
        <v>10</v>
      </c>
      <c r="U10" s="286" t="s">
        <v>256</v>
      </c>
      <c r="V10" s="286" t="s">
        <v>257</v>
      </c>
      <c r="X10" s="35" t="s">
        <v>54</v>
      </c>
      <c r="Y10" s="33">
        <v>0.21</v>
      </c>
      <c r="Z10" s="32">
        <v>0.4</v>
      </c>
    </row>
    <row r="11" spans="1:26" ht="186" thickBot="1" x14ac:dyDescent="0.3">
      <c r="A11" s="399" t="str">
        <f>'2 CONTEXTO E IDENTIFICACIÓN'!A11</f>
        <v>R1</v>
      </c>
      <c r="B11" s="411" t="str">
        <f>+'2 CONTEXTO E IDENTIFICACIÓN'!E11</f>
        <v>Posibilidad de pérdida Reputacional  por hallazgos generados por los organismos externos de control o notificaciones de otras entidades externas debido a la no presentación o presentación de los informes de ley por fuera de los términos</v>
      </c>
      <c r="C11" s="405">
        <f>+'3 PROBABIL E IMPACTO INHERENTE'!E11</f>
        <v>0.4</v>
      </c>
      <c r="D11" s="408">
        <f>+'3 PROBABIL E IMPACTO INHERENTE'!M11</f>
        <v>0.2</v>
      </c>
      <c r="E11" s="58">
        <v>1</v>
      </c>
      <c r="F11" s="61" t="s">
        <v>286</v>
      </c>
      <c r="G11" s="61" t="s">
        <v>280</v>
      </c>
      <c r="H11" s="61" t="s">
        <v>281</v>
      </c>
      <c r="I11" s="303" t="str">
        <f>+CONCATENATE(F11," ",G11," ",H11)</f>
        <v>La Asesora de Control Interno realiza revisión periódica de los medios de comunicación oficiales de la entidad, verificando si existen requerimientos de información de Entes Externos de Control En caso de detectar desviaciones, procederá a notificar al gerente de la empresa y corregir el curso de la acción</v>
      </c>
      <c r="J11" s="5" t="s">
        <v>104</v>
      </c>
      <c r="K11" s="54">
        <f>+IF(J11='11 FORMULAS'!$E$4,'11 FORMULAS'!$F$4,IF(J11='11 FORMULAS'!$E$5,'11 FORMULAS'!$F$5,IF(J11='11 FORMULAS'!$E$6,'11 FORMULAS'!$F$6,"")))</f>
        <v>0.15</v>
      </c>
      <c r="L11" s="54" t="str">
        <f>+IF(OR(J11='11 FORMULAS'!$O$4,J11='11 FORMULAS'!$O$5),'11 FORMULAS'!$P$5,IF(J11='11 FORMULAS'!$O$6,'11 FORMULAS'!$P$6,""))</f>
        <v>Probabilidad</v>
      </c>
      <c r="M11" s="5" t="s">
        <v>92</v>
      </c>
      <c r="N11" s="54">
        <f>+IF(M11='11 FORMULAS'!$H$4,'11 FORMULAS'!$I$4,IF(M11='11 FORMULAS'!$H$5,'11 FORMULAS'!$I$5,""))</f>
        <v>0.15</v>
      </c>
      <c r="O11" s="6" t="s">
        <v>95</v>
      </c>
      <c r="P11" s="6" t="s">
        <v>97</v>
      </c>
      <c r="Q11" s="6" t="s">
        <v>100</v>
      </c>
      <c r="R11" s="277">
        <f>+IFERROR(K11+N11,"")</f>
        <v>0.3</v>
      </c>
      <c r="S11" s="277">
        <f>IF(L11='11 FORMULAS'!$P$5,C11-(C11*R11),C11)</f>
        <v>0.28000000000000003</v>
      </c>
      <c r="T11" s="277">
        <f>IF(L11='11 FORMULAS'!$P$6,D11-(D11*R11),D11)</f>
        <v>0.2</v>
      </c>
      <c r="U11" s="393">
        <f>+IF(S14="","",S14)</f>
        <v>0.16800000000000001</v>
      </c>
      <c r="V11" s="396">
        <f>+IF(T14="","",T14)</f>
        <v>0.2</v>
      </c>
      <c r="X11" s="38" t="s">
        <v>56</v>
      </c>
      <c r="Y11" s="33">
        <v>0.41</v>
      </c>
      <c r="Z11" s="32">
        <v>0.6</v>
      </c>
    </row>
    <row r="12" spans="1:26" ht="214.5" thickBot="1" x14ac:dyDescent="0.3">
      <c r="A12" s="400"/>
      <c r="B12" s="412"/>
      <c r="C12" s="406"/>
      <c r="D12" s="409"/>
      <c r="E12" s="59">
        <v>2</v>
      </c>
      <c r="F12" s="61" t="s">
        <v>286</v>
      </c>
      <c r="G12" s="202" t="s">
        <v>282</v>
      </c>
      <c r="H12" s="202" t="s">
        <v>283</v>
      </c>
      <c r="I12" s="305" t="str">
        <f>+CONCATENATE(F12," ",G12," ",H12)</f>
        <v>La Asesora de Control Interno realiza revisión periódica del Programa Anual de Auditoría y presentará informes de avance ante el Comité Institucional de Coordinación de Control Interno, exponiendo los resultados y avances de cada período. En caso de detectar desviaciones, informará al CICCI para tomar las medidas correspondientes</v>
      </c>
      <c r="J12" s="1" t="s">
        <v>103</v>
      </c>
      <c r="K12" s="55">
        <f>+IF(J12='11 FORMULAS'!$E$4,'11 FORMULAS'!$F$4,IF(J12='11 FORMULAS'!$E$5,'11 FORMULAS'!$F$5,IF(J12='11 FORMULAS'!$E$6,'11 FORMULAS'!$F$6,"")))</f>
        <v>0.25</v>
      </c>
      <c r="L12" s="55" t="str">
        <f>+IF(OR(J12='11 FORMULAS'!$O$4,J12='11 FORMULAS'!$O$5),'11 FORMULAS'!$P$5,IF(J12='11 FORMULAS'!$O$6,'11 FORMULAS'!$P$6,""))</f>
        <v>Probabilidad</v>
      </c>
      <c r="M12" s="1" t="s">
        <v>92</v>
      </c>
      <c r="N12" s="55">
        <f>+IF(M12='11 FORMULAS'!$H$4,'11 FORMULAS'!$I$4,IF(M12='11 FORMULAS'!$H$5,'11 FORMULAS'!$I$5,""))</f>
        <v>0.15</v>
      </c>
      <c r="O12" s="4" t="s">
        <v>95</v>
      </c>
      <c r="P12" s="6" t="s">
        <v>97</v>
      </c>
      <c r="Q12" s="6" t="s">
        <v>100</v>
      </c>
      <c r="R12" s="278">
        <f t="shared" ref="R12:R14" si="0">+IFERROR(K12+N12,"")</f>
        <v>0.4</v>
      </c>
      <c r="S12" s="278">
        <f>IF(L12='11 FORMULAS'!$P$5,S11-(S11*R12),S11)</f>
        <v>0.16800000000000001</v>
      </c>
      <c r="T12" s="278">
        <f>IF(L12='11 FORMULAS'!$P$6,T11-(T11*R12),T11)</f>
        <v>0.2</v>
      </c>
      <c r="U12" s="394"/>
      <c r="V12" s="397"/>
      <c r="X12" s="39" t="s">
        <v>58</v>
      </c>
      <c r="Y12" s="33">
        <v>0.61</v>
      </c>
      <c r="Z12" s="32">
        <v>0.8</v>
      </c>
    </row>
    <row r="13" spans="1:26" ht="36" hidden="1" customHeight="1" x14ac:dyDescent="0.25">
      <c r="A13" s="400"/>
      <c r="B13" s="412"/>
      <c r="C13" s="406"/>
      <c r="D13" s="409"/>
      <c r="E13" s="59">
        <v>3</v>
      </c>
      <c r="F13" s="202"/>
      <c r="G13" s="202"/>
      <c r="H13" s="202"/>
      <c r="I13" s="270" t="str">
        <f t="shared" ref="I13:I42" si="1">+CONCATENATE(F13," ",G13," ",H13)</f>
        <v xml:space="preserve">  </v>
      </c>
      <c r="J13" s="1"/>
      <c r="K13" s="55" t="str">
        <f>+IF(J13='11 FORMULAS'!$E$4,'11 FORMULAS'!$F$4,IF(J13='11 FORMULAS'!$E$5,'11 FORMULAS'!$F$5,IF(J13='11 FORMULAS'!$E$6,'11 FORMULAS'!$F$6,"")))</f>
        <v/>
      </c>
      <c r="L13" s="55" t="str">
        <f>+IF(OR(J13='11 FORMULAS'!$O$4,J13='11 FORMULAS'!$O$5),'11 FORMULAS'!$P$5,IF(J13='11 FORMULAS'!$O$6,'11 FORMULAS'!$P$6,""))</f>
        <v/>
      </c>
      <c r="M13" s="1"/>
      <c r="N13" s="55" t="str">
        <f>+IF(M13='11 FORMULAS'!$H$4,'11 FORMULAS'!$I$4,IF(M13='11 FORMULAS'!$H$5,'11 FORMULAS'!$I$5,""))</f>
        <v/>
      </c>
      <c r="O13" s="4"/>
      <c r="P13" s="4"/>
      <c r="Q13" s="4"/>
      <c r="R13" s="278" t="str">
        <f>+IFERROR(K13+N13,"")</f>
        <v/>
      </c>
      <c r="S13" s="278">
        <f>IF(L13='11 FORMULAS'!$P$5,S12-(S12*R13),S12)</f>
        <v>0.16800000000000001</v>
      </c>
      <c r="T13" s="278">
        <f>IF(L13='11 FORMULAS'!$P$6,T12-(T12*R13),T12)</f>
        <v>0.2</v>
      </c>
      <c r="U13" s="394"/>
      <c r="V13" s="397"/>
    </row>
    <row r="14" spans="1:26" ht="36" hidden="1" customHeight="1" thickBot="1" x14ac:dyDescent="0.3">
      <c r="A14" s="401"/>
      <c r="B14" s="413"/>
      <c r="C14" s="407"/>
      <c r="D14" s="410"/>
      <c r="E14" s="60">
        <v>4</v>
      </c>
      <c r="F14" s="203"/>
      <c r="G14" s="203"/>
      <c r="H14" s="203"/>
      <c r="I14" s="271" t="str">
        <f t="shared" si="1"/>
        <v xml:space="preserve">  </v>
      </c>
      <c r="J14" s="7"/>
      <c r="K14" s="56" t="str">
        <f>+IF(J14='11 FORMULAS'!$E$4,'11 FORMULAS'!$F$4,IF(J14='11 FORMULAS'!$E$5,'11 FORMULAS'!$F$5,IF(J14='11 FORMULAS'!$E$6,'11 FORMULAS'!$F$6,"")))</f>
        <v/>
      </c>
      <c r="L14" s="56" t="str">
        <f>+IF(OR(J14='11 FORMULAS'!$O$4,J14='11 FORMULAS'!$O$5),'11 FORMULAS'!$P$5,IF(J14='11 FORMULAS'!$O$6,'11 FORMULAS'!$P$6,""))</f>
        <v/>
      </c>
      <c r="M14" s="7"/>
      <c r="N14" s="56" t="str">
        <f>+IF(M14='11 FORMULAS'!$H$4,'11 FORMULAS'!$I$4,IF(M14='11 FORMULAS'!$H$5,'11 FORMULAS'!$I$5,""))</f>
        <v/>
      </c>
      <c r="O14" s="8"/>
      <c r="P14" s="8"/>
      <c r="Q14" s="8"/>
      <c r="R14" s="279" t="str">
        <f t="shared" si="0"/>
        <v/>
      </c>
      <c r="S14" s="279">
        <f>IF(L14='11 FORMULAS'!$P$5,S13-(S13*R14),S13)</f>
        <v>0.16800000000000001</v>
      </c>
      <c r="T14" s="279">
        <f>IF(L14='11 FORMULAS'!$P$6,T13-(T13*R14),T13)</f>
        <v>0.2</v>
      </c>
      <c r="U14" s="395"/>
      <c r="V14" s="398"/>
      <c r="X14" s="41"/>
      <c r="Y14" s="42"/>
      <c r="Z14" s="43"/>
    </row>
    <row r="15" spans="1:26" ht="228" x14ac:dyDescent="0.25">
      <c r="A15" s="399" t="str">
        <f>'2 CONTEXTO E IDENTIFICACIÓN'!A12</f>
        <v>R2</v>
      </c>
      <c r="B15" s="411" t="str">
        <f>+'2 CONTEXTO E IDENTIFICACIÓN'!E12</f>
        <v>Posibilidad de pérdida Reputacional por insatisfacción de los grupos de valor o de los grupos de interés de Amable debido a errores o inconsistencias al evaluar la efectividad de los controles del sistema de control interno</v>
      </c>
      <c r="C15" s="405">
        <f>+'3 PROBABIL E IMPACTO INHERENTE'!E12</f>
        <v>0.4</v>
      </c>
      <c r="D15" s="408">
        <f>+'3 PROBABIL E IMPACTO INHERENTE'!M12</f>
        <v>0.4</v>
      </c>
      <c r="E15" s="58">
        <v>1</v>
      </c>
      <c r="F15" s="61" t="s">
        <v>286</v>
      </c>
      <c r="G15" s="61" t="s">
        <v>284</v>
      </c>
      <c r="H15" s="61" t="s">
        <v>285</v>
      </c>
      <c r="I15" s="270" t="str">
        <f t="shared" si="1"/>
        <v>La Asesora de Control Interno Revisa  los informes preliminares antes de ser enviados como informes finales al líder del proceso y/o grupos de valor, con el propósito de asegurar su entrega con calidad y oportunidad.  En caso de no revisar el informe preliminar, el gerente generará una alerta al jefe de control interno a través de correo electrónico.</v>
      </c>
      <c r="J15" s="5" t="s">
        <v>103</v>
      </c>
      <c r="K15" s="54">
        <f>+IF(J15='11 FORMULAS'!$E$4,'11 FORMULAS'!$F$4,IF(J15='11 FORMULAS'!$E$5,'11 FORMULAS'!$F$5,IF(J15='11 FORMULAS'!$E$6,'11 FORMULAS'!$F$6,"")))</f>
        <v>0.25</v>
      </c>
      <c r="L15" s="54" t="str">
        <f>+IF(OR(J15='11 FORMULAS'!$O$4,J15='11 FORMULAS'!$O$5),'11 FORMULAS'!$P$5,IF(J15='11 FORMULAS'!$O$6,'11 FORMULAS'!$P$6,""))</f>
        <v>Probabilidad</v>
      </c>
      <c r="M15" s="5" t="s">
        <v>92</v>
      </c>
      <c r="N15" s="54">
        <f>+IF(M15='11 FORMULAS'!$H$4,'11 FORMULAS'!$I$4,IF(M15='11 FORMULAS'!$H$5,'11 FORMULAS'!$I$5,""))</f>
        <v>0.15</v>
      </c>
      <c r="O15" s="6" t="s">
        <v>95</v>
      </c>
      <c r="P15" s="6" t="s">
        <v>97</v>
      </c>
      <c r="Q15" s="6" t="s">
        <v>100</v>
      </c>
      <c r="R15" s="277">
        <f>+IFERROR(K15+N15,"")</f>
        <v>0.4</v>
      </c>
      <c r="S15" s="277">
        <f>IF(L15='11 FORMULAS'!$P$5,C15-(C15*R15),C15)</f>
        <v>0.24</v>
      </c>
      <c r="T15" s="277">
        <f>IF(L15='11 FORMULAS'!$P$6,D15-(D15*R15),D15)</f>
        <v>0.4</v>
      </c>
      <c r="U15" s="393">
        <f>+IF(S18="","",S18)</f>
        <v>0.16799999999999998</v>
      </c>
      <c r="V15" s="396">
        <f>+IF(T18="","",T18)</f>
        <v>0.4</v>
      </c>
      <c r="X15" s="40" t="s">
        <v>59</v>
      </c>
      <c r="Y15" s="33">
        <v>0.81</v>
      </c>
      <c r="Z15" s="32">
        <v>1</v>
      </c>
    </row>
    <row r="16" spans="1:26" ht="257.25" thickBot="1" x14ac:dyDescent="0.3">
      <c r="A16" s="400"/>
      <c r="B16" s="412"/>
      <c r="C16" s="406"/>
      <c r="D16" s="409"/>
      <c r="E16" s="59">
        <v>2</v>
      </c>
      <c r="F16" s="202" t="s">
        <v>286</v>
      </c>
      <c r="G16" s="202" t="s">
        <v>293</v>
      </c>
      <c r="H16" s="202" t="s">
        <v>294</v>
      </c>
      <c r="I16" s="270" t="str">
        <f t="shared" si="1"/>
        <v>La Asesora de Control Interno Revisa los canales de comunicación dispuestos con los grupos de interés y de valor, evaluando si existen quejas o reclamos relacionados con la entega de información de la oficina de control interno En caso de identificar esta situación, procederá a notificar a la gerencia de la empresa, y suscribir un plan de mejoramiento interno que permita corregir la situación prevista.</v>
      </c>
      <c r="J16" s="1" t="s">
        <v>104</v>
      </c>
      <c r="K16" s="55">
        <f>+IF(J16='11 FORMULAS'!$E$4,'11 FORMULAS'!$F$4,IF(J16='11 FORMULAS'!$E$5,'11 FORMULAS'!$F$5,IF(J16='11 FORMULAS'!$E$6,'11 FORMULAS'!$F$6,"")))</f>
        <v>0.15</v>
      </c>
      <c r="L16" s="55" t="str">
        <f>+IF(OR(J16='11 FORMULAS'!$O$4,J16='11 FORMULAS'!$O$5),'11 FORMULAS'!$P$5,IF(J16='11 FORMULAS'!$O$6,'11 FORMULAS'!$P$6,""))</f>
        <v>Probabilidad</v>
      </c>
      <c r="M16" s="1" t="s">
        <v>92</v>
      </c>
      <c r="N16" s="55">
        <f>+IF(M16='11 FORMULAS'!$H$4,'11 FORMULAS'!$I$4,IF(M16='11 FORMULAS'!$H$5,'11 FORMULAS'!$I$5,""))</f>
        <v>0.15</v>
      </c>
      <c r="O16" s="4" t="s">
        <v>95</v>
      </c>
      <c r="P16" s="4" t="s">
        <v>97</v>
      </c>
      <c r="Q16" s="4" t="s">
        <v>100</v>
      </c>
      <c r="R16" s="278">
        <f t="shared" ref="R16" si="2">+IFERROR(K16+N16,"")</f>
        <v>0.3</v>
      </c>
      <c r="S16" s="278">
        <f>IF(L16='11 FORMULAS'!$P$5,S15-(S15*R16),S15)</f>
        <v>0.16799999999999998</v>
      </c>
      <c r="T16" s="278">
        <f>IF(L16='11 FORMULAS'!$P$6,T15-(T15*R16),T15)</f>
        <v>0.4</v>
      </c>
      <c r="U16" s="394"/>
      <c r="V16" s="397"/>
      <c r="X16" s="274"/>
      <c r="Y16" s="275"/>
      <c r="Z16" s="275"/>
    </row>
    <row r="17" spans="1:26" ht="36" hidden="1" customHeight="1" x14ac:dyDescent="0.25">
      <c r="A17" s="400"/>
      <c r="B17" s="412"/>
      <c r="C17" s="406"/>
      <c r="D17" s="409"/>
      <c r="E17" s="59">
        <v>3</v>
      </c>
      <c r="F17" s="202"/>
      <c r="G17" s="202"/>
      <c r="H17" s="202"/>
      <c r="I17" s="270" t="str">
        <f t="shared" si="1"/>
        <v xml:space="preserve">  </v>
      </c>
      <c r="J17" s="1"/>
      <c r="K17" s="55" t="str">
        <f>+IF(J17='11 FORMULAS'!$E$4,'11 FORMULAS'!$F$4,IF(J17='11 FORMULAS'!$E$5,'11 FORMULAS'!$F$5,IF(J17='11 FORMULAS'!$E$6,'11 FORMULAS'!$F$6,"")))</f>
        <v/>
      </c>
      <c r="L17" s="55" t="str">
        <f>+IF(OR(J17='11 FORMULAS'!$O$4,J17='11 FORMULAS'!$O$5),'11 FORMULAS'!$P$5,IF(J17='11 FORMULAS'!$O$6,'11 FORMULAS'!$P$6,""))</f>
        <v/>
      </c>
      <c r="M17" s="1"/>
      <c r="N17" s="55" t="str">
        <f>+IF(M17='11 FORMULAS'!$H$4,'11 FORMULAS'!$I$4,IF(M17='11 FORMULAS'!$H$5,'11 FORMULAS'!$I$5,""))</f>
        <v/>
      </c>
      <c r="O17" s="4"/>
      <c r="P17" s="4"/>
      <c r="Q17" s="4"/>
      <c r="R17" s="278" t="str">
        <f>+IFERROR(K17+N17,"")</f>
        <v/>
      </c>
      <c r="S17" s="278">
        <f>IF(L17='11 FORMULAS'!$P$5,S16-(S16*R17),S16)</f>
        <v>0.16799999999999998</v>
      </c>
      <c r="T17" s="278">
        <f>IF(L17='11 FORMULAS'!$P$6,T16-(T16*R17),T16)</f>
        <v>0.4</v>
      </c>
      <c r="U17" s="394"/>
      <c r="V17" s="397"/>
      <c r="X17" s="274"/>
      <c r="Y17" s="275"/>
      <c r="Z17" s="275"/>
    </row>
    <row r="18" spans="1:26" ht="36" hidden="1" customHeight="1" thickBot="1" x14ac:dyDescent="0.3">
      <c r="A18" s="401"/>
      <c r="B18" s="413"/>
      <c r="C18" s="407"/>
      <c r="D18" s="410"/>
      <c r="E18" s="60">
        <v>4</v>
      </c>
      <c r="F18" s="203"/>
      <c r="G18" s="203"/>
      <c r="H18" s="203"/>
      <c r="I18" s="271" t="str">
        <f t="shared" si="1"/>
        <v xml:space="preserve">  </v>
      </c>
      <c r="J18" s="7"/>
      <c r="K18" s="56" t="str">
        <f>+IF(J18='11 FORMULAS'!$E$4,'11 FORMULAS'!$F$4,IF(J18='11 FORMULAS'!$E$5,'11 FORMULAS'!$F$5,IF(J18='11 FORMULAS'!$E$6,'11 FORMULAS'!$F$6,"")))</f>
        <v/>
      </c>
      <c r="L18" s="56" t="str">
        <f>+IF(OR(J18='11 FORMULAS'!$O$4,J18='11 FORMULAS'!$O$5),'11 FORMULAS'!$P$5,IF(J18='11 FORMULAS'!$O$6,'11 FORMULAS'!$P$6,""))</f>
        <v/>
      </c>
      <c r="M18" s="7"/>
      <c r="N18" s="56" t="str">
        <f>+IF(M18='11 FORMULAS'!$H$4,'11 FORMULAS'!$I$4,IF(M18='11 FORMULAS'!$H$5,'11 FORMULAS'!$I$5,""))</f>
        <v/>
      </c>
      <c r="O18" s="8"/>
      <c r="P18" s="8"/>
      <c r="Q18" s="8"/>
      <c r="R18" s="279" t="str">
        <f t="shared" ref="R18" si="3">+IFERROR(K18+N18,"")</f>
        <v/>
      </c>
      <c r="S18" s="279">
        <f>IF(L18='11 FORMULAS'!$P$5,S17-(S17*R18),S17)</f>
        <v>0.16799999999999998</v>
      </c>
      <c r="T18" s="279">
        <f>IF(L18='11 FORMULAS'!$P$6,T17-(T17*R18),T17)</f>
        <v>0.4</v>
      </c>
      <c r="U18" s="395"/>
      <c r="V18" s="398"/>
    </row>
    <row r="19" spans="1:26" ht="256.5" x14ac:dyDescent="0.25">
      <c r="A19" s="399" t="str">
        <f>'2 CONTEXTO E IDENTIFICACIÓN'!A13</f>
        <v>R3</v>
      </c>
      <c r="B19" s="411" t="str">
        <f>+'2 CONTEXTO E IDENTIFICACIÓN'!E13</f>
        <v>Posibilidad de pérdida Reputacional por baja calidad en la presentación de informes de evaluación independiente debido a la inadecuada ejecución de procedimientos propios de auditoría interna</v>
      </c>
      <c r="C19" s="405">
        <f>+'3 PROBABIL E IMPACTO INHERENTE'!E13</f>
        <v>0.4</v>
      </c>
      <c r="D19" s="408">
        <f>+'3 PROBABIL E IMPACTO INHERENTE'!M13</f>
        <v>0.2</v>
      </c>
      <c r="E19" s="58">
        <v>1</v>
      </c>
      <c r="F19" s="61" t="s">
        <v>287</v>
      </c>
      <c r="G19" s="61" t="s">
        <v>288</v>
      </c>
      <c r="H19" s="61" t="s">
        <v>289</v>
      </c>
      <c r="I19" s="303" t="str">
        <f>+CONCATENATE(F19," ",G19," ",H19)</f>
        <v>El gerente de la entidad establece el apoyo profesional idóneo para el tipo de auditoría, el cual ayudará al asesor de control interno en la ejecución de las auditorías aprobadas en el Programa Anual de Auditoría En caso de no contar con el apoyo profesional requerido, la asesora de control interno solicitará apoyo al Departamento Administrativo de Control Interno del Municipio de Armenia.</v>
      </c>
      <c r="J19" s="5" t="s">
        <v>103</v>
      </c>
      <c r="K19" s="54">
        <f>+IF(J19='11 FORMULAS'!$E$4,'11 FORMULAS'!$F$4,IF(J19='11 FORMULAS'!$E$5,'11 FORMULAS'!$F$5,IF(J19='11 FORMULAS'!$E$6,'11 FORMULAS'!$F$6,"")))</f>
        <v>0.25</v>
      </c>
      <c r="L19" s="54" t="str">
        <f>+IF(OR(J19='11 FORMULAS'!$O$4,J19='11 FORMULAS'!$O$5),'11 FORMULAS'!$P$5,IF(J19='11 FORMULAS'!$O$6,'11 FORMULAS'!$P$6,""))</f>
        <v>Probabilidad</v>
      </c>
      <c r="M19" s="5" t="s">
        <v>92</v>
      </c>
      <c r="N19" s="54">
        <f>+IF(M19='11 FORMULAS'!$H$4,'11 FORMULAS'!$I$4,IF(M19='11 FORMULAS'!$H$5,'11 FORMULAS'!$I$5,""))</f>
        <v>0.15</v>
      </c>
      <c r="O19" s="6" t="s">
        <v>95</v>
      </c>
      <c r="P19" s="6" t="s">
        <v>97</v>
      </c>
      <c r="Q19" s="6" t="s">
        <v>100</v>
      </c>
      <c r="R19" s="277">
        <f>+IFERROR(K19+N19,"")</f>
        <v>0.4</v>
      </c>
      <c r="S19" s="277">
        <f>IF(L19='11 FORMULAS'!$P$5,C19-(C19*R19),C19)</f>
        <v>0.24</v>
      </c>
      <c r="T19" s="277">
        <f>IF(L19='11 FORMULAS'!$P$6,D19-(D19*R19),D19)</f>
        <v>0.2</v>
      </c>
      <c r="U19" s="393">
        <f>+IF(S22="","",S22)</f>
        <v>0.14399999999999999</v>
      </c>
      <c r="V19" s="396">
        <f>+IF(T22="","",T22)</f>
        <v>0.2</v>
      </c>
      <c r="X19" s="274"/>
      <c r="Y19" s="275"/>
      <c r="Z19" s="275"/>
    </row>
    <row r="20" spans="1:26" ht="243" thickBot="1" x14ac:dyDescent="0.3">
      <c r="A20" s="400"/>
      <c r="B20" s="412"/>
      <c r="C20" s="406"/>
      <c r="D20" s="409"/>
      <c r="E20" s="59">
        <v>2</v>
      </c>
      <c r="F20" s="202" t="s">
        <v>287</v>
      </c>
      <c r="G20" s="202" t="s">
        <v>290</v>
      </c>
      <c r="H20" s="202" t="s">
        <v>291</v>
      </c>
      <c r="I20" s="270" t="str">
        <f>+CONCATENATE(F20," ",G20," ",H20)</f>
        <v>El gerente de la entidad promueve la realización de capacitaciones para Conocimiento de los procesos y entidad a cada uno de los integrantes del equipo de auditoría En caso de no poder realizarse a través de la Empresa, solicitará el apoyo al Municipio de Armenia, para que sean tenidos en cuenta en aquellos espacios relacionados con temas de evaluación independiente</v>
      </c>
      <c r="J20" s="1" t="s">
        <v>103</v>
      </c>
      <c r="K20" s="55">
        <f>+IF(J20='11 FORMULAS'!$E$4,'11 FORMULAS'!$F$4,IF(J20='11 FORMULAS'!$E$5,'11 FORMULAS'!$F$5,IF(J20='11 FORMULAS'!$E$6,'11 FORMULAS'!$F$6,"")))</f>
        <v>0.25</v>
      </c>
      <c r="L20" s="55" t="str">
        <f>+IF(OR(J20='11 FORMULAS'!$O$4,J20='11 FORMULAS'!$O$5),'11 FORMULAS'!$P$5,IF(J20='11 FORMULAS'!$O$6,'11 FORMULAS'!$P$6,""))</f>
        <v>Probabilidad</v>
      </c>
      <c r="M20" s="1" t="s">
        <v>92</v>
      </c>
      <c r="N20" s="55">
        <f>+IF(M20='11 FORMULAS'!$H$4,'11 FORMULAS'!$I$4,IF(M20='11 FORMULAS'!$H$5,'11 FORMULAS'!$I$5,""))</f>
        <v>0.15</v>
      </c>
      <c r="O20" s="4" t="s">
        <v>95</v>
      </c>
      <c r="P20" s="4" t="s">
        <v>97</v>
      </c>
      <c r="Q20" s="4" t="s">
        <v>100</v>
      </c>
      <c r="R20" s="278">
        <f t="shared" ref="R20" si="4">+IFERROR(K20+N20,"")</f>
        <v>0.4</v>
      </c>
      <c r="S20" s="278">
        <f>IF(L20='11 FORMULAS'!$P$5,S19-(S19*R20),S19)</f>
        <v>0.14399999999999999</v>
      </c>
      <c r="T20" s="278">
        <f>IF(L20='11 FORMULAS'!$P$6,T19-(T19*R20),T19)</f>
        <v>0.2</v>
      </c>
      <c r="U20" s="394"/>
      <c r="V20" s="397"/>
      <c r="X20" s="274"/>
      <c r="Y20" s="275"/>
      <c r="Z20" s="275"/>
    </row>
    <row r="21" spans="1:26" ht="36" hidden="1" customHeight="1" x14ac:dyDescent="0.25">
      <c r="A21" s="400"/>
      <c r="B21" s="412"/>
      <c r="C21" s="406"/>
      <c r="D21" s="409"/>
      <c r="E21" s="59">
        <v>3</v>
      </c>
      <c r="F21" s="202"/>
      <c r="G21" s="202"/>
      <c r="H21" s="202"/>
      <c r="I21" s="270" t="str">
        <f>+CONCATENATE(F21," ",G21," ",H21)</f>
        <v xml:space="preserve">  </v>
      </c>
      <c r="J21" s="1"/>
      <c r="K21" s="55" t="str">
        <f>+IF(J21='11 FORMULAS'!$E$4,'11 FORMULAS'!$F$4,IF(J21='11 FORMULAS'!$E$5,'11 FORMULAS'!$F$5,IF(J21='11 FORMULAS'!$E$6,'11 FORMULAS'!$F$6,"")))</f>
        <v/>
      </c>
      <c r="L21" s="55" t="str">
        <f>+IF(OR(J21='11 FORMULAS'!$O$4,J21='11 FORMULAS'!$O$5),'11 FORMULAS'!$P$5,IF(J21='11 FORMULAS'!$O$6,'11 FORMULAS'!$P$6,""))</f>
        <v/>
      </c>
      <c r="M21" s="1"/>
      <c r="N21" s="55" t="str">
        <f>+IF(M21='11 FORMULAS'!$H$4,'11 FORMULAS'!$I$4,IF(M21='11 FORMULAS'!$H$5,'11 FORMULAS'!$I$5,""))</f>
        <v/>
      </c>
      <c r="O21" s="4"/>
      <c r="P21" s="4"/>
      <c r="Q21" s="4"/>
      <c r="R21" s="278" t="str">
        <f>+IFERROR(K21+N21,"")</f>
        <v/>
      </c>
      <c r="S21" s="278">
        <f>IF(L21='11 FORMULAS'!$P$5,S20-(S20*R21),S20)</f>
        <v>0.14399999999999999</v>
      </c>
      <c r="T21" s="278">
        <f>IF(L21='11 FORMULAS'!$P$6,T20-(T20*R21),T20)</f>
        <v>0.2</v>
      </c>
      <c r="U21" s="394"/>
      <c r="V21" s="397"/>
      <c r="X21" s="274"/>
      <c r="Y21" s="275"/>
      <c r="Z21" s="275"/>
    </row>
    <row r="22" spans="1:26" ht="36" hidden="1" customHeight="1" thickBot="1" x14ac:dyDescent="0.3">
      <c r="A22" s="401"/>
      <c r="B22" s="413"/>
      <c r="C22" s="407"/>
      <c r="D22" s="410"/>
      <c r="E22" s="60">
        <v>4</v>
      </c>
      <c r="F22" s="203"/>
      <c r="G22" s="203"/>
      <c r="H22" s="203"/>
      <c r="I22" s="271" t="str">
        <f t="shared" si="1"/>
        <v xml:space="preserve">  </v>
      </c>
      <c r="J22" s="7"/>
      <c r="K22" s="56" t="str">
        <f>+IF(J22='11 FORMULAS'!$E$4,'11 FORMULAS'!$F$4,IF(J22='11 FORMULAS'!$E$5,'11 FORMULAS'!$F$5,IF(J22='11 FORMULAS'!$E$6,'11 FORMULAS'!$F$6,"")))</f>
        <v/>
      </c>
      <c r="L22" s="56" t="str">
        <f>+IF(OR(J22='11 FORMULAS'!$O$4,J22='11 FORMULAS'!$O$5),'11 FORMULAS'!$P$5,IF(J22='11 FORMULAS'!$O$6,'11 FORMULAS'!$P$6,""))</f>
        <v/>
      </c>
      <c r="M22" s="7"/>
      <c r="N22" s="56" t="str">
        <f>+IF(M22='11 FORMULAS'!$H$4,'11 FORMULAS'!$I$4,IF(M22='11 FORMULAS'!$H$5,'11 FORMULAS'!$I$5,""))</f>
        <v/>
      </c>
      <c r="O22" s="8"/>
      <c r="P22" s="8"/>
      <c r="Q22" s="8"/>
      <c r="R22" s="279" t="str">
        <f t="shared" ref="R22" si="5">+IFERROR(K22+N22,"")</f>
        <v/>
      </c>
      <c r="S22" s="279">
        <f>IF(L22='11 FORMULAS'!$P$5,S21-(S21*R22),S21)</f>
        <v>0.14399999999999999</v>
      </c>
      <c r="T22" s="279">
        <f>IF(L22='11 FORMULAS'!$P$6,T21-(T21*R22),T21)</f>
        <v>0.2</v>
      </c>
      <c r="U22" s="395"/>
      <c r="V22" s="398"/>
    </row>
    <row r="23" spans="1:26" ht="321" customHeight="1" thickBot="1" x14ac:dyDescent="0.3">
      <c r="A23" s="399" t="str">
        <f>'2 CONTEXTO E IDENTIFICACIÓN'!A14</f>
        <v>R4</v>
      </c>
      <c r="B23" s="411" t="str">
        <f>+'2 CONTEXTO E IDENTIFICACIÓN'!E14</f>
        <v>Posibilidad de pérdida Reputacional  Por la no suscripción o seguimiento inadecuado a los planes de mejoramiento  de la entidad debido a desconocimiento u omisión de los resultados de auditoría.</v>
      </c>
      <c r="C23" s="405">
        <f>+'3 PROBABIL E IMPACTO INHERENTE'!E14</f>
        <v>0.4</v>
      </c>
      <c r="D23" s="408">
        <f>+'3 PROBABIL E IMPACTO INHERENTE'!M14</f>
        <v>0.2</v>
      </c>
      <c r="E23" s="58">
        <v>1</v>
      </c>
      <c r="F23" s="202" t="s">
        <v>286</v>
      </c>
      <c r="G23" s="61" t="s">
        <v>296</v>
      </c>
      <c r="H23" s="61" t="s">
        <v>297</v>
      </c>
      <c r="I23" s="269" t="str">
        <f>+CONCATENATE(F23," ",G23," ",H23)</f>
        <v>La Asesora de Control Interno realiza seguimiento periódico a los planes de mejoramiento suscritos de acuerdo con el calendario construido y en concordancia con los requerimientos de Entes Externos de Control en el tema En caso de identificar desviaciones, la asesora de control interno notifica al lider del proceso para monitorear la suscripción adecuada del plan de mejoramiento y su implementación.</v>
      </c>
      <c r="J23" s="5" t="s">
        <v>103</v>
      </c>
      <c r="K23" s="54">
        <f>+IF(J23='11 FORMULAS'!$E$4,'11 FORMULAS'!$F$4,IF(J23='11 FORMULAS'!$E$5,'11 FORMULAS'!$F$5,IF(J23='11 FORMULAS'!$E$6,'11 FORMULAS'!$F$6,"")))</f>
        <v>0.25</v>
      </c>
      <c r="L23" s="54" t="str">
        <f>+IF(OR(J23='11 FORMULAS'!$O$4,J23='11 FORMULAS'!$O$5),'11 FORMULAS'!$P$5,IF(J23='11 FORMULAS'!$O$6,'11 FORMULAS'!$P$6,""))</f>
        <v>Probabilidad</v>
      </c>
      <c r="M23" s="5" t="s">
        <v>92</v>
      </c>
      <c r="N23" s="54">
        <f>+IF(M23='11 FORMULAS'!$H$4,'11 FORMULAS'!$I$4,IF(M23='11 FORMULAS'!$H$5,'11 FORMULAS'!$I$5,""))</f>
        <v>0.15</v>
      </c>
      <c r="O23" s="6" t="s">
        <v>95</v>
      </c>
      <c r="P23" s="6" t="s">
        <v>97</v>
      </c>
      <c r="Q23" s="6" t="s">
        <v>100</v>
      </c>
      <c r="R23" s="277">
        <f>+IFERROR(K23+N23,"")</f>
        <v>0.4</v>
      </c>
      <c r="S23" s="277">
        <f>IF(L23='11 FORMULAS'!$P$5,C23-(C23*R23),C23)</f>
        <v>0.24</v>
      </c>
      <c r="T23" s="277">
        <f>IF(L23='11 FORMULAS'!$P$6,D23-(D23*R23),D23)</f>
        <v>0.2</v>
      </c>
      <c r="U23" s="393">
        <f>+IF(S26="","",S26)</f>
        <v>0.24</v>
      </c>
      <c r="V23" s="396">
        <f>+IF(T26="","",T26)</f>
        <v>0.2</v>
      </c>
      <c r="X23" s="274"/>
      <c r="Y23" s="275"/>
      <c r="Z23" s="275"/>
    </row>
    <row r="24" spans="1:26" ht="41.25" hidden="1" customHeight="1" x14ac:dyDescent="0.25">
      <c r="A24" s="400"/>
      <c r="B24" s="412"/>
      <c r="C24" s="406"/>
      <c r="D24" s="409"/>
      <c r="E24" s="59">
        <v>2</v>
      </c>
      <c r="F24" s="202"/>
      <c r="G24" s="202"/>
      <c r="H24" s="202"/>
      <c r="I24" s="270" t="str">
        <f t="shared" si="1"/>
        <v xml:space="preserve">  </v>
      </c>
      <c r="J24" s="1"/>
      <c r="K24" s="55" t="str">
        <f>+IF(J24='11 FORMULAS'!$E$4,'11 FORMULAS'!$F$4,IF(J24='11 FORMULAS'!$E$5,'11 FORMULAS'!$F$5,IF(J24='11 FORMULAS'!$E$6,'11 FORMULAS'!$F$6,"")))</f>
        <v/>
      </c>
      <c r="L24" s="55" t="str">
        <f>+IF(OR(J24='11 FORMULAS'!$O$4,J24='11 FORMULAS'!$O$5),'11 FORMULAS'!$P$5,IF(J24='11 FORMULAS'!$O$6,'11 FORMULAS'!$P$6,""))</f>
        <v/>
      </c>
      <c r="M24" s="1"/>
      <c r="N24" s="55" t="str">
        <f>+IF(M24='11 FORMULAS'!$H$4,'11 FORMULAS'!$I$4,IF(M24='11 FORMULAS'!$H$5,'11 FORMULAS'!$I$5,""))</f>
        <v/>
      </c>
      <c r="O24" s="4"/>
      <c r="P24" s="4"/>
      <c r="Q24" s="4"/>
      <c r="R24" s="278" t="str">
        <f t="shared" ref="R24" si="6">+IFERROR(K24+N24,"")</f>
        <v/>
      </c>
      <c r="S24" s="278">
        <f>IF(L24='11 FORMULAS'!$P$5,S23-(S23*R24),S23)</f>
        <v>0.24</v>
      </c>
      <c r="T24" s="278">
        <f>IF(L24='11 FORMULAS'!$P$6,T23-(T23*R24),T23)</f>
        <v>0.2</v>
      </c>
      <c r="U24" s="394"/>
      <c r="V24" s="397"/>
      <c r="X24" s="274"/>
      <c r="Y24" s="275"/>
      <c r="Z24" s="275"/>
    </row>
    <row r="25" spans="1:26" ht="41.25" hidden="1" customHeight="1" x14ac:dyDescent="0.25">
      <c r="A25" s="400"/>
      <c r="B25" s="412"/>
      <c r="C25" s="406"/>
      <c r="D25" s="409"/>
      <c r="E25" s="59">
        <v>3</v>
      </c>
      <c r="F25" s="202"/>
      <c r="G25" s="202"/>
      <c r="H25" s="202"/>
      <c r="I25" s="270" t="str">
        <f t="shared" si="1"/>
        <v xml:space="preserve">  </v>
      </c>
      <c r="J25" s="1"/>
      <c r="K25" s="55" t="str">
        <f>+IF(J25='11 FORMULAS'!$E$4,'11 FORMULAS'!$F$4,IF(J25='11 FORMULAS'!$E$5,'11 FORMULAS'!$F$5,IF(J25='11 FORMULAS'!$E$6,'11 FORMULAS'!$F$6,"")))</f>
        <v/>
      </c>
      <c r="L25" s="55" t="str">
        <f>+IF(OR(J25='11 FORMULAS'!$O$4,J25='11 FORMULAS'!$O$5),'11 FORMULAS'!$P$5,IF(J25='11 FORMULAS'!$O$6,'11 FORMULAS'!$P$6,""))</f>
        <v/>
      </c>
      <c r="M25" s="1"/>
      <c r="N25" s="55" t="str">
        <f>+IF(M25='11 FORMULAS'!$H$4,'11 FORMULAS'!$I$4,IF(M25='11 FORMULAS'!$H$5,'11 FORMULAS'!$I$5,""))</f>
        <v/>
      </c>
      <c r="O25" s="4"/>
      <c r="P25" s="4"/>
      <c r="Q25" s="4"/>
      <c r="R25" s="278" t="str">
        <f>+IFERROR(K25+N25,"")</f>
        <v/>
      </c>
      <c r="S25" s="278">
        <f>IF(L25='11 FORMULAS'!$P$5,S24-(S24*R25),S24)</f>
        <v>0.24</v>
      </c>
      <c r="T25" s="278">
        <f>IF(L25='11 FORMULAS'!$P$6,T24-(T24*R25),T24)</f>
        <v>0.2</v>
      </c>
      <c r="U25" s="394"/>
      <c r="V25" s="397"/>
      <c r="X25" s="274"/>
      <c r="Y25" s="275"/>
      <c r="Z25" s="275"/>
    </row>
    <row r="26" spans="1:26" ht="41.25" hidden="1" customHeight="1" thickBot="1" x14ac:dyDescent="0.3">
      <c r="A26" s="401"/>
      <c r="B26" s="413"/>
      <c r="C26" s="407"/>
      <c r="D26" s="410"/>
      <c r="E26" s="60">
        <v>4</v>
      </c>
      <c r="F26" s="203"/>
      <c r="G26" s="203"/>
      <c r="H26" s="203"/>
      <c r="I26" s="271" t="str">
        <f t="shared" si="1"/>
        <v xml:space="preserve">  </v>
      </c>
      <c r="J26" s="7"/>
      <c r="K26" s="56" t="str">
        <f>+IF(J26='11 FORMULAS'!$E$4,'11 FORMULAS'!$F$4,IF(J26='11 FORMULAS'!$E$5,'11 FORMULAS'!$F$5,IF(J26='11 FORMULAS'!$E$6,'11 FORMULAS'!$F$6,"")))</f>
        <v/>
      </c>
      <c r="L26" s="56" t="str">
        <f>+IF(OR(J26='11 FORMULAS'!$O$4,J26='11 FORMULAS'!$O$5),'11 FORMULAS'!$P$5,IF(J26='11 FORMULAS'!$O$6,'11 FORMULAS'!$P$6,""))</f>
        <v/>
      </c>
      <c r="M26" s="7"/>
      <c r="N26" s="56" t="str">
        <f>+IF(M26='11 FORMULAS'!$H$4,'11 FORMULAS'!$I$4,IF(M26='11 FORMULAS'!$H$5,'11 FORMULAS'!$I$5,""))</f>
        <v/>
      </c>
      <c r="O26" s="8"/>
      <c r="P26" s="8"/>
      <c r="Q26" s="8"/>
      <c r="R26" s="279" t="str">
        <f t="shared" ref="R26" si="7">+IFERROR(K26+N26,"")</f>
        <v/>
      </c>
      <c r="S26" s="279">
        <f>IF(L26='11 FORMULAS'!$P$5,S25-(S25*R26),S25)</f>
        <v>0.24</v>
      </c>
      <c r="T26" s="279">
        <f>IF(L26='11 FORMULAS'!$P$6,T25-(T25*R26),T25)</f>
        <v>0.2</v>
      </c>
      <c r="U26" s="395"/>
      <c r="V26" s="398"/>
    </row>
    <row r="27" spans="1:26" ht="171.75" thickBot="1" x14ac:dyDescent="0.3">
      <c r="A27" s="399" t="str">
        <f>'2 CONTEXTO E IDENTIFICACIÓN'!A15</f>
        <v>R5</v>
      </c>
      <c r="B27" s="411" t="str">
        <f>+'2 CONTEXTO E IDENTIFICACIÓN'!E15</f>
        <v>Posibilidad de pérdida Reputacional Por la aplicación inadecuada de procedimientos de evaluación y auditoría interna debido a conflictos de intereses de los auditores o profesionales de apoyo.</v>
      </c>
      <c r="C27" s="405">
        <f>+'3 PROBABIL E IMPACTO INHERENTE'!E15</f>
        <v>0.4</v>
      </c>
      <c r="D27" s="408">
        <f>+'3 PROBABIL E IMPACTO INHERENTE'!M15</f>
        <v>0.4</v>
      </c>
      <c r="E27" s="58">
        <v>1</v>
      </c>
      <c r="F27" s="61" t="s">
        <v>286</v>
      </c>
      <c r="G27" s="61" t="s">
        <v>301</v>
      </c>
      <c r="H27" s="61" t="s">
        <v>302</v>
      </c>
      <c r="I27" s="269" t="str">
        <f t="shared" si="1"/>
        <v>La Asesora de Control Interno Realiza supervisión independiente a las tareas realizadas por parte de auditores internos o profesionales de apoyo. En caso de identificar desviaciones, la asesora de control interno notifica a la gerencia para la asignación de nuevas tareas o profesionales.</v>
      </c>
      <c r="J27" s="5" t="s">
        <v>103</v>
      </c>
      <c r="K27" s="54">
        <f>+IF(J27='11 FORMULAS'!$E$4,'11 FORMULAS'!$F$4,IF(J27='11 FORMULAS'!$E$5,'11 FORMULAS'!$F$5,IF(J27='11 FORMULAS'!$E$6,'11 FORMULAS'!$F$6,"")))</f>
        <v>0.25</v>
      </c>
      <c r="L27" s="54" t="str">
        <f>+IF(OR(J27='11 FORMULAS'!$O$4,J27='11 FORMULAS'!$O$5),'11 FORMULAS'!$P$5,IF(J27='11 FORMULAS'!$O$6,'11 FORMULAS'!$P$6,""))</f>
        <v>Probabilidad</v>
      </c>
      <c r="M27" s="5" t="s">
        <v>92</v>
      </c>
      <c r="N27" s="54">
        <f>+IF(M27='11 FORMULAS'!$H$4,'11 FORMULAS'!$I$4,IF(M27='11 FORMULAS'!$H$5,'11 FORMULAS'!$I$5,""))</f>
        <v>0.15</v>
      </c>
      <c r="O27" s="6" t="s">
        <v>95</v>
      </c>
      <c r="P27" s="6" t="s">
        <v>97</v>
      </c>
      <c r="Q27" s="6" t="s">
        <v>100</v>
      </c>
      <c r="R27" s="277">
        <f>+IFERROR(K27+N27,"")</f>
        <v>0.4</v>
      </c>
      <c r="S27" s="277">
        <f>IF(L27='11 FORMULAS'!$P$5,C27-(C27*R27),C27)</f>
        <v>0.24</v>
      </c>
      <c r="T27" s="277">
        <f>IF(L27='11 FORMULAS'!$P$6,D27-(D27*R27),D27)</f>
        <v>0.4</v>
      </c>
      <c r="U27" s="393">
        <f>+IF(S30="","",S30)</f>
        <v>0.14399999999999999</v>
      </c>
      <c r="V27" s="396">
        <f>+IF(T30="","",T30)</f>
        <v>0.4</v>
      </c>
      <c r="X27" s="274"/>
      <c r="Y27" s="275"/>
      <c r="Z27" s="275"/>
    </row>
    <row r="28" spans="1:26" ht="171" x14ac:dyDescent="0.25">
      <c r="A28" s="400"/>
      <c r="B28" s="412"/>
      <c r="C28" s="406"/>
      <c r="D28" s="409"/>
      <c r="E28" s="59">
        <v>2</v>
      </c>
      <c r="F28" s="202" t="s">
        <v>286</v>
      </c>
      <c r="G28" s="202" t="s">
        <v>303</v>
      </c>
      <c r="H28" s="202" t="s">
        <v>304</v>
      </c>
      <c r="I28" s="270" t="str">
        <f t="shared" si="1"/>
        <v>La Asesora de Control Interno Verifica la declaración de posibles conflictos de interés que presentan los contratistas al momento de dar inicio sus contratos. En caso de identificar potenciales conflictos de interés registrados, procederá a establecer rotación en las tareas asignadas.</v>
      </c>
      <c r="J28" s="1" t="s">
        <v>103</v>
      </c>
      <c r="K28" s="55">
        <f>+IF(J28='11 FORMULAS'!$E$4,'11 FORMULAS'!$F$4,IF(J28='11 FORMULAS'!$E$5,'11 FORMULAS'!$F$5,IF(J28='11 FORMULAS'!$E$6,'11 FORMULAS'!$F$6,"")))</f>
        <v>0.25</v>
      </c>
      <c r="L28" s="55" t="str">
        <f>+IF(OR(J28='11 FORMULAS'!$O$4,J28='11 FORMULAS'!$O$5),'11 FORMULAS'!$P$5,IF(J28='11 FORMULAS'!$O$6,'11 FORMULAS'!$P$6,""))</f>
        <v>Probabilidad</v>
      </c>
      <c r="M28" s="1" t="s">
        <v>92</v>
      </c>
      <c r="N28" s="55">
        <f>+IF(M28='11 FORMULAS'!$H$4,'11 FORMULAS'!$I$4,IF(M28='11 FORMULAS'!$H$5,'11 FORMULAS'!$I$5,""))</f>
        <v>0.15</v>
      </c>
      <c r="O28" s="6" t="s">
        <v>95</v>
      </c>
      <c r="P28" s="6" t="s">
        <v>97</v>
      </c>
      <c r="Q28" s="6" t="s">
        <v>100</v>
      </c>
      <c r="R28" s="278">
        <f t="shared" ref="R28" si="8">+IFERROR(K28+N28,"")</f>
        <v>0.4</v>
      </c>
      <c r="S28" s="278">
        <f>IF(L28='11 FORMULAS'!$P$5,S27-(S27*R28),S27)</f>
        <v>0.14399999999999999</v>
      </c>
      <c r="T28" s="278">
        <f>IF(L28='11 FORMULAS'!$P$6,T27-(T27*R28),T27)</f>
        <v>0.4</v>
      </c>
      <c r="U28" s="394"/>
      <c r="V28" s="397"/>
      <c r="X28" s="274"/>
      <c r="Y28" s="275"/>
      <c r="Z28" s="275"/>
    </row>
    <row r="29" spans="1:26" ht="41.25" hidden="1" customHeight="1" x14ac:dyDescent="0.25">
      <c r="A29" s="400"/>
      <c r="B29" s="412"/>
      <c r="C29" s="406"/>
      <c r="D29" s="409"/>
      <c r="E29" s="59">
        <v>3</v>
      </c>
      <c r="F29" s="202"/>
      <c r="G29" s="202"/>
      <c r="H29" s="202"/>
      <c r="I29" s="270" t="str">
        <f t="shared" si="1"/>
        <v xml:space="preserve">  </v>
      </c>
      <c r="J29" s="1"/>
      <c r="K29" s="55" t="str">
        <f>+IF(J29='11 FORMULAS'!$E$4,'11 FORMULAS'!$F$4,IF(J29='11 FORMULAS'!$E$5,'11 FORMULAS'!$F$5,IF(J29='11 FORMULAS'!$E$6,'11 FORMULAS'!$F$6,"")))</f>
        <v/>
      </c>
      <c r="L29" s="55" t="str">
        <f>+IF(OR(J29='11 FORMULAS'!$O$4,J29='11 FORMULAS'!$O$5),'11 FORMULAS'!$P$5,IF(J29='11 FORMULAS'!$O$6,'11 FORMULAS'!$P$6,""))</f>
        <v/>
      </c>
      <c r="M29" s="1"/>
      <c r="N29" s="55" t="str">
        <f>+IF(M29='11 FORMULAS'!$H$4,'11 FORMULAS'!$I$4,IF(M29='11 FORMULAS'!$H$5,'11 FORMULAS'!$I$5,""))</f>
        <v/>
      </c>
      <c r="O29" s="4"/>
      <c r="P29" s="4"/>
      <c r="Q29" s="4"/>
      <c r="R29" s="278" t="str">
        <f>+IFERROR(K29+N29,"")</f>
        <v/>
      </c>
      <c r="S29" s="278">
        <f>IF(L29='11 FORMULAS'!$P$5,S28-(S28*R29),S28)</f>
        <v>0.14399999999999999</v>
      </c>
      <c r="T29" s="278">
        <f>IF(L29='11 FORMULAS'!$P$6,T28-(T28*R29),T28)</f>
        <v>0.4</v>
      </c>
      <c r="U29" s="394"/>
      <c r="V29" s="397"/>
      <c r="X29" s="274"/>
      <c r="Y29" s="275"/>
      <c r="Z29" s="275"/>
    </row>
    <row r="30" spans="1:26" ht="41.25" hidden="1" customHeight="1" thickBot="1" x14ac:dyDescent="0.3">
      <c r="A30" s="401"/>
      <c r="B30" s="413"/>
      <c r="C30" s="407"/>
      <c r="D30" s="410"/>
      <c r="E30" s="60">
        <v>4</v>
      </c>
      <c r="F30" s="203"/>
      <c r="G30" s="203"/>
      <c r="H30" s="203"/>
      <c r="I30" s="271" t="str">
        <f t="shared" si="1"/>
        <v xml:space="preserve">  </v>
      </c>
      <c r="J30" s="7"/>
      <c r="K30" s="56" t="str">
        <f>+IF(J30='11 FORMULAS'!$E$4,'11 FORMULAS'!$F$4,IF(J30='11 FORMULAS'!$E$5,'11 FORMULAS'!$F$5,IF(J30='11 FORMULAS'!$E$6,'11 FORMULAS'!$F$6,"")))</f>
        <v/>
      </c>
      <c r="L30" s="56" t="str">
        <f>+IF(OR(J30='11 FORMULAS'!$O$4,J30='11 FORMULAS'!$O$5),'11 FORMULAS'!$P$5,IF(J30='11 FORMULAS'!$O$6,'11 FORMULAS'!$P$6,""))</f>
        <v/>
      </c>
      <c r="M30" s="7"/>
      <c r="N30" s="56" t="str">
        <f>+IF(M30='11 FORMULAS'!$H$4,'11 FORMULAS'!$I$4,IF(M30='11 FORMULAS'!$H$5,'11 FORMULAS'!$I$5,""))</f>
        <v/>
      </c>
      <c r="O30" s="8"/>
      <c r="P30" s="8"/>
      <c r="Q30" s="8"/>
      <c r="R30" s="279" t="str">
        <f t="shared" ref="R30" si="9">+IFERROR(K30+N30,"")</f>
        <v/>
      </c>
      <c r="S30" s="279">
        <f>IF(L30='11 FORMULAS'!$P$5,S29-(S29*R30),S29)</f>
        <v>0.14399999999999999</v>
      </c>
      <c r="T30" s="279">
        <f>IF(L30='11 FORMULAS'!$P$6,T29-(T29*R30),T29)</f>
        <v>0.4</v>
      </c>
      <c r="U30" s="395"/>
      <c r="V30" s="398"/>
    </row>
    <row r="31" spans="1:26" ht="41.25" hidden="1" customHeight="1" x14ac:dyDescent="0.25">
      <c r="A31" s="399" t="str">
        <f>'2 CONTEXTO E IDENTIFICACIÓN'!A16</f>
        <v>R6</v>
      </c>
      <c r="B31" s="402" t="str">
        <f>+'2 CONTEXTO E IDENTIFICACIÓN'!E16</f>
        <v xml:space="preserve">  </v>
      </c>
      <c r="C31" s="405" t="str">
        <f>+'3 PROBABIL E IMPACTO INHERENTE'!E16</f>
        <v/>
      </c>
      <c r="D31" s="408" t="str">
        <f>+'3 PROBABIL E IMPACTO INHERENTE'!M16</f>
        <v/>
      </c>
      <c r="E31" s="58">
        <v>1</v>
      </c>
      <c r="F31" s="61"/>
      <c r="G31" s="61"/>
      <c r="H31" s="61"/>
      <c r="I31" s="269" t="str">
        <f t="shared" si="1"/>
        <v xml:space="preserve">  </v>
      </c>
      <c r="J31" s="5"/>
      <c r="K31" s="54" t="str">
        <f>+IF(J31='11 FORMULAS'!$E$4,'11 FORMULAS'!$F$4,IF(J31='11 FORMULAS'!$E$5,'11 FORMULAS'!$F$5,IF(J31='11 FORMULAS'!$E$6,'11 FORMULAS'!$F$6,"")))</f>
        <v/>
      </c>
      <c r="L31" s="54" t="str">
        <f>+IF(OR(J31='11 FORMULAS'!$O$4,J31='11 FORMULAS'!$O$5),'11 FORMULAS'!$P$5,IF(J31='11 FORMULAS'!$O$6,'11 FORMULAS'!$P$6,""))</f>
        <v/>
      </c>
      <c r="M31" s="5"/>
      <c r="N31" s="54" t="str">
        <f>+IF(M31='11 FORMULAS'!$H$4,'11 FORMULAS'!$I$4,IF(M31='11 FORMULAS'!$H$5,'11 FORMULAS'!$I$5,""))</f>
        <v/>
      </c>
      <c r="O31" s="6"/>
      <c r="P31" s="6"/>
      <c r="Q31" s="6"/>
      <c r="R31" s="277" t="str">
        <f>+IFERROR(K31+N31,"")</f>
        <v/>
      </c>
      <c r="S31" s="277" t="str">
        <f>IF(L31='11 FORMULAS'!$P$5,C31-(C31*R31),C31)</f>
        <v/>
      </c>
      <c r="T31" s="277" t="str">
        <f>IF(L31='11 FORMULAS'!$P$6,D31-(D31*R31),D31)</f>
        <v/>
      </c>
      <c r="U31" s="393" t="str">
        <f>+IF(S34="","",S34)</f>
        <v/>
      </c>
      <c r="V31" s="396" t="str">
        <f>+IF(T34="","",T34)</f>
        <v/>
      </c>
      <c r="X31" s="274"/>
      <c r="Y31" s="275"/>
      <c r="Z31" s="275"/>
    </row>
    <row r="32" spans="1:26" ht="41.25" hidden="1" customHeight="1" x14ac:dyDescent="0.25">
      <c r="A32" s="400"/>
      <c r="B32" s="403"/>
      <c r="C32" s="406"/>
      <c r="D32" s="409"/>
      <c r="E32" s="59">
        <v>2</v>
      </c>
      <c r="F32" s="202"/>
      <c r="G32" s="202"/>
      <c r="H32" s="202"/>
      <c r="I32" s="270" t="str">
        <f t="shared" si="1"/>
        <v xml:space="preserve">  </v>
      </c>
      <c r="J32" s="1"/>
      <c r="K32" s="55" t="str">
        <f>+IF(J32='11 FORMULAS'!$E$4,'11 FORMULAS'!$F$4,IF(J32='11 FORMULAS'!$E$5,'11 FORMULAS'!$F$5,IF(J32='11 FORMULAS'!$E$6,'11 FORMULAS'!$F$6,"")))</f>
        <v/>
      </c>
      <c r="L32" s="55" t="str">
        <f>+IF(OR(J32='11 FORMULAS'!$O$4,J32='11 FORMULAS'!$O$5),'11 FORMULAS'!$P$5,IF(J32='11 FORMULAS'!$O$6,'11 FORMULAS'!$P$6,""))</f>
        <v/>
      </c>
      <c r="M32" s="1"/>
      <c r="N32" s="55" t="str">
        <f>+IF(M32='11 FORMULAS'!$H$4,'11 FORMULAS'!$I$4,IF(M32='11 FORMULAS'!$H$5,'11 FORMULAS'!$I$5,""))</f>
        <v/>
      </c>
      <c r="O32" s="4"/>
      <c r="P32" s="4"/>
      <c r="Q32" s="4"/>
      <c r="R32" s="278" t="str">
        <f t="shared" ref="R32" si="10">+IFERROR(K32+N32,"")</f>
        <v/>
      </c>
      <c r="S32" s="278" t="str">
        <f>IF(L32='11 FORMULAS'!$P$5,S31-(S31*R32),S31)</f>
        <v/>
      </c>
      <c r="T32" s="278" t="str">
        <f>IF(L32='11 FORMULAS'!$P$6,T31-(T31*R32),T31)</f>
        <v/>
      </c>
      <c r="U32" s="394"/>
      <c r="V32" s="397"/>
      <c r="X32" s="274"/>
      <c r="Y32" s="275"/>
      <c r="Z32" s="275"/>
    </row>
    <row r="33" spans="1:26" ht="41.25" hidden="1" customHeight="1" x14ac:dyDescent="0.25">
      <c r="A33" s="400"/>
      <c r="B33" s="403"/>
      <c r="C33" s="406"/>
      <c r="D33" s="409"/>
      <c r="E33" s="59">
        <v>3</v>
      </c>
      <c r="F33" s="202"/>
      <c r="G33" s="202"/>
      <c r="H33" s="202"/>
      <c r="I33" s="270" t="str">
        <f t="shared" si="1"/>
        <v xml:space="preserve">  </v>
      </c>
      <c r="J33" s="1"/>
      <c r="K33" s="55" t="str">
        <f>+IF(J33='11 FORMULAS'!$E$4,'11 FORMULAS'!$F$4,IF(J33='11 FORMULAS'!$E$5,'11 FORMULAS'!$F$5,IF(J33='11 FORMULAS'!$E$6,'11 FORMULAS'!$F$6,"")))</f>
        <v/>
      </c>
      <c r="L33" s="55" t="str">
        <f>+IF(OR(J33='11 FORMULAS'!$O$4,J33='11 FORMULAS'!$O$5),'11 FORMULAS'!$P$5,IF(J33='11 FORMULAS'!$O$6,'11 FORMULAS'!$P$6,""))</f>
        <v/>
      </c>
      <c r="M33" s="1"/>
      <c r="N33" s="55" t="str">
        <f>+IF(M33='11 FORMULAS'!$H$4,'11 FORMULAS'!$I$4,IF(M33='11 FORMULAS'!$H$5,'11 FORMULAS'!$I$5,""))</f>
        <v/>
      </c>
      <c r="O33" s="4"/>
      <c r="P33" s="4"/>
      <c r="Q33" s="4"/>
      <c r="R33" s="278" t="str">
        <f>+IFERROR(K33+N33,"")</f>
        <v/>
      </c>
      <c r="S33" s="278" t="str">
        <f>IF(L33='11 FORMULAS'!$P$5,S32-(S32*R33),S32)</f>
        <v/>
      </c>
      <c r="T33" s="278" t="str">
        <f>IF(L33='11 FORMULAS'!$P$6,T32-(T32*R33),T32)</f>
        <v/>
      </c>
      <c r="U33" s="394"/>
      <c r="V33" s="397"/>
      <c r="X33" s="274"/>
      <c r="Y33" s="275"/>
      <c r="Z33" s="275"/>
    </row>
    <row r="34" spans="1:26" ht="41.25" hidden="1" customHeight="1" thickBot="1" x14ac:dyDescent="0.3">
      <c r="A34" s="401"/>
      <c r="B34" s="404"/>
      <c r="C34" s="407"/>
      <c r="D34" s="410"/>
      <c r="E34" s="60">
        <v>4</v>
      </c>
      <c r="F34" s="203"/>
      <c r="G34" s="203"/>
      <c r="H34" s="203"/>
      <c r="I34" s="271" t="str">
        <f t="shared" si="1"/>
        <v xml:space="preserve">  </v>
      </c>
      <c r="J34" s="7"/>
      <c r="K34" s="56" t="str">
        <f>+IF(J34='11 FORMULAS'!$E$4,'11 FORMULAS'!$F$4,IF(J34='11 FORMULAS'!$E$5,'11 FORMULAS'!$F$5,IF(J34='11 FORMULAS'!$E$6,'11 FORMULAS'!$F$6,"")))</f>
        <v/>
      </c>
      <c r="L34" s="56" t="str">
        <f>+IF(OR(J34='11 FORMULAS'!$O$4,J34='11 FORMULAS'!$O$5),'11 FORMULAS'!$P$5,IF(J34='11 FORMULAS'!$O$6,'11 FORMULAS'!$P$6,""))</f>
        <v/>
      </c>
      <c r="M34" s="7"/>
      <c r="N34" s="56" t="str">
        <f>+IF(M34='11 FORMULAS'!$H$4,'11 FORMULAS'!$I$4,IF(M34='11 FORMULAS'!$H$5,'11 FORMULAS'!$I$5,""))</f>
        <v/>
      </c>
      <c r="O34" s="8"/>
      <c r="P34" s="8"/>
      <c r="Q34" s="8"/>
      <c r="R34" s="279" t="str">
        <f t="shared" ref="R34" si="11">+IFERROR(K34+N34,"")</f>
        <v/>
      </c>
      <c r="S34" s="279" t="str">
        <f>IF(L34='11 FORMULAS'!$P$5,S33-(S33*R34),S33)</f>
        <v/>
      </c>
      <c r="T34" s="279" t="str">
        <f>IF(L34='11 FORMULAS'!$P$6,T33-(T33*R34),T33)</f>
        <v/>
      </c>
      <c r="U34" s="395"/>
      <c r="V34" s="398"/>
    </row>
    <row r="35" spans="1:26" ht="41.25" hidden="1" customHeight="1" x14ac:dyDescent="0.25">
      <c r="A35" s="399" t="str">
        <f>'2 CONTEXTO E IDENTIFICACIÓN'!A17</f>
        <v>R7</v>
      </c>
      <c r="B35" s="402" t="str">
        <f>+'2 CONTEXTO E IDENTIFICACIÓN'!E17</f>
        <v xml:space="preserve">  </v>
      </c>
      <c r="C35" s="405" t="str">
        <f>+'3 PROBABIL E IMPACTO INHERENTE'!E17</f>
        <v/>
      </c>
      <c r="D35" s="408" t="str">
        <f>+'3 PROBABIL E IMPACTO INHERENTE'!M17</f>
        <v/>
      </c>
      <c r="E35" s="58">
        <v>1</v>
      </c>
      <c r="F35" s="61"/>
      <c r="G35" s="61"/>
      <c r="H35" s="61"/>
      <c r="I35" s="269" t="str">
        <f t="shared" si="1"/>
        <v xml:space="preserve">  </v>
      </c>
      <c r="J35" s="5"/>
      <c r="K35" s="54" t="str">
        <f>+IF(J35='11 FORMULAS'!$E$4,'11 FORMULAS'!$F$4,IF(J35='11 FORMULAS'!$E$5,'11 FORMULAS'!$F$5,IF(J35='11 FORMULAS'!$E$6,'11 FORMULAS'!$F$6,"")))</f>
        <v/>
      </c>
      <c r="L35" s="54" t="str">
        <f>+IF(OR(J35='11 FORMULAS'!$O$4,J35='11 FORMULAS'!$O$5),'11 FORMULAS'!$P$5,IF(J35='11 FORMULAS'!$O$6,'11 FORMULAS'!$P$6,""))</f>
        <v/>
      </c>
      <c r="M35" s="5"/>
      <c r="N35" s="54" t="str">
        <f>+IF(M35='11 FORMULAS'!$H$4,'11 FORMULAS'!$I$4,IF(M35='11 FORMULAS'!$H$5,'11 FORMULAS'!$I$5,""))</f>
        <v/>
      </c>
      <c r="O35" s="6"/>
      <c r="P35" s="6"/>
      <c r="Q35" s="6"/>
      <c r="R35" s="277" t="str">
        <f>+IFERROR(K35+N35,"")</f>
        <v/>
      </c>
      <c r="S35" s="277" t="str">
        <f>IF(L35='11 FORMULAS'!$P$5,C35-(C35*R35),C35)</f>
        <v/>
      </c>
      <c r="T35" s="277" t="str">
        <f>IF(L35='11 FORMULAS'!$P$6,D35-(D35*R35),D35)</f>
        <v/>
      </c>
      <c r="U35" s="393" t="str">
        <f>+IF(S38="","",S38)</f>
        <v/>
      </c>
      <c r="V35" s="396" t="str">
        <f>+IF(T38="","",T38)</f>
        <v/>
      </c>
      <c r="X35" s="274"/>
      <c r="Y35" s="275"/>
      <c r="Z35" s="275"/>
    </row>
    <row r="36" spans="1:26" ht="41.25" hidden="1" customHeight="1" x14ac:dyDescent="0.25">
      <c r="A36" s="400"/>
      <c r="B36" s="403"/>
      <c r="C36" s="406"/>
      <c r="D36" s="409"/>
      <c r="E36" s="59">
        <v>2</v>
      </c>
      <c r="F36" s="202"/>
      <c r="G36" s="202"/>
      <c r="H36" s="202"/>
      <c r="I36" s="270" t="str">
        <f t="shared" si="1"/>
        <v xml:space="preserve">  </v>
      </c>
      <c r="J36" s="1"/>
      <c r="K36" s="55" t="str">
        <f>+IF(J36='11 FORMULAS'!$E$4,'11 FORMULAS'!$F$4,IF(J36='11 FORMULAS'!$E$5,'11 FORMULAS'!$F$5,IF(J36='11 FORMULAS'!$E$6,'11 FORMULAS'!$F$6,"")))</f>
        <v/>
      </c>
      <c r="L36" s="55" t="str">
        <f>+IF(OR(J36='11 FORMULAS'!$O$4,J36='11 FORMULAS'!$O$5),'11 FORMULAS'!$P$5,IF(J36='11 FORMULAS'!$O$6,'11 FORMULAS'!$P$6,""))</f>
        <v/>
      </c>
      <c r="M36" s="1"/>
      <c r="N36" s="55" t="str">
        <f>+IF(M36='11 FORMULAS'!$H$4,'11 FORMULAS'!$I$4,IF(M36='11 FORMULAS'!$H$5,'11 FORMULAS'!$I$5,""))</f>
        <v/>
      </c>
      <c r="O36" s="4"/>
      <c r="P36" s="4"/>
      <c r="Q36" s="4"/>
      <c r="R36" s="278" t="str">
        <f t="shared" ref="R36" si="12">+IFERROR(K36+N36,"")</f>
        <v/>
      </c>
      <c r="S36" s="278" t="str">
        <f>IF(L36='11 FORMULAS'!$P$5,S35-(S35*R36),S35)</f>
        <v/>
      </c>
      <c r="T36" s="278" t="str">
        <f>IF(L36='11 FORMULAS'!$P$6,T35-(T35*R36),T35)</f>
        <v/>
      </c>
      <c r="U36" s="394"/>
      <c r="V36" s="397"/>
      <c r="X36" s="274"/>
      <c r="Y36" s="275"/>
      <c r="Z36" s="275"/>
    </row>
    <row r="37" spans="1:26" ht="41.25" hidden="1" customHeight="1" x14ac:dyDescent="0.25">
      <c r="A37" s="400"/>
      <c r="B37" s="403"/>
      <c r="C37" s="406"/>
      <c r="D37" s="409"/>
      <c r="E37" s="59">
        <v>3</v>
      </c>
      <c r="F37" s="202"/>
      <c r="G37" s="202"/>
      <c r="H37" s="202"/>
      <c r="I37" s="270" t="str">
        <f t="shared" si="1"/>
        <v xml:space="preserve">  </v>
      </c>
      <c r="J37" s="1"/>
      <c r="K37" s="55" t="str">
        <f>+IF(J37='11 FORMULAS'!$E$4,'11 FORMULAS'!$F$4,IF(J37='11 FORMULAS'!$E$5,'11 FORMULAS'!$F$5,IF(J37='11 FORMULAS'!$E$6,'11 FORMULAS'!$F$6,"")))</f>
        <v/>
      </c>
      <c r="L37" s="55" t="str">
        <f>+IF(OR(J37='11 FORMULAS'!$O$4,J37='11 FORMULAS'!$O$5),'11 FORMULAS'!$P$5,IF(J37='11 FORMULAS'!$O$6,'11 FORMULAS'!$P$6,""))</f>
        <v/>
      </c>
      <c r="M37" s="1"/>
      <c r="N37" s="55" t="str">
        <f>+IF(M37='11 FORMULAS'!$H$4,'11 FORMULAS'!$I$4,IF(M37='11 FORMULAS'!$H$5,'11 FORMULAS'!$I$5,""))</f>
        <v/>
      </c>
      <c r="O37" s="4"/>
      <c r="P37" s="4"/>
      <c r="Q37" s="4"/>
      <c r="R37" s="278" t="str">
        <f>+IFERROR(K37+N37,"")</f>
        <v/>
      </c>
      <c r="S37" s="278" t="str">
        <f>IF(L37='11 FORMULAS'!$P$5,S36-(S36*R37),S36)</f>
        <v/>
      </c>
      <c r="T37" s="278" t="str">
        <f>IF(L37='11 FORMULAS'!$P$6,T36-(T36*R37),T36)</f>
        <v/>
      </c>
      <c r="U37" s="394"/>
      <c r="V37" s="397"/>
      <c r="X37" s="274"/>
      <c r="Y37" s="275"/>
      <c r="Z37" s="275"/>
    </row>
    <row r="38" spans="1:26" ht="41.25" hidden="1" customHeight="1" thickBot="1" x14ac:dyDescent="0.3">
      <c r="A38" s="401"/>
      <c r="B38" s="404"/>
      <c r="C38" s="407"/>
      <c r="D38" s="410"/>
      <c r="E38" s="60">
        <v>4</v>
      </c>
      <c r="F38" s="203"/>
      <c r="G38" s="203"/>
      <c r="H38" s="203"/>
      <c r="I38" s="271" t="str">
        <f t="shared" si="1"/>
        <v xml:space="preserve">  </v>
      </c>
      <c r="J38" s="7"/>
      <c r="K38" s="56" t="str">
        <f>+IF(J38='11 FORMULAS'!$E$4,'11 FORMULAS'!$F$4,IF(J38='11 FORMULAS'!$E$5,'11 FORMULAS'!$F$5,IF(J38='11 FORMULAS'!$E$6,'11 FORMULAS'!$F$6,"")))</f>
        <v/>
      </c>
      <c r="L38" s="56" t="str">
        <f>+IF(OR(J38='11 FORMULAS'!$O$4,J38='11 FORMULAS'!$O$5),'11 FORMULAS'!$P$5,IF(J38='11 FORMULAS'!$O$6,'11 FORMULAS'!$P$6,""))</f>
        <v/>
      </c>
      <c r="M38" s="7"/>
      <c r="N38" s="56" t="str">
        <f>+IF(M38='11 FORMULAS'!$H$4,'11 FORMULAS'!$I$4,IF(M38='11 FORMULAS'!$H$5,'11 FORMULAS'!$I$5,""))</f>
        <v/>
      </c>
      <c r="O38" s="8"/>
      <c r="P38" s="8"/>
      <c r="Q38" s="8"/>
      <c r="R38" s="279" t="str">
        <f t="shared" ref="R38" si="13">+IFERROR(K38+N38,"")</f>
        <v/>
      </c>
      <c r="S38" s="279" t="str">
        <f>IF(L38='11 FORMULAS'!$P$5,S37-(S37*R38),S37)</f>
        <v/>
      </c>
      <c r="T38" s="279" t="str">
        <f>IF(L38='11 FORMULAS'!$P$6,T37-(T37*R38),T37)</f>
        <v/>
      </c>
      <c r="U38" s="395"/>
      <c r="V38" s="398"/>
    </row>
    <row r="39" spans="1:26" ht="41.25" hidden="1" customHeight="1" x14ac:dyDescent="0.25">
      <c r="A39" s="399" t="str">
        <f>'2 CONTEXTO E IDENTIFICACIÓN'!A18</f>
        <v>R8</v>
      </c>
      <c r="B39" s="402" t="str">
        <f>+'2 CONTEXTO E IDENTIFICACIÓN'!E18</f>
        <v xml:space="preserve">  </v>
      </c>
      <c r="C39" s="405" t="str">
        <f>+'3 PROBABIL E IMPACTO INHERENTE'!E18</f>
        <v/>
      </c>
      <c r="D39" s="408" t="str">
        <f>+'3 PROBABIL E IMPACTO INHERENTE'!M18</f>
        <v/>
      </c>
      <c r="E39" s="58">
        <v>1</v>
      </c>
      <c r="F39" s="61"/>
      <c r="G39" s="61"/>
      <c r="H39" s="61"/>
      <c r="I39" s="269" t="str">
        <f t="shared" si="1"/>
        <v xml:space="preserve">  </v>
      </c>
      <c r="J39" s="5"/>
      <c r="K39" s="54" t="str">
        <f>+IF(J39='11 FORMULAS'!$E$4,'11 FORMULAS'!$F$4,IF(J39='11 FORMULAS'!$E$5,'11 FORMULAS'!$F$5,IF(J39='11 FORMULAS'!$E$6,'11 FORMULAS'!$F$6,"")))</f>
        <v/>
      </c>
      <c r="L39" s="54" t="str">
        <f>+IF(OR(J39='11 FORMULAS'!$O$4,J39='11 FORMULAS'!$O$5),'11 FORMULAS'!$P$5,IF(J39='11 FORMULAS'!$O$6,'11 FORMULAS'!$P$6,""))</f>
        <v/>
      </c>
      <c r="M39" s="5"/>
      <c r="N39" s="54" t="str">
        <f>+IF(M39='11 FORMULAS'!$H$4,'11 FORMULAS'!$I$4,IF(M39='11 FORMULAS'!$H$5,'11 FORMULAS'!$I$5,""))</f>
        <v/>
      </c>
      <c r="O39" s="6"/>
      <c r="P39" s="6"/>
      <c r="Q39" s="6"/>
      <c r="R39" s="277" t="str">
        <f>+IFERROR(K39+N39,"")</f>
        <v/>
      </c>
      <c r="S39" s="277" t="str">
        <f>IF(L39='11 FORMULAS'!$P$5,C39-(C39*R39),C39)</f>
        <v/>
      </c>
      <c r="T39" s="277" t="str">
        <f>IF(L39='11 FORMULAS'!$P$6,D39-(D39*R39),D39)</f>
        <v/>
      </c>
      <c r="U39" s="393" t="str">
        <f>+IF(S42="","",S42)</f>
        <v/>
      </c>
      <c r="V39" s="396" t="str">
        <f>+IF(T42="","",T42)</f>
        <v/>
      </c>
      <c r="X39" s="274"/>
      <c r="Y39" s="275"/>
      <c r="Z39" s="275"/>
    </row>
    <row r="40" spans="1:26" ht="41.25" hidden="1" customHeight="1" x14ac:dyDescent="0.25">
      <c r="A40" s="400"/>
      <c r="B40" s="403"/>
      <c r="C40" s="406"/>
      <c r="D40" s="409"/>
      <c r="E40" s="59">
        <v>2</v>
      </c>
      <c r="F40" s="202"/>
      <c r="G40" s="202"/>
      <c r="H40" s="202"/>
      <c r="I40" s="270" t="str">
        <f t="shared" si="1"/>
        <v xml:space="preserve">  </v>
      </c>
      <c r="J40" s="1"/>
      <c r="K40" s="55" t="str">
        <f>+IF(J40='11 FORMULAS'!$E$4,'11 FORMULAS'!$F$4,IF(J40='11 FORMULAS'!$E$5,'11 FORMULAS'!$F$5,IF(J40='11 FORMULAS'!$E$6,'11 FORMULAS'!$F$6,"")))</f>
        <v/>
      </c>
      <c r="L40" s="55" t="str">
        <f>+IF(OR(J40='11 FORMULAS'!$O$4,J40='11 FORMULAS'!$O$5),'11 FORMULAS'!$P$5,IF(J40='11 FORMULAS'!$O$6,'11 FORMULAS'!$P$6,""))</f>
        <v/>
      </c>
      <c r="M40" s="1"/>
      <c r="N40" s="55" t="str">
        <f>+IF(M40='11 FORMULAS'!$H$4,'11 FORMULAS'!$I$4,IF(M40='11 FORMULAS'!$H$5,'11 FORMULAS'!$I$5,""))</f>
        <v/>
      </c>
      <c r="O40" s="4"/>
      <c r="P40" s="4"/>
      <c r="Q40" s="4"/>
      <c r="R40" s="278" t="str">
        <f t="shared" ref="R40" si="14">+IFERROR(K40+N40,"")</f>
        <v/>
      </c>
      <c r="S40" s="278" t="str">
        <f>IF(L40='11 FORMULAS'!$P$5,S39-(S39*R40),S39)</f>
        <v/>
      </c>
      <c r="T40" s="278" t="str">
        <f>IF(L40='11 FORMULAS'!$P$6,T39-(T39*R40),T39)</f>
        <v/>
      </c>
      <c r="U40" s="394"/>
      <c r="V40" s="397"/>
      <c r="X40" s="274"/>
      <c r="Y40" s="275"/>
      <c r="Z40" s="275"/>
    </row>
    <row r="41" spans="1:26" ht="41.25" hidden="1" customHeight="1" x14ac:dyDescent="0.25">
      <c r="A41" s="400"/>
      <c r="B41" s="403"/>
      <c r="C41" s="406"/>
      <c r="D41" s="409"/>
      <c r="E41" s="59">
        <v>3</v>
      </c>
      <c r="F41" s="202"/>
      <c r="G41" s="202"/>
      <c r="H41" s="202"/>
      <c r="I41" s="270" t="str">
        <f t="shared" si="1"/>
        <v xml:space="preserve">  </v>
      </c>
      <c r="J41" s="1"/>
      <c r="K41" s="55" t="str">
        <f>+IF(J41='11 FORMULAS'!$E$4,'11 FORMULAS'!$F$4,IF(J41='11 FORMULAS'!$E$5,'11 FORMULAS'!$F$5,IF(J41='11 FORMULAS'!$E$6,'11 FORMULAS'!$F$6,"")))</f>
        <v/>
      </c>
      <c r="L41" s="55" t="str">
        <f>+IF(OR(J41='11 FORMULAS'!$O$4,J41='11 FORMULAS'!$O$5),'11 FORMULAS'!$P$5,IF(J41='11 FORMULAS'!$O$6,'11 FORMULAS'!$P$6,""))</f>
        <v/>
      </c>
      <c r="M41" s="1"/>
      <c r="N41" s="55" t="str">
        <f>+IF(M41='11 FORMULAS'!$H$4,'11 FORMULAS'!$I$4,IF(M41='11 FORMULAS'!$H$5,'11 FORMULAS'!$I$5,""))</f>
        <v/>
      </c>
      <c r="O41" s="4"/>
      <c r="P41" s="4"/>
      <c r="Q41" s="4"/>
      <c r="R41" s="278" t="str">
        <f>+IFERROR(K41+N41,"")</f>
        <v/>
      </c>
      <c r="S41" s="278" t="str">
        <f>IF(L41='11 FORMULAS'!$P$5,S40-(S40*R41),S40)</f>
        <v/>
      </c>
      <c r="T41" s="278" t="str">
        <f>IF(L41='11 FORMULAS'!$P$6,T40-(T40*R41),T40)</f>
        <v/>
      </c>
      <c r="U41" s="394"/>
      <c r="V41" s="397"/>
      <c r="X41" s="274"/>
      <c r="Y41" s="275"/>
      <c r="Z41" s="275"/>
    </row>
    <row r="42" spans="1:26" ht="41.25" hidden="1" customHeight="1" thickBot="1" x14ac:dyDescent="0.3">
      <c r="A42" s="401"/>
      <c r="B42" s="404"/>
      <c r="C42" s="407"/>
      <c r="D42" s="410"/>
      <c r="E42" s="60">
        <v>4</v>
      </c>
      <c r="F42" s="203"/>
      <c r="G42" s="203"/>
      <c r="H42" s="203"/>
      <c r="I42" s="271" t="str">
        <f t="shared" si="1"/>
        <v xml:space="preserve">  </v>
      </c>
      <c r="J42" s="7"/>
      <c r="K42" s="56" t="str">
        <f>+IF(J42='11 FORMULAS'!$E$4,'11 FORMULAS'!$F$4,IF(J42='11 FORMULAS'!$E$5,'11 FORMULAS'!$F$5,IF(J42='11 FORMULAS'!$E$6,'11 FORMULAS'!$F$6,"")))</f>
        <v/>
      </c>
      <c r="L42" s="56" t="str">
        <f>+IF(OR(J42='11 FORMULAS'!$O$4,J42='11 FORMULAS'!$O$5),'11 FORMULAS'!$P$5,IF(J42='11 FORMULAS'!$O$6,'11 FORMULAS'!$P$6,""))</f>
        <v/>
      </c>
      <c r="M42" s="7"/>
      <c r="N42" s="56" t="str">
        <f>+IF(M42='11 FORMULAS'!$H$4,'11 FORMULAS'!$I$4,IF(M42='11 FORMULAS'!$H$5,'11 FORMULAS'!$I$5,""))</f>
        <v/>
      </c>
      <c r="O42" s="8"/>
      <c r="P42" s="8"/>
      <c r="Q42" s="8"/>
      <c r="R42" s="279" t="str">
        <f t="shared" ref="R42" si="15">+IFERROR(K42+N42,"")</f>
        <v/>
      </c>
      <c r="S42" s="279" t="str">
        <f>IF(L42='11 FORMULAS'!$P$5,S41-(S41*R42),S41)</f>
        <v/>
      </c>
      <c r="T42" s="279" t="str">
        <f>IF(L42='11 FORMULAS'!$P$6,T41-(T41*R42),T41)</f>
        <v/>
      </c>
      <c r="U42" s="395"/>
      <c r="V42" s="398"/>
    </row>
    <row r="43" spans="1:26" ht="41.25" hidden="1" customHeight="1" x14ac:dyDescent="0.25">
      <c r="A43" s="399" t="str">
        <f>'2 CONTEXTO E IDENTIFICACIÓN'!A19</f>
        <v>R9</v>
      </c>
      <c r="B43" s="402" t="str">
        <f>+'2 CONTEXTO E IDENTIFICACIÓN'!E19</f>
        <v xml:space="preserve">  </v>
      </c>
      <c r="C43" s="405" t="str">
        <f>+'3 PROBABIL E IMPACTO INHERENTE'!E19</f>
        <v/>
      </c>
      <c r="D43" s="408" t="str">
        <f>+'3 PROBABIL E IMPACTO INHERENTE'!M19</f>
        <v/>
      </c>
      <c r="E43" s="58">
        <v>1</v>
      </c>
      <c r="F43" s="61"/>
      <c r="G43" s="61"/>
      <c r="H43" s="61"/>
      <c r="I43" s="269" t="str">
        <f t="shared" ref="I43:I74" si="16">+CONCATENATE(F43," ",G43," ",H43)</f>
        <v xml:space="preserve">  </v>
      </c>
      <c r="J43" s="5"/>
      <c r="K43" s="54" t="str">
        <f>+IF(J43='11 FORMULAS'!$E$4,'11 FORMULAS'!$F$4,IF(J43='11 FORMULAS'!$E$5,'11 FORMULAS'!$F$5,IF(J43='11 FORMULAS'!$E$6,'11 FORMULAS'!$F$6,"")))</f>
        <v/>
      </c>
      <c r="L43" s="54" t="str">
        <f>+IF(OR(J43='11 FORMULAS'!$O$4,J43='11 FORMULAS'!$O$5),'11 FORMULAS'!$P$5,IF(J43='11 FORMULAS'!$O$6,'11 FORMULAS'!$P$6,""))</f>
        <v/>
      </c>
      <c r="M43" s="5"/>
      <c r="N43" s="54" t="str">
        <f>+IF(M43='11 FORMULAS'!$H$4,'11 FORMULAS'!$I$4,IF(M43='11 FORMULAS'!$H$5,'11 FORMULAS'!$I$5,""))</f>
        <v/>
      </c>
      <c r="O43" s="6"/>
      <c r="P43" s="6"/>
      <c r="Q43" s="6"/>
      <c r="R43" s="277" t="str">
        <f>+IFERROR(K43+N43,"")</f>
        <v/>
      </c>
      <c r="S43" s="277" t="str">
        <f>IF(L43='11 FORMULAS'!$P$5,C43-(C43*R43),C43)</f>
        <v/>
      </c>
      <c r="T43" s="277" t="str">
        <f>IF(L43='11 FORMULAS'!$P$6,D43-(D43*R43),D43)</f>
        <v/>
      </c>
      <c r="U43" s="393" t="str">
        <f>+IF(S46="","",S46)</f>
        <v/>
      </c>
      <c r="V43" s="396" t="str">
        <f>+IF(T46="","",T46)</f>
        <v/>
      </c>
      <c r="X43" s="274"/>
      <c r="Y43" s="275"/>
      <c r="Z43" s="275"/>
    </row>
    <row r="44" spans="1:26" ht="41.25" hidden="1" customHeight="1" x14ac:dyDescent="0.25">
      <c r="A44" s="400"/>
      <c r="B44" s="403"/>
      <c r="C44" s="406"/>
      <c r="D44" s="409"/>
      <c r="E44" s="59">
        <v>2</v>
      </c>
      <c r="F44" s="202"/>
      <c r="G44" s="202"/>
      <c r="H44" s="202"/>
      <c r="I44" s="270" t="str">
        <f t="shared" si="16"/>
        <v xml:space="preserve">  </v>
      </c>
      <c r="J44" s="1"/>
      <c r="K44" s="55" t="str">
        <f>+IF(J44='11 FORMULAS'!$E$4,'11 FORMULAS'!$F$4,IF(J44='11 FORMULAS'!$E$5,'11 FORMULAS'!$F$5,IF(J44='11 FORMULAS'!$E$6,'11 FORMULAS'!$F$6,"")))</f>
        <v/>
      </c>
      <c r="L44" s="55" t="str">
        <f>+IF(OR(J44='11 FORMULAS'!$O$4,J44='11 FORMULAS'!$O$5),'11 FORMULAS'!$P$5,IF(J44='11 FORMULAS'!$O$6,'11 FORMULAS'!$P$6,""))</f>
        <v/>
      </c>
      <c r="M44" s="1"/>
      <c r="N44" s="55" t="str">
        <f>+IF(M44='11 FORMULAS'!$H$4,'11 FORMULAS'!$I$4,IF(M44='11 FORMULAS'!$H$5,'11 FORMULAS'!$I$5,""))</f>
        <v/>
      </c>
      <c r="O44" s="4"/>
      <c r="P44" s="4"/>
      <c r="Q44" s="4"/>
      <c r="R44" s="278" t="str">
        <f t="shared" ref="R44" si="17">+IFERROR(K44+N44,"")</f>
        <v/>
      </c>
      <c r="S44" s="278" t="str">
        <f>IF(L44='11 FORMULAS'!$P$5,S43-(S43*R44),S43)</f>
        <v/>
      </c>
      <c r="T44" s="278" t="str">
        <f>IF(L44='11 FORMULAS'!$P$6,T43-(T43*R44),T43)</f>
        <v/>
      </c>
      <c r="U44" s="394"/>
      <c r="V44" s="397"/>
      <c r="X44" s="274"/>
      <c r="Y44" s="275"/>
      <c r="Z44" s="275"/>
    </row>
    <row r="45" spans="1:26" ht="41.25" hidden="1" customHeight="1" x14ac:dyDescent="0.25">
      <c r="A45" s="400"/>
      <c r="B45" s="403"/>
      <c r="C45" s="406"/>
      <c r="D45" s="409"/>
      <c r="E45" s="59">
        <v>3</v>
      </c>
      <c r="F45" s="202"/>
      <c r="G45" s="202"/>
      <c r="H45" s="202"/>
      <c r="I45" s="270" t="str">
        <f t="shared" si="16"/>
        <v xml:space="preserve">  </v>
      </c>
      <c r="J45" s="1"/>
      <c r="K45" s="55" t="str">
        <f>+IF(J45='11 FORMULAS'!$E$4,'11 FORMULAS'!$F$4,IF(J45='11 FORMULAS'!$E$5,'11 FORMULAS'!$F$5,IF(J45='11 FORMULAS'!$E$6,'11 FORMULAS'!$F$6,"")))</f>
        <v/>
      </c>
      <c r="L45" s="55" t="str">
        <f>+IF(OR(J45='11 FORMULAS'!$O$4,J45='11 FORMULAS'!$O$5),'11 FORMULAS'!$P$5,IF(J45='11 FORMULAS'!$O$6,'11 FORMULAS'!$P$6,""))</f>
        <v/>
      </c>
      <c r="M45" s="1"/>
      <c r="N45" s="55" t="str">
        <f>+IF(M45='11 FORMULAS'!$H$4,'11 FORMULAS'!$I$4,IF(M45='11 FORMULAS'!$H$5,'11 FORMULAS'!$I$5,""))</f>
        <v/>
      </c>
      <c r="O45" s="4"/>
      <c r="P45" s="4"/>
      <c r="Q45" s="4"/>
      <c r="R45" s="278" t="str">
        <f>+IFERROR(K45+N45,"")</f>
        <v/>
      </c>
      <c r="S45" s="278" t="str">
        <f>IF(L45='11 FORMULAS'!$P$5,S44-(S44*R45),S44)</f>
        <v/>
      </c>
      <c r="T45" s="278" t="str">
        <f>IF(L45='11 FORMULAS'!$P$6,T44-(T44*R45),T44)</f>
        <v/>
      </c>
      <c r="U45" s="394"/>
      <c r="V45" s="397"/>
      <c r="X45" s="274"/>
      <c r="Y45" s="275"/>
      <c r="Z45" s="275"/>
    </row>
    <row r="46" spans="1:26" ht="41.25" hidden="1" customHeight="1" thickBot="1" x14ac:dyDescent="0.3">
      <c r="A46" s="401"/>
      <c r="B46" s="404"/>
      <c r="C46" s="407"/>
      <c r="D46" s="410"/>
      <c r="E46" s="60">
        <v>4</v>
      </c>
      <c r="F46" s="203"/>
      <c r="G46" s="203"/>
      <c r="H46" s="203"/>
      <c r="I46" s="271" t="str">
        <f t="shared" si="16"/>
        <v xml:space="preserve">  </v>
      </c>
      <c r="J46" s="7"/>
      <c r="K46" s="56" t="str">
        <f>+IF(J46='11 FORMULAS'!$E$4,'11 FORMULAS'!$F$4,IF(J46='11 FORMULAS'!$E$5,'11 FORMULAS'!$F$5,IF(J46='11 FORMULAS'!$E$6,'11 FORMULAS'!$F$6,"")))</f>
        <v/>
      </c>
      <c r="L46" s="56" t="str">
        <f>+IF(OR(J46='11 FORMULAS'!$O$4,J46='11 FORMULAS'!$O$5),'11 FORMULAS'!$P$5,IF(J46='11 FORMULAS'!$O$6,'11 FORMULAS'!$P$6,""))</f>
        <v/>
      </c>
      <c r="M46" s="7"/>
      <c r="N46" s="56" t="str">
        <f>+IF(M46='11 FORMULAS'!$H$4,'11 FORMULAS'!$I$4,IF(M46='11 FORMULAS'!$H$5,'11 FORMULAS'!$I$5,""))</f>
        <v/>
      </c>
      <c r="O46" s="8"/>
      <c r="P46" s="8"/>
      <c r="Q46" s="8"/>
      <c r="R46" s="279" t="str">
        <f t="shared" ref="R46" si="18">+IFERROR(K46+N46,"")</f>
        <v/>
      </c>
      <c r="S46" s="279" t="str">
        <f>IF(L46='11 FORMULAS'!$P$5,S45-(S45*R46),S45)</f>
        <v/>
      </c>
      <c r="T46" s="279" t="str">
        <f>IF(L46='11 FORMULAS'!$P$6,T45-(T45*R46),T45)</f>
        <v/>
      </c>
      <c r="U46" s="395"/>
      <c r="V46" s="398"/>
    </row>
    <row r="47" spans="1:26" ht="41.25" hidden="1" customHeight="1" x14ac:dyDescent="0.25">
      <c r="A47" s="399" t="str">
        <f>'2 CONTEXTO E IDENTIFICACIÓN'!A20</f>
        <v>R10</v>
      </c>
      <c r="B47" s="402" t="str">
        <f>+'2 CONTEXTO E IDENTIFICACIÓN'!E20</f>
        <v xml:space="preserve">  </v>
      </c>
      <c r="C47" s="405" t="str">
        <f>+'3 PROBABIL E IMPACTO INHERENTE'!E20</f>
        <v/>
      </c>
      <c r="D47" s="408" t="str">
        <f>+'3 PROBABIL E IMPACTO INHERENTE'!M20</f>
        <v/>
      </c>
      <c r="E47" s="58">
        <v>1</v>
      </c>
      <c r="F47" s="61"/>
      <c r="G47" s="61"/>
      <c r="H47" s="61"/>
      <c r="I47" s="269" t="str">
        <f t="shared" si="16"/>
        <v xml:space="preserve">  </v>
      </c>
      <c r="J47" s="5"/>
      <c r="K47" s="54" t="str">
        <f>+IF(J47='11 FORMULAS'!$E$4,'11 FORMULAS'!$F$4,IF(J47='11 FORMULAS'!$E$5,'11 FORMULAS'!$F$5,IF(J47='11 FORMULAS'!$E$6,'11 FORMULAS'!$F$6,"")))</f>
        <v/>
      </c>
      <c r="L47" s="54" t="str">
        <f>+IF(OR(J47='11 FORMULAS'!$O$4,J47='11 FORMULAS'!$O$5),'11 FORMULAS'!$P$5,IF(J47='11 FORMULAS'!$O$6,'11 FORMULAS'!$P$6,""))</f>
        <v/>
      </c>
      <c r="M47" s="5"/>
      <c r="N47" s="54" t="str">
        <f>+IF(M47='11 FORMULAS'!$H$4,'11 FORMULAS'!$I$4,IF(M47='11 FORMULAS'!$H$5,'11 FORMULAS'!$I$5,""))</f>
        <v/>
      </c>
      <c r="O47" s="6"/>
      <c r="P47" s="6"/>
      <c r="Q47" s="6"/>
      <c r="R47" s="277" t="str">
        <f>+IFERROR(K47+N47,"")</f>
        <v/>
      </c>
      <c r="S47" s="277" t="str">
        <f>IF(L47='11 FORMULAS'!$P$5,C47-(C47*R47),C47)</f>
        <v/>
      </c>
      <c r="T47" s="277" t="str">
        <f>IF(L47='11 FORMULAS'!$P$6,D47-(D47*R47),D47)</f>
        <v/>
      </c>
      <c r="U47" s="393" t="str">
        <f>+IF(S50="","",S50)</f>
        <v/>
      </c>
      <c r="V47" s="396" t="str">
        <f>+IF(T50="","",T50)</f>
        <v/>
      </c>
      <c r="X47" s="274"/>
      <c r="Y47" s="275"/>
      <c r="Z47" s="275"/>
    </row>
    <row r="48" spans="1:26" ht="41.25" hidden="1" customHeight="1" x14ac:dyDescent="0.25">
      <c r="A48" s="400"/>
      <c r="B48" s="403"/>
      <c r="C48" s="406"/>
      <c r="D48" s="409"/>
      <c r="E48" s="59">
        <v>2</v>
      </c>
      <c r="F48" s="202"/>
      <c r="G48" s="202"/>
      <c r="H48" s="202"/>
      <c r="I48" s="270" t="str">
        <f t="shared" si="16"/>
        <v xml:space="preserve">  </v>
      </c>
      <c r="J48" s="1"/>
      <c r="K48" s="55" t="str">
        <f>+IF(J48='11 FORMULAS'!$E$4,'11 FORMULAS'!$F$4,IF(J48='11 FORMULAS'!$E$5,'11 FORMULAS'!$F$5,IF(J48='11 FORMULAS'!$E$6,'11 FORMULAS'!$F$6,"")))</f>
        <v/>
      </c>
      <c r="L48" s="55" t="str">
        <f>+IF(OR(J48='11 FORMULAS'!$O$4,J48='11 FORMULAS'!$O$5),'11 FORMULAS'!$P$5,IF(J48='11 FORMULAS'!$O$6,'11 FORMULAS'!$P$6,""))</f>
        <v/>
      </c>
      <c r="M48" s="1"/>
      <c r="N48" s="55" t="str">
        <f>+IF(M48='11 FORMULAS'!$H$4,'11 FORMULAS'!$I$4,IF(M48='11 FORMULAS'!$H$5,'11 FORMULAS'!$I$5,""))</f>
        <v/>
      </c>
      <c r="O48" s="4"/>
      <c r="P48" s="4"/>
      <c r="Q48" s="4"/>
      <c r="R48" s="278" t="str">
        <f t="shared" ref="R48" si="19">+IFERROR(K48+N48,"")</f>
        <v/>
      </c>
      <c r="S48" s="278" t="str">
        <f>IF(L48='11 FORMULAS'!$P$5,S47-(S47*R48),S47)</f>
        <v/>
      </c>
      <c r="T48" s="278" t="str">
        <f>IF(L48='11 FORMULAS'!$P$6,T47-(T47*R48),T47)</f>
        <v/>
      </c>
      <c r="U48" s="394"/>
      <c r="V48" s="397"/>
      <c r="X48" s="274"/>
      <c r="Y48" s="275"/>
      <c r="Z48" s="275"/>
    </row>
    <row r="49" spans="1:26" ht="41.25" hidden="1" customHeight="1" x14ac:dyDescent="0.25">
      <c r="A49" s="400"/>
      <c r="B49" s="403"/>
      <c r="C49" s="406"/>
      <c r="D49" s="409"/>
      <c r="E49" s="59">
        <v>3</v>
      </c>
      <c r="F49" s="202"/>
      <c r="G49" s="202"/>
      <c r="H49" s="202"/>
      <c r="I49" s="270" t="str">
        <f t="shared" si="16"/>
        <v xml:space="preserve">  </v>
      </c>
      <c r="J49" s="1"/>
      <c r="K49" s="55" t="str">
        <f>+IF(J49='11 FORMULAS'!$E$4,'11 FORMULAS'!$F$4,IF(J49='11 FORMULAS'!$E$5,'11 FORMULAS'!$F$5,IF(J49='11 FORMULAS'!$E$6,'11 FORMULAS'!$F$6,"")))</f>
        <v/>
      </c>
      <c r="L49" s="55" t="str">
        <f>+IF(OR(J49='11 FORMULAS'!$O$4,J49='11 FORMULAS'!$O$5),'11 FORMULAS'!$P$5,IF(J49='11 FORMULAS'!$O$6,'11 FORMULAS'!$P$6,""))</f>
        <v/>
      </c>
      <c r="M49" s="1"/>
      <c r="N49" s="55" t="str">
        <f>+IF(M49='11 FORMULAS'!$H$4,'11 FORMULAS'!$I$4,IF(M49='11 FORMULAS'!$H$5,'11 FORMULAS'!$I$5,""))</f>
        <v/>
      </c>
      <c r="O49" s="4"/>
      <c r="P49" s="4"/>
      <c r="Q49" s="4"/>
      <c r="R49" s="278" t="str">
        <f>+IFERROR(K49+N49,"")</f>
        <v/>
      </c>
      <c r="S49" s="278" t="str">
        <f>IF(L49='11 FORMULAS'!$P$5,S48-(S48*R49),S48)</f>
        <v/>
      </c>
      <c r="T49" s="278" t="str">
        <f>IF(L49='11 FORMULAS'!$P$6,T48-(T48*R49),T48)</f>
        <v/>
      </c>
      <c r="U49" s="394"/>
      <c r="V49" s="397"/>
      <c r="X49" s="274"/>
      <c r="Y49" s="275"/>
      <c r="Z49" s="275"/>
    </row>
    <row r="50" spans="1:26" ht="41.25" hidden="1" customHeight="1" thickBot="1" x14ac:dyDescent="0.3">
      <c r="A50" s="401"/>
      <c r="B50" s="404"/>
      <c r="C50" s="407"/>
      <c r="D50" s="410"/>
      <c r="E50" s="60">
        <v>4</v>
      </c>
      <c r="F50" s="203"/>
      <c r="G50" s="203"/>
      <c r="H50" s="203"/>
      <c r="I50" s="271" t="str">
        <f t="shared" si="16"/>
        <v xml:space="preserve">  </v>
      </c>
      <c r="J50" s="7"/>
      <c r="K50" s="56" t="str">
        <f>+IF(J50='11 FORMULAS'!$E$4,'11 FORMULAS'!$F$4,IF(J50='11 FORMULAS'!$E$5,'11 FORMULAS'!$F$5,IF(J50='11 FORMULAS'!$E$6,'11 FORMULAS'!$F$6,"")))</f>
        <v/>
      </c>
      <c r="L50" s="56" t="str">
        <f>+IF(OR(J50='11 FORMULAS'!$O$4,J50='11 FORMULAS'!$O$5),'11 FORMULAS'!$P$5,IF(J50='11 FORMULAS'!$O$6,'11 FORMULAS'!$P$6,""))</f>
        <v/>
      </c>
      <c r="M50" s="7"/>
      <c r="N50" s="56" t="str">
        <f>+IF(M50='11 FORMULAS'!$H$4,'11 FORMULAS'!$I$4,IF(M50='11 FORMULAS'!$H$5,'11 FORMULAS'!$I$5,""))</f>
        <v/>
      </c>
      <c r="O50" s="8"/>
      <c r="P50" s="8"/>
      <c r="Q50" s="8"/>
      <c r="R50" s="279" t="str">
        <f t="shared" ref="R50" si="20">+IFERROR(K50+N50,"")</f>
        <v/>
      </c>
      <c r="S50" s="279" t="str">
        <f>IF(L50='11 FORMULAS'!$P$5,S49-(S49*R50),S49)</f>
        <v/>
      </c>
      <c r="T50" s="279" t="str">
        <f>IF(L50='11 FORMULAS'!$P$6,T49-(T49*R50),T49)</f>
        <v/>
      </c>
      <c r="U50" s="395"/>
      <c r="V50" s="398"/>
    </row>
    <row r="51" spans="1:26" ht="41.25" hidden="1" customHeight="1" x14ac:dyDescent="0.25">
      <c r="A51" s="399" t="str">
        <f>'2 CONTEXTO E IDENTIFICACIÓN'!A21</f>
        <v>R11</v>
      </c>
      <c r="B51" s="402" t="str">
        <f>+'2 CONTEXTO E IDENTIFICACIÓN'!E21</f>
        <v xml:space="preserve">  </v>
      </c>
      <c r="C51" s="405" t="str">
        <f>+'3 PROBABIL E IMPACTO INHERENTE'!E21</f>
        <v/>
      </c>
      <c r="D51" s="408" t="str">
        <f>+'3 PROBABIL E IMPACTO INHERENTE'!M21</f>
        <v/>
      </c>
      <c r="E51" s="58">
        <v>1</v>
      </c>
      <c r="F51" s="61"/>
      <c r="G51" s="61"/>
      <c r="H51" s="61"/>
      <c r="I51" s="269" t="str">
        <f t="shared" si="16"/>
        <v xml:space="preserve">  </v>
      </c>
      <c r="J51" s="5"/>
      <c r="K51" s="54" t="str">
        <f>+IF(J51='11 FORMULAS'!$E$4,'11 FORMULAS'!$F$4,IF(J51='11 FORMULAS'!$E$5,'11 FORMULAS'!$F$5,IF(J51='11 FORMULAS'!$E$6,'11 FORMULAS'!$F$6,"")))</f>
        <v/>
      </c>
      <c r="L51" s="54" t="str">
        <f>+IF(OR(J51='11 FORMULAS'!$O$4,J51='11 FORMULAS'!$O$5),'11 FORMULAS'!$P$5,IF(J51='11 FORMULAS'!$O$6,'11 FORMULAS'!$P$6,""))</f>
        <v/>
      </c>
      <c r="M51" s="5"/>
      <c r="N51" s="54" t="str">
        <f>+IF(M51='11 FORMULAS'!$H$4,'11 FORMULAS'!$I$4,IF(M51='11 FORMULAS'!$H$5,'11 FORMULAS'!$I$5,""))</f>
        <v/>
      </c>
      <c r="O51" s="6"/>
      <c r="P51" s="6"/>
      <c r="Q51" s="6"/>
      <c r="R51" s="277" t="str">
        <f>+IFERROR(K51+N51,"")</f>
        <v/>
      </c>
      <c r="S51" s="277" t="str">
        <f>IF(L51='11 FORMULAS'!$P$5,C51-(C51*R51),C51)</f>
        <v/>
      </c>
      <c r="T51" s="277" t="str">
        <f>IF(L51='11 FORMULAS'!$P$6,D51-(D51*R51),D51)</f>
        <v/>
      </c>
      <c r="U51" s="393" t="str">
        <f>+IF(S54="","",S54)</f>
        <v/>
      </c>
      <c r="V51" s="396" t="str">
        <f>+IF(T54="","",T54)</f>
        <v/>
      </c>
      <c r="X51" s="274"/>
      <c r="Y51" s="275"/>
      <c r="Z51" s="275"/>
    </row>
    <row r="52" spans="1:26" ht="41.25" hidden="1" customHeight="1" x14ac:dyDescent="0.25">
      <c r="A52" s="400"/>
      <c r="B52" s="403"/>
      <c r="C52" s="406"/>
      <c r="D52" s="409"/>
      <c r="E52" s="59">
        <v>2</v>
      </c>
      <c r="F52" s="202"/>
      <c r="G52" s="202"/>
      <c r="H52" s="202"/>
      <c r="I52" s="270" t="str">
        <f t="shared" si="16"/>
        <v xml:space="preserve">  </v>
      </c>
      <c r="J52" s="1"/>
      <c r="K52" s="55" t="str">
        <f>+IF(J52='11 FORMULAS'!$E$4,'11 FORMULAS'!$F$4,IF(J52='11 FORMULAS'!$E$5,'11 FORMULAS'!$F$5,IF(J52='11 FORMULAS'!$E$6,'11 FORMULAS'!$F$6,"")))</f>
        <v/>
      </c>
      <c r="L52" s="55" t="str">
        <f>+IF(OR(J52='11 FORMULAS'!$O$4,J52='11 FORMULAS'!$O$5),'11 FORMULAS'!$P$5,IF(J52='11 FORMULAS'!$O$6,'11 FORMULAS'!$P$6,""))</f>
        <v/>
      </c>
      <c r="M52" s="1"/>
      <c r="N52" s="55" t="str">
        <f>+IF(M52='11 FORMULAS'!$H$4,'11 FORMULAS'!$I$4,IF(M52='11 FORMULAS'!$H$5,'11 FORMULAS'!$I$5,""))</f>
        <v/>
      </c>
      <c r="O52" s="4"/>
      <c r="P52" s="4"/>
      <c r="Q52" s="4"/>
      <c r="R52" s="278" t="str">
        <f t="shared" ref="R52" si="21">+IFERROR(K52+N52,"")</f>
        <v/>
      </c>
      <c r="S52" s="278" t="str">
        <f>IF(L52='11 FORMULAS'!$P$5,S51-(S51*R52),S51)</f>
        <v/>
      </c>
      <c r="T52" s="278" t="str">
        <f>IF(L52='11 FORMULAS'!$P$6,T51-(T51*R52),T51)</f>
        <v/>
      </c>
      <c r="U52" s="394"/>
      <c r="V52" s="397"/>
      <c r="X52" s="274"/>
      <c r="Y52" s="275"/>
      <c r="Z52" s="275"/>
    </row>
    <row r="53" spans="1:26" ht="41.25" hidden="1" customHeight="1" x14ac:dyDescent="0.25">
      <c r="A53" s="400"/>
      <c r="B53" s="403"/>
      <c r="C53" s="406"/>
      <c r="D53" s="409"/>
      <c r="E53" s="59">
        <v>3</v>
      </c>
      <c r="F53" s="202"/>
      <c r="G53" s="202"/>
      <c r="H53" s="202"/>
      <c r="I53" s="270" t="str">
        <f t="shared" si="16"/>
        <v xml:space="preserve">  </v>
      </c>
      <c r="J53" s="1"/>
      <c r="K53" s="55" t="str">
        <f>+IF(J53='11 FORMULAS'!$E$4,'11 FORMULAS'!$F$4,IF(J53='11 FORMULAS'!$E$5,'11 FORMULAS'!$F$5,IF(J53='11 FORMULAS'!$E$6,'11 FORMULAS'!$F$6,"")))</f>
        <v/>
      </c>
      <c r="L53" s="55" t="str">
        <f>+IF(OR(J53='11 FORMULAS'!$O$4,J53='11 FORMULAS'!$O$5),'11 FORMULAS'!$P$5,IF(J53='11 FORMULAS'!$O$6,'11 FORMULAS'!$P$6,""))</f>
        <v/>
      </c>
      <c r="M53" s="1"/>
      <c r="N53" s="55" t="str">
        <f>+IF(M53='11 FORMULAS'!$H$4,'11 FORMULAS'!$I$4,IF(M53='11 FORMULAS'!$H$5,'11 FORMULAS'!$I$5,""))</f>
        <v/>
      </c>
      <c r="O53" s="4"/>
      <c r="P53" s="4"/>
      <c r="Q53" s="4"/>
      <c r="R53" s="278" t="str">
        <f>+IFERROR(K53+N53,"")</f>
        <v/>
      </c>
      <c r="S53" s="278" t="str">
        <f>IF(L53='11 FORMULAS'!$P$5,S52-(S52*R53),S52)</f>
        <v/>
      </c>
      <c r="T53" s="278" t="str">
        <f>IF(L53='11 FORMULAS'!$P$6,T52-(T52*R53),T52)</f>
        <v/>
      </c>
      <c r="U53" s="394"/>
      <c r="V53" s="397"/>
      <c r="X53" s="274"/>
      <c r="Y53" s="275"/>
      <c r="Z53" s="275"/>
    </row>
    <row r="54" spans="1:26" ht="41.25" hidden="1" customHeight="1" thickBot="1" x14ac:dyDescent="0.3">
      <c r="A54" s="401"/>
      <c r="B54" s="404"/>
      <c r="C54" s="407"/>
      <c r="D54" s="410"/>
      <c r="E54" s="60">
        <v>4</v>
      </c>
      <c r="F54" s="203"/>
      <c r="G54" s="203"/>
      <c r="H54" s="203"/>
      <c r="I54" s="271" t="str">
        <f t="shared" si="16"/>
        <v xml:space="preserve">  </v>
      </c>
      <c r="J54" s="7"/>
      <c r="K54" s="56" t="str">
        <f>+IF(J54='11 FORMULAS'!$E$4,'11 FORMULAS'!$F$4,IF(J54='11 FORMULAS'!$E$5,'11 FORMULAS'!$F$5,IF(J54='11 FORMULAS'!$E$6,'11 FORMULAS'!$F$6,"")))</f>
        <v/>
      </c>
      <c r="L54" s="56" t="str">
        <f>+IF(OR(J54='11 FORMULAS'!$O$4,J54='11 FORMULAS'!$O$5),'11 FORMULAS'!$P$5,IF(J54='11 FORMULAS'!$O$6,'11 FORMULAS'!$P$6,""))</f>
        <v/>
      </c>
      <c r="M54" s="7"/>
      <c r="N54" s="56" t="str">
        <f>+IF(M54='11 FORMULAS'!$H$4,'11 FORMULAS'!$I$4,IF(M54='11 FORMULAS'!$H$5,'11 FORMULAS'!$I$5,""))</f>
        <v/>
      </c>
      <c r="O54" s="8"/>
      <c r="P54" s="8"/>
      <c r="Q54" s="8"/>
      <c r="R54" s="279" t="str">
        <f t="shared" ref="R54" si="22">+IFERROR(K54+N54,"")</f>
        <v/>
      </c>
      <c r="S54" s="279" t="str">
        <f>IF(L54='11 FORMULAS'!$P$5,S53-(S53*R54),S53)</f>
        <v/>
      </c>
      <c r="T54" s="279" t="str">
        <f>IF(L54='11 FORMULAS'!$P$6,T53-(T53*R54),T53)</f>
        <v/>
      </c>
      <c r="U54" s="395"/>
      <c r="V54" s="398"/>
    </row>
    <row r="55" spans="1:26" ht="41.25" hidden="1" customHeight="1" x14ac:dyDescent="0.25">
      <c r="A55" s="399" t="str">
        <f>'2 CONTEXTO E IDENTIFICACIÓN'!A22</f>
        <v>R12</v>
      </c>
      <c r="B55" s="402" t="str">
        <f>+'2 CONTEXTO E IDENTIFICACIÓN'!E22</f>
        <v xml:space="preserve">  </v>
      </c>
      <c r="C55" s="405" t="str">
        <f>+'3 PROBABIL E IMPACTO INHERENTE'!E22</f>
        <v/>
      </c>
      <c r="D55" s="408" t="str">
        <f>+'3 PROBABIL E IMPACTO INHERENTE'!M22</f>
        <v/>
      </c>
      <c r="E55" s="58">
        <v>1</v>
      </c>
      <c r="F55" s="61"/>
      <c r="G55" s="61"/>
      <c r="H55" s="61"/>
      <c r="I55" s="269" t="str">
        <f t="shared" si="16"/>
        <v xml:space="preserve">  </v>
      </c>
      <c r="J55" s="5"/>
      <c r="K55" s="54" t="str">
        <f>+IF(J55='11 FORMULAS'!$E$4,'11 FORMULAS'!$F$4,IF(J55='11 FORMULAS'!$E$5,'11 FORMULAS'!$F$5,IF(J55='11 FORMULAS'!$E$6,'11 FORMULAS'!$F$6,"")))</f>
        <v/>
      </c>
      <c r="L55" s="54" t="str">
        <f>+IF(OR(J55='11 FORMULAS'!$O$4,J55='11 FORMULAS'!$O$5),'11 FORMULAS'!$P$5,IF(J55='11 FORMULAS'!$O$6,'11 FORMULAS'!$P$6,""))</f>
        <v/>
      </c>
      <c r="M55" s="5"/>
      <c r="N55" s="54" t="str">
        <f>+IF(M55='11 FORMULAS'!$H$4,'11 FORMULAS'!$I$4,IF(M55='11 FORMULAS'!$H$5,'11 FORMULAS'!$I$5,""))</f>
        <v/>
      </c>
      <c r="O55" s="6"/>
      <c r="P55" s="6"/>
      <c r="Q55" s="6"/>
      <c r="R55" s="277" t="str">
        <f>+IFERROR(K55+N55,"")</f>
        <v/>
      </c>
      <c r="S55" s="277" t="str">
        <f>IF(L55='11 FORMULAS'!$P$5,C55-(C55*R55),C55)</f>
        <v/>
      </c>
      <c r="T55" s="277" t="str">
        <f>IF(L55='11 FORMULAS'!$P$6,D55-(D55*R55),D55)</f>
        <v/>
      </c>
      <c r="U55" s="393" t="str">
        <f>+IF(S58="","",S58)</f>
        <v/>
      </c>
      <c r="V55" s="396" t="str">
        <f>+IF(T58="","",T58)</f>
        <v/>
      </c>
      <c r="X55" s="274"/>
      <c r="Y55" s="275"/>
      <c r="Z55" s="275"/>
    </row>
    <row r="56" spans="1:26" ht="41.25" hidden="1" customHeight="1" x14ac:dyDescent="0.25">
      <c r="A56" s="400"/>
      <c r="B56" s="403"/>
      <c r="C56" s="406"/>
      <c r="D56" s="409"/>
      <c r="E56" s="59">
        <v>2</v>
      </c>
      <c r="F56" s="202"/>
      <c r="G56" s="202"/>
      <c r="H56" s="202"/>
      <c r="I56" s="270" t="str">
        <f t="shared" si="16"/>
        <v xml:space="preserve">  </v>
      </c>
      <c r="J56" s="1"/>
      <c r="K56" s="55" t="str">
        <f>+IF(J56='11 FORMULAS'!$E$4,'11 FORMULAS'!$F$4,IF(J56='11 FORMULAS'!$E$5,'11 FORMULAS'!$F$5,IF(J56='11 FORMULAS'!$E$6,'11 FORMULAS'!$F$6,"")))</f>
        <v/>
      </c>
      <c r="L56" s="55" t="str">
        <f>+IF(OR(J56='11 FORMULAS'!$O$4,J56='11 FORMULAS'!$O$5),'11 FORMULAS'!$P$5,IF(J56='11 FORMULAS'!$O$6,'11 FORMULAS'!$P$6,""))</f>
        <v/>
      </c>
      <c r="M56" s="1"/>
      <c r="N56" s="55" t="str">
        <f>+IF(M56='11 FORMULAS'!$H$4,'11 FORMULAS'!$I$4,IF(M56='11 FORMULAS'!$H$5,'11 FORMULAS'!$I$5,""))</f>
        <v/>
      </c>
      <c r="O56" s="4"/>
      <c r="P56" s="4"/>
      <c r="Q56" s="4"/>
      <c r="R56" s="278" t="str">
        <f t="shared" ref="R56" si="23">+IFERROR(K56+N56,"")</f>
        <v/>
      </c>
      <c r="S56" s="278" t="str">
        <f>IF(L56='11 FORMULAS'!$P$5,S55-(S55*R56),S55)</f>
        <v/>
      </c>
      <c r="T56" s="278" t="str">
        <f>IF(L56='11 FORMULAS'!$P$6,T55-(T55*R56),T55)</f>
        <v/>
      </c>
      <c r="U56" s="394"/>
      <c r="V56" s="397"/>
      <c r="X56" s="274"/>
      <c r="Y56" s="275"/>
      <c r="Z56" s="275"/>
    </row>
    <row r="57" spans="1:26" ht="41.25" hidden="1" customHeight="1" x14ac:dyDescent="0.25">
      <c r="A57" s="400"/>
      <c r="B57" s="403"/>
      <c r="C57" s="406"/>
      <c r="D57" s="409"/>
      <c r="E57" s="59">
        <v>3</v>
      </c>
      <c r="F57" s="202"/>
      <c r="G57" s="202"/>
      <c r="H57" s="202"/>
      <c r="I57" s="270" t="str">
        <f t="shared" si="16"/>
        <v xml:space="preserve">  </v>
      </c>
      <c r="J57" s="1"/>
      <c r="K57" s="55" t="str">
        <f>+IF(J57='11 FORMULAS'!$E$4,'11 FORMULAS'!$F$4,IF(J57='11 FORMULAS'!$E$5,'11 FORMULAS'!$F$5,IF(J57='11 FORMULAS'!$E$6,'11 FORMULAS'!$F$6,"")))</f>
        <v/>
      </c>
      <c r="L57" s="55" t="str">
        <f>+IF(OR(J57='11 FORMULAS'!$O$4,J57='11 FORMULAS'!$O$5),'11 FORMULAS'!$P$5,IF(J57='11 FORMULAS'!$O$6,'11 FORMULAS'!$P$6,""))</f>
        <v/>
      </c>
      <c r="M57" s="1"/>
      <c r="N57" s="55" t="str">
        <f>+IF(M57='11 FORMULAS'!$H$4,'11 FORMULAS'!$I$4,IF(M57='11 FORMULAS'!$H$5,'11 FORMULAS'!$I$5,""))</f>
        <v/>
      </c>
      <c r="O57" s="4"/>
      <c r="P57" s="4"/>
      <c r="Q57" s="4"/>
      <c r="R57" s="278" t="str">
        <f>+IFERROR(K57+N57,"")</f>
        <v/>
      </c>
      <c r="S57" s="278" t="str">
        <f>IF(L57='11 FORMULAS'!$P$5,S56-(S56*R57),S56)</f>
        <v/>
      </c>
      <c r="T57" s="278" t="str">
        <f>IF(L57='11 FORMULAS'!$P$6,T56-(T56*R57),T56)</f>
        <v/>
      </c>
      <c r="U57" s="394"/>
      <c r="V57" s="397"/>
      <c r="X57" s="274"/>
      <c r="Y57" s="275"/>
      <c r="Z57" s="275"/>
    </row>
    <row r="58" spans="1:26" ht="41.25" hidden="1" customHeight="1" thickBot="1" x14ac:dyDescent="0.3">
      <c r="A58" s="401"/>
      <c r="B58" s="404"/>
      <c r="C58" s="407"/>
      <c r="D58" s="410"/>
      <c r="E58" s="60">
        <v>4</v>
      </c>
      <c r="F58" s="203"/>
      <c r="G58" s="203"/>
      <c r="H58" s="203"/>
      <c r="I58" s="271" t="str">
        <f t="shared" si="16"/>
        <v xml:space="preserve">  </v>
      </c>
      <c r="J58" s="7"/>
      <c r="K58" s="56" t="str">
        <f>+IF(J58='11 FORMULAS'!$E$4,'11 FORMULAS'!$F$4,IF(J58='11 FORMULAS'!$E$5,'11 FORMULAS'!$F$5,IF(J58='11 FORMULAS'!$E$6,'11 FORMULAS'!$F$6,"")))</f>
        <v/>
      </c>
      <c r="L58" s="56" t="str">
        <f>+IF(OR(J58='11 FORMULAS'!$O$4,J58='11 FORMULAS'!$O$5),'11 FORMULAS'!$P$5,IF(J58='11 FORMULAS'!$O$6,'11 FORMULAS'!$P$6,""))</f>
        <v/>
      </c>
      <c r="M58" s="7"/>
      <c r="N58" s="56" t="str">
        <f>+IF(M58='11 FORMULAS'!$H$4,'11 FORMULAS'!$I$4,IF(M58='11 FORMULAS'!$H$5,'11 FORMULAS'!$I$5,""))</f>
        <v/>
      </c>
      <c r="O58" s="8"/>
      <c r="P58" s="8"/>
      <c r="Q58" s="8"/>
      <c r="R58" s="279" t="str">
        <f t="shared" ref="R58" si="24">+IFERROR(K58+N58,"")</f>
        <v/>
      </c>
      <c r="S58" s="279" t="str">
        <f>IF(L58='11 FORMULAS'!$P$5,S57-(S57*R58),S57)</f>
        <v/>
      </c>
      <c r="T58" s="279" t="str">
        <f>IF(L58='11 FORMULAS'!$P$6,T57-(T57*R58),T57)</f>
        <v/>
      </c>
      <c r="U58" s="395"/>
      <c r="V58" s="398"/>
    </row>
    <row r="59" spans="1:26" ht="41.25" hidden="1" customHeight="1" x14ac:dyDescent="0.25">
      <c r="A59" s="399" t="str">
        <f>'2 CONTEXTO E IDENTIFICACIÓN'!A23</f>
        <v>R13</v>
      </c>
      <c r="B59" s="402" t="str">
        <f>+'2 CONTEXTO E IDENTIFICACIÓN'!E23</f>
        <v xml:space="preserve">  </v>
      </c>
      <c r="C59" s="405" t="str">
        <f>+'3 PROBABIL E IMPACTO INHERENTE'!E23</f>
        <v/>
      </c>
      <c r="D59" s="408" t="str">
        <f>+'3 PROBABIL E IMPACTO INHERENTE'!M23</f>
        <v/>
      </c>
      <c r="E59" s="58">
        <v>1</v>
      </c>
      <c r="F59" s="61"/>
      <c r="G59" s="61"/>
      <c r="H59" s="61"/>
      <c r="I59" s="269" t="str">
        <f t="shared" si="16"/>
        <v xml:space="preserve">  </v>
      </c>
      <c r="J59" s="5"/>
      <c r="K59" s="54" t="str">
        <f>+IF(J59='11 FORMULAS'!$E$4,'11 FORMULAS'!$F$4,IF(J59='11 FORMULAS'!$E$5,'11 FORMULAS'!$F$5,IF(J59='11 FORMULAS'!$E$6,'11 FORMULAS'!$F$6,"")))</f>
        <v/>
      </c>
      <c r="L59" s="54" t="str">
        <f>+IF(OR(J59='11 FORMULAS'!$O$4,J59='11 FORMULAS'!$O$5),'11 FORMULAS'!$P$5,IF(J59='11 FORMULAS'!$O$6,'11 FORMULAS'!$P$6,""))</f>
        <v/>
      </c>
      <c r="M59" s="5"/>
      <c r="N59" s="54" t="str">
        <f>+IF(M59='11 FORMULAS'!$H$4,'11 FORMULAS'!$I$4,IF(M59='11 FORMULAS'!$H$5,'11 FORMULAS'!$I$5,""))</f>
        <v/>
      </c>
      <c r="O59" s="6"/>
      <c r="P59" s="6"/>
      <c r="Q59" s="6"/>
      <c r="R59" s="277" t="str">
        <f>+IFERROR(K59+N59,"")</f>
        <v/>
      </c>
      <c r="S59" s="277" t="str">
        <f>IF(L59='11 FORMULAS'!$P$5,C59-(C59*R59),C59)</f>
        <v/>
      </c>
      <c r="T59" s="277" t="str">
        <f>IF(L59='11 FORMULAS'!$P$6,D59-(D59*R59),D59)</f>
        <v/>
      </c>
      <c r="U59" s="393" t="str">
        <f>+IF(S62="","",S62)</f>
        <v/>
      </c>
      <c r="V59" s="396" t="str">
        <f>+IF(T62="","",T62)</f>
        <v/>
      </c>
      <c r="X59" s="274"/>
      <c r="Y59" s="275"/>
      <c r="Z59" s="275"/>
    </row>
    <row r="60" spans="1:26" ht="41.25" hidden="1" customHeight="1" x14ac:dyDescent="0.25">
      <c r="A60" s="400"/>
      <c r="B60" s="403"/>
      <c r="C60" s="406"/>
      <c r="D60" s="409"/>
      <c r="E60" s="59">
        <v>2</v>
      </c>
      <c r="F60" s="202"/>
      <c r="G60" s="202"/>
      <c r="H60" s="202"/>
      <c r="I60" s="270" t="str">
        <f t="shared" si="16"/>
        <v xml:space="preserve">  </v>
      </c>
      <c r="J60" s="1"/>
      <c r="K60" s="55" t="str">
        <f>+IF(J60='11 FORMULAS'!$E$4,'11 FORMULAS'!$F$4,IF(J60='11 FORMULAS'!$E$5,'11 FORMULAS'!$F$5,IF(J60='11 FORMULAS'!$E$6,'11 FORMULAS'!$F$6,"")))</f>
        <v/>
      </c>
      <c r="L60" s="55" t="str">
        <f>+IF(OR(J60='11 FORMULAS'!$O$4,J60='11 FORMULAS'!$O$5),'11 FORMULAS'!$P$5,IF(J60='11 FORMULAS'!$O$6,'11 FORMULAS'!$P$6,""))</f>
        <v/>
      </c>
      <c r="M60" s="1"/>
      <c r="N60" s="55" t="str">
        <f>+IF(M60='11 FORMULAS'!$H$4,'11 FORMULAS'!$I$4,IF(M60='11 FORMULAS'!$H$5,'11 FORMULAS'!$I$5,""))</f>
        <v/>
      </c>
      <c r="O60" s="4"/>
      <c r="P60" s="4"/>
      <c r="Q60" s="4"/>
      <c r="R60" s="278" t="str">
        <f t="shared" ref="R60" si="25">+IFERROR(K60+N60,"")</f>
        <v/>
      </c>
      <c r="S60" s="278" t="str">
        <f>IF(L60='11 FORMULAS'!$P$5,S59-(S59*R60),S59)</f>
        <v/>
      </c>
      <c r="T60" s="278" t="str">
        <f>IF(L60='11 FORMULAS'!$P$6,T59-(T59*R60),T59)</f>
        <v/>
      </c>
      <c r="U60" s="394"/>
      <c r="V60" s="397"/>
      <c r="X60" s="274"/>
      <c r="Y60" s="275"/>
      <c r="Z60" s="275"/>
    </row>
    <row r="61" spans="1:26" ht="41.25" hidden="1" customHeight="1" x14ac:dyDescent="0.25">
      <c r="A61" s="400"/>
      <c r="B61" s="403"/>
      <c r="C61" s="406"/>
      <c r="D61" s="409"/>
      <c r="E61" s="59">
        <v>3</v>
      </c>
      <c r="F61" s="202"/>
      <c r="G61" s="202"/>
      <c r="H61" s="202"/>
      <c r="I61" s="270" t="str">
        <f t="shared" si="16"/>
        <v xml:space="preserve">  </v>
      </c>
      <c r="J61" s="1"/>
      <c r="K61" s="55" t="str">
        <f>+IF(J61='11 FORMULAS'!$E$4,'11 FORMULAS'!$F$4,IF(J61='11 FORMULAS'!$E$5,'11 FORMULAS'!$F$5,IF(J61='11 FORMULAS'!$E$6,'11 FORMULAS'!$F$6,"")))</f>
        <v/>
      </c>
      <c r="L61" s="55" t="str">
        <f>+IF(OR(J61='11 FORMULAS'!$O$4,J61='11 FORMULAS'!$O$5),'11 FORMULAS'!$P$5,IF(J61='11 FORMULAS'!$O$6,'11 FORMULAS'!$P$6,""))</f>
        <v/>
      </c>
      <c r="M61" s="1"/>
      <c r="N61" s="55" t="str">
        <f>+IF(M61='11 FORMULAS'!$H$4,'11 FORMULAS'!$I$4,IF(M61='11 FORMULAS'!$H$5,'11 FORMULAS'!$I$5,""))</f>
        <v/>
      </c>
      <c r="O61" s="4"/>
      <c r="P61" s="4"/>
      <c r="Q61" s="4"/>
      <c r="R61" s="278" t="str">
        <f>+IFERROR(K61+N61,"")</f>
        <v/>
      </c>
      <c r="S61" s="278" t="str">
        <f>IF(L61='11 FORMULAS'!$P$5,S60-(S60*R61),S60)</f>
        <v/>
      </c>
      <c r="T61" s="278" t="str">
        <f>IF(L61='11 FORMULAS'!$P$6,T60-(T60*R61),T60)</f>
        <v/>
      </c>
      <c r="U61" s="394"/>
      <c r="V61" s="397"/>
      <c r="X61" s="274"/>
      <c r="Y61" s="275"/>
      <c r="Z61" s="275"/>
    </row>
    <row r="62" spans="1:26" ht="41.25" hidden="1" customHeight="1" thickBot="1" x14ac:dyDescent="0.3">
      <c r="A62" s="401"/>
      <c r="B62" s="404"/>
      <c r="C62" s="407"/>
      <c r="D62" s="410"/>
      <c r="E62" s="60">
        <v>4</v>
      </c>
      <c r="F62" s="203"/>
      <c r="G62" s="203"/>
      <c r="H62" s="203"/>
      <c r="I62" s="271" t="str">
        <f t="shared" si="16"/>
        <v xml:space="preserve">  </v>
      </c>
      <c r="J62" s="7"/>
      <c r="K62" s="56" t="str">
        <f>+IF(J62='11 FORMULAS'!$E$4,'11 FORMULAS'!$F$4,IF(J62='11 FORMULAS'!$E$5,'11 FORMULAS'!$F$5,IF(J62='11 FORMULAS'!$E$6,'11 FORMULAS'!$F$6,"")))</f>
        <v/>
      </c>
      <c r="L62" s="56" t="str">
        <f>+IF(OR(J62='11 FORMULAS'!$O$4,J62='11 FORMULAS'!$O$5),'11 FORMULAS'!$P$5,IF(J62='11 FORMULAS'!$O$6,'11 FORMULAS'!$P$6,""))</f>
        <v/>
      </c>
      <c r="M62" s="7"/>
      <c r="N62" s="56" t="str">
        <f>+IF(M62='11 FORMULAS'!$H$4,'11 FORMULAS'!$I$4,IF(M62='11 FORMULAS'!$H$5,'11 FORMULAS'!$I$5,""))</f>
        <v/>
      </c>
      <c r="O62" s="8"/>
      <c r="P62" s="8"/>
      <c r="Q62" s="8"/>
      <c r="R62" s="279" t="str">
        <f t="shared" ref="R62" si="26">+IFERROR(K62+N62,"")</f>
        <v/>
      </c>
      <c r="S62" s="279" t="str">
        <f>IF(L62='11 FORMULAS'!$P$5,S61-(S61*R62),S61)</f>
        <v/>
      </c>
      <c r="T62" s="279" t="str">
        <f>IF(L62='11 FORMULAS'!$P$6,T61-(T61*R62),T61)</f>
        <v/>
      </c>
      <c r="U62" s="395"/>
      <c r="V62" s="398"/>
    </row>
    <row r="63" spans="1:26" ht="41.25" hidden="1" customHeight="1" x14ac:dyDescent="0.25">
      <c r="A63" s="399" t="str">
        <f>'2 CONTEXTO E IDENTIFICACIÓN'!A24</f>
        <v>R14</v>
      </c>
      <c r="B63" s="402" t="str">
        <f>+'2 CONTEXTO E IDENTIFICACIÓN'!E24</f>
        <v xml:space="preserve">  </v>
      </c>
      <c r="C63" s="405" t="str">
        <f>+'3 PROBABIL E IMPACTO INHERENTE'!E24</f>
        <v/>
      </c>
      <c r="D63" s="408" t="str">
        <f>+'3 PROBABIL E IMPACTO INHERENTE'!M24</f>
        <v/>
      </c>
      <c r="E63" s="58">
        <v>1</v>
      </c>
      <c r="F63" s="61"/>
      <c r="G63" s="61"/>
      <c r="H63" s="61"/>
      <c r="I63" s="269" t="str">
        <f t="shared" si="16"/>
        <v xml:space="preserve">  </v>
      </c>
      <c r="J63" s="5"/>
      <c r="K63" s="54" t="str">
        <f>+IF(J63='11 FORMULAS'!$E$4,'11 FORMULAS'!$F$4,IF(J63='11 FORMULAS'!$E$5,'11 FORMULAS'!$F$5,IF(J63='11 FORMULAS'!$E$6,'11 FORMULAS'!$F$6,"")))</f>
        <v/>
      </c>
      <c r="L63" s="54" t="str">
        <f>+IF(OR(J63='11 FORMULAS'!$O$4,J63='11 FORMULAS'!$O$5),'11 FORMULAS'!$P$5,IF(J63='11 FORMULAS'!$O$6,'11 FORMULAS'!$P$6,""))</f>
        <v/>
      </c>
      <c r="M63" s="5"/>
      <c r="N63" s="54" t="str">
        <f>+IF(M63='11 FORMULAS'!$H$4,'11 FORMULAS'!$I$4,IF(M63='11 FORMULAS'!$H$5,'11 FORMULAS'!$I$5,""))</f>
        <v/>
      </c>
      <c r="O63" s="6"/>
      <c r="P63" s="6"/>
      <c r="Q63" s="6"/>
      <c r="R63" s="277" t="str">
        <f>+IFERROR(K63+N63,"")</f>
        <v/>
      </c>
      <c r="S63" s="277" t="str">
        <f>IF(L63='11 FORMULAS'!$P$5,C63-(C63*R63),C63)</f>
        <v/>
      </c>
      <c r="T63" s="277" t="str">
        <f>IF(L63='11 FORMULAS'!$P$6,D63-(D63*R63),D63)</f>
        <v/>
      </c>
      <c r="U63" s="393" t="str">
        <f>+IF(S66="","",S66)</f>
        <v/>
      </c>
      <c r="V63" s="396" t="str">
        <f>+IF(T66="","",T66)</f>
        <v/>
      </c>
      <c r="X63" s="274"/>
      <c r="Y63" s="275"/>
      <c r="Z63" s="275"/>
    </row>
    <row r="64" spans="1:26" ht="41.25" hidden="1" customHeight="1" x14ac:dyDescent="0.25">
      <c r="A64" s="400"/>
      <c r="B64" s="403"/>
      <c r="C64" s="406"/>
      <c r="D64" s="409"/>
      <c r="E64" s="59">
        <v>2</v>
      </c>
      <c r="F64" s="202"/>
      <c r="G64" s="202"/>
      <c r="H64" s="202"/>
      <c r="I64" s="270" t="str">
        <f t="shared" si="16"/>
        <v xml:space="preserve">  </v>
      </c>
      <c r="J64" s="1"/>
      <c r="K64" s="55" t="str">
        <f>+IF(J64='11 FORMULAS'!$E$4,'11 FORMULAS'!$F$4,IF(J64='11 FORMULAS'!$E$5,'11 FORMULAS'!$F$5,IF(J64='11 FORMULAS'!$E$6,'11 FORMULAS'!$F$6,"")))</f>
        <v/>
      </c>
      <c r="L64" s="55" t="str">
        <f>+IF(OR(J64='11 FORMULAS'!$O$4,J64='11 FORMULAS'!$O$5),'11 FORMULAS'!$P$5,IF(J64='11 FORMULAS'!$O$6,'11 FORMULAS'!$P$6,""))</f>
        <v/>
      </c>
      <c r="M64" s="1"/>
      <c r="N64" s="55" t="str">
        <f>+IF(M64='11 FORMULAS'!$H$4,'11 FORMULAS'!$I$4,IF(M64='11 FORMULAS'!$H$5,'11 FORMULAS'!$I$5,""))</f>
        <v/>
      </c>
      <c r="O64" s="4"/>
      <c r="P64" s="4"/>
      <c r="Q64" s="4"/>
      <c r="R64" s="278" t="str">
        <f t="shared" ref="R64" si="27">+IFERROR(K64+N64,"")</f>
        <v/>
      </c>
      <c r="S64" s="278" t="str">
        <f>IF(L64='11 FORMULAS'!$P$5,S63-(S63*R64),S63)</f>
        <v/>
      </c>
      <c r="T64" s="278" t="str">
        <f>IF(L64='11 FORMULAS'!$P$6,T63-(T63*R64),T63)</f>
        <v/>
      </c>
      <c r="U64" s="394"/>
      <c r="V64" s="397"/>
      <c r="X64" s="274"/>
      <c r="Y64" s="275"/>
      <c r="Z64" s="275"/>
    </row>
    <row r="65" spans="1:26" ht="41.25" hidden="1" customHeight="1" x14ac:dyDescent="0.25">
      <c r="A65" s="400"/>
      <c r="B65" s="403"/>
      <c r="C65" s="406"/>
      <c r="D65" s="409"/>
      <c r="E65" s="59">
        <v>3</v>
      </c>
      <c r="F65" s="202"/>
      <c r="G65" s="202"/>
      <c r="H65" s="202"/>
      <c r="I65" s="270" t="str">
        <f t="shared" si="16"/>
        <v xml:space="preserve">  </v>
      </c>
      <c r="J65" s="1"/>
      <c r="K65" s="55" t="str">
        <f>+IF(J65='11 FORMULAS'!$E$4,'11 FORMULAS'!$F$4,IF(J65='11 FORMULAS'!$E$5,'11 FORMULAS'!$F$5,IF(J65='11 FORMULAS'!$E$6,'11 FORMULAS'!$F$6,"")))</f>
        <v/>
      </c>
      <c r="L65" s="55" t="str">
        <f>+IF(OR(J65='11 FORMULAS'!$O$4,J65='11 FORMULAS'!$O$5),'11 FORMULAS'!$P$5,IF(J65='11 FORMULAS'!$O$6,'11 FORMULAS'!$P$6,""))</f>
        <v/>
      </c>
      <c r="M65" s="1"/>
      <c r="N65" s="55" t="str">
        <f>+IF(M65='11 FORMULAS'!$H$4,'11 FORMULAS'!$I$4,IF(M65='11 FORMULAS'!$H$5,'11 FORMULAS'!$I$5,""))</f>
        <v/>
      </c>
      <c r="O65" s="4"/>
      <c r="P65" s="4"/>
      <c r="Q65" s="4"/>
      <c r="R65" s="278" t="str">
        <f>+IFERROR(K65+N65,"")</f>
        <v/>
      </c>
      <c r="S65" s="278" t="str">
        <f>IF(L65='11 FORMULAS'!$P$5,S64-(S64*R65),S64)</f>
        <v/>
      </c>
      <c r="T65" s="278" t="str">
        <f>IF(L65='11 FORMULAS'!$P$6,T64-(T64*R65),T64)</f>
        <v/>
      </c>
      <c r="U65" s="394"/>
      <c r="V65" s="397"/>
      <c r="X65" s="274"/>
      <c r="Y65" s="275"/>
      <c r="Z65" s="275"/>
    </row>
    <row r="66" spans="1:26" ht="41.25" hidden="1" customHeight="1" thickBot="1" x14ac:dyDescent="0.3">
      <c r="A66" s="401"/>
      <c r="B66" s="404"/>
      <c r="C66" s="407"/>
      <c r="D66" s="410"/>
      <c r="E66" s="60">
        <v>4</v>
      </c>
      <c r="F66" s="203"/>
      <c r="G66" s="203"/>
      <c r="H66" s="203"/>
      <c r="I66" s="271" t="str">
        <f t="shared" si="16"/>
        <v xml:space="preserve">  </v>
      </c>
      <c r="J66" s="7"/>
      <c r="K66" s="56" t="str">
        <f>+IF(J66='11 FORMULAS'!$E$4,'11 FORMULAS'!$F$4,IF(J66='11 FORMULAS'!$E$5,'11 FORMULAS'!$F$5,IF(J66='11 FORMULAS'!$E$6,'11 FORMULAS'!$F$6,"")))</f>
        <v/>
      </c>
      <c r="L66" s="56" t="str">
        <f>+IF(OR(J66='11 FORMULAS'!$O$4,J66='11 FORMULAS'!$O$5),'11 FORMULAS'!$P$5,IF(J66='11 FORMULAS'!$O$6,'11 FORMULAS'!$P$6,""))</f>
        <v/>
      </c>
      <c r="M66" s="7"/>
      <c r="N66" s="56" t="str">
        <f>+IF(M66='11 FORMULAS'!$H$4,'11 FORMULAS'!$I$4,IF(M66='11 FORMULAS'!$H$5,'11 FORMULAS'!$I$5,""))</f>
        <v/>
      </c>
      <c r="O66" s="8"/>
      <c r="P66" s="8"/>
      <c r="Q66" s="8"/>
      <c r="R66" s="279" t="str">
        <f t="shared" ref="R66" si="28">+IFERROR(K66+N66,"")</f>
        <v/>
      </c>
      <c r="S66" s="279" t="str">
        <f>IF(L66='11 FORMULAS'!$P$5,S65-(S65*R66),S65)</f>
        <v/>
      </c>
      <c r="T66" s="279" t="str">
        <f>IF(L66='11 FORMULAS'!$P$6,T65-(T65*R66),T65)</f>
        <v/>
      </c>
      <c r="U66" s="395"/>
      <c r="V66" s="398"/>
    </row>
    <row r="67" spans="1:26" ht="41.25" hidden="1" customHeight="1" x14ac:dyDescent="0.25">
      <c r="A67" s="399" t="str">
        <f>'2 CONTEXTO E IDENTIFICACIÓN'!A25</f>
        <v>R15</v>
      </c>
      <c r="B67" s="402" t="str">
        <f>+'2 CONTEXTO E IDENTIFICACIÓN'!E25</f>
        <v xml:space="preserve">  </v>
      </c>
      <c r="C67" s="405" t="str">
        <f>+'3 PROBABIL E IMPACTO INHERENTE'!E25</f>
        <v/>
      </c>
      <c r="D67" s="408" t="str">
        <f>+'3 PROBABIL E IMPACTO INHERENTE'!M25</f>
        <v/>
      </c>
      <c r="E67" s="58">
        <v>1</v>
      </c>
      <c r="F67" s="61"/>
      <c r="G67" s="61"/>
      <c r="H67" s="61"/>
      <c r="I67" s="269" t="str">
        <f t="shared" si="16"/>
        <v xml:space="preserve">  </v>
      </c>
      <c r="J67" s="5"/>
      <c r="K67" s="54" t="str">
        <f>+IF(J67='11 FORMULAS'!$E$4,'11 FORMULAS'!$F$4,IF(J67='11 FORMULAS'!$E$5,'11 FORMULAS'!$F$5,IF(J67='11 FORMULAS'!$E$6,'11 FORMULAS'!$F$6,"")))</f>
        <v/>
      </c>
      <c r="L67" s="54" t="str">
        <f>+IF(OR(J67='11 FORMULAS'!$O$4,J67='11 FORMULAS'!$O$5),'11 FORMULAS'!$P$5,IF(J67='11 FORMULAS'!$O$6,'11 FORMULAS'!$P$6,""))</f>
        <v/>
      </c>
      <c r="M67" s="5"/>
      <c r="N67" s="54" t="str">
        <f>+IF(M67='11 FORMULAS'!$H$4,'11 FORMULAS'!$I$4,IF(M67='11 FORMULAS'!$H$5,'11 FORMULAS'!$I$5,""))</f>
        <v/>
      </c>
      <c r="O67" s="6"/>
      <c r="P67" s="6"/>
      <c r="Q67" s="6"/>
      <c r="R67" s="277" t="str">
        <f>+IFERROR(K67+N67,"")</f>
        <v/>
      </c>
      <c r="S67" s="277" t="str">
        <f>IF(L67='11 FORMULAS'!$P$5,C67-(C67*R67),C67)</f>
        <v/>
      </c>
      <c r="T67" s="277" t="str">
        <f>IF(L67='11 FORMULAS'!$P$6,D67-(D67*R67),D67)</f>
        <v/>
      </c>
      <c r="U67" s="393" t="str">
        <f>+IF(S70="","",S70)</f>
        <v/>
      </c>
      <c r="V67" s="396" t="str">
        <f>+IF(T70="","",T70)</f>
        <v/>
      </c>
      <c r="X67" s="274"/>
      <c r="Y67" s="275"/>
      <c r="Z67" s="275"/>
    </row>
    <row r="68" spans="1:26" ht="41.25" hidden="1" customHeight="1" x14ac:dyDescent="0.25">
      <c r="A68" s="400"/>
      <c r="B68" s="403"/>
      <c r="C68" s="406"/>
      <c r="D68" s="409"/>
      <c r="E68" s="59">
        <v>2</v>
      </c>
      <c r="F68" s="202"/>
      <c r="G68" s="202"/>
      <c r="H68" s="202"/>
      <c r="I68" s="270" t="str">
        <f t="shared" si="16"/>
        <v xml:space="preserve">  </v>
      </c>
      <c r="J68" s="1"/>
      <c r="K68" s="55" t="str">
        <f>+IF(J68='11 FORMULAS'!$E$4,'11 FORMULAS'!$F$4,IF(J68='11 FORMULAS'!$E$5,'11 FORMULAS'!$F$5,IF(J68='11 FORMULAS'!$E$6,'11 FORMULAS'!$F$6,"")))</f>
        <v/>
      </c>
      <c r="L68" s="55" t="str">
        <f>+IF(OR(J68='11 FORMULAS'!$O$4,J68='11 FORMULAS'!$O$5),'11 FORMULAS'!$P$5,IF(J68='11 FORMULAS'!$O$6,'11 FORMULAS'!$P$6,""))</f>
        <v/>
      </c>
      <c r="M68" s="1"/>
      <c r="N68" s="55" t="str">
        <f>+IF(M68='11 FORMULAS'!$H$4,'11 FORMULAS'!$I$4,IF(M68='11 FORMULAS'!$H$5,'11 FORMULAS'!$I$5,""))</f>
        <v/>
      </c>
      <c r="O68" s="4"/>
      <c r="P68" s="4"/>
      <c r="Q68" s="4"/>
      <c r="R68" s="278" t="str">
        <f t="shared" ref="R68" si="29">+IFERROR(K68+N68,"")</f>
        <v/>
      </c>
      <c r="S68" s="278" t="str">
        <f>IF(L68='11 FORMULAS'!$P$5,S67-(S67*R68),S67)</f>
        <v/>
      </c>
      <c r="T68" s="278" t="str">
        <f>IF(L68='11 FORMULAS'!$P$6,T67-(T67*R68),T67)</f>
        <v/>
      </c>
      <c r="U68" s="394"/>
      <c r="V68" s="397"/>
      <c r="X68" s="274"/>
      <c r="Y68" s="275"/>
      <c r="Z68" s="275"/>
    </row>
    <row r="69" spans="1:26" ht="41.25" hidden="1" customHeight="1" x14ac:dyDescent="0.25">
      <c r="A69" s="400"/>
      <c r="B69" s="403"/>
      <c r="C69" s="406"/>
      <c r="D69" s="409"/>
      <c r="E69" s="59">
        <v>3</v>
      </c>
      <c r="F69" s="202"/>
      <c r="G69" s="202"/>
      <c r="H69" s="202"/>
      <c r="I69" s="270" t="str">
        <f t="shared" si="16"/>
        <v xml:space="preserve">  </v>
      </c>
      <c r="J69" s="1"/>
      <c r="K69" s="55" t="str">
        <f>+IF(J69='11 FORMULAS'!$E$4,'11 FORMULAS'!$F$4,IF(J69='11 FORMULAS'!$E$5,'11 FORMULAS'!$F$5,IF(J69='11 FORMULAS'!$E$6,'11 FORMULAS'!$F$6,"")))</f>
        <v/>
      </c>
      <c r="L69" s="55" t="str">
        <f>+IF(OR(J69='11 FORMULAS'!$O$4,J69='11 FORMULAS'!$O$5),'11 FORMULAS'!$P$5,IF(J69='11 FORMULAS'!$O$6,'11 FORMULAS'!$P$6,""))</f>
        <v/>
      </c>
      <c r="M69" s="1"/>
      <c r="N69" s="55" t="str">
        <f>+IF(M69='11 FORMULAS'!$H$4,'11 FORMULAS'!$I$4,IF(M69='11 FORMULAS'!$H$5,'11 FORMULAS'!$I$5,""))</f>
        <v/>
      </c>
      <c r="O69" s="4"/>
      <c r="P69" s="4"/>
      <c r="Q69" s="4"/>
      <c r="R69" s="278" t="str">
        <f>+IFERROR(K69+N69,"")</f>
        <v/>
      </c>
      <c r="S69" s="278" t="str">
        <f>IF(L69='11 FORMULAS'!$P$5,S68-(S68*R69),S68)</f>
        <v/>
      </c>
      <c r="T69" s="278" t="str">
        <f>IF(L69='11 FORMULAS'!$P$6,T68-(T68*R69),T68)</f>
        <v/>
      </c>
      <c r="U69" s="394"/>
      <c r="V69" s="397"/>
      <c r="X69" s="274"/>
      <c r="Y69" s="275"/>
      <c r="Z69" s="275"/>
    </row>
    <row r="70" spans="1:26" ht="41.25" hidden="1" customHeight="1" thickBot="1" x14ac:dyDescent="0.3">
      <c r="A70" s="401"/>
      <c r="B70" s="404"/>
      <c r="C70" s="407"/>
      <c r="D70" s="410"/>
      <c r="E70" s="60">
        <v>4</v>
      </c>
      <c r="F70" s="203"/>
      <c r="G70" s="203"/>
      <c r="H70" s="203"/>
      <c r="I70" s="271" t="str">
        <f t="shared" si="16"/>
        <v xml:space="preserve">  </v>
      </c>
      <c r="J70" s="7"/>
      <c r="K70" s="56" t="str">
        <f>+IF(J70='11 FORMULAS'!$E$4,'11 FORMULAS'!$F$4,IF(J70='11 FORMULAS'!$E$5,'11 FORMULAS'!$F$5,IF(J70='11 FORMULAS'!$E$6,'11 FORMULAS'!$F$6,"")))</f>
        <v/>
      </c>
      <c r="L70" s="56" t="str">
        <f>+IF(OR(J70='11 FORMULAS'!$O$4,J70='11 FORMULAS'!$O$5),'11 FORMULAS'!$P$5,IF(J70='11 FORMULAS'!$O$6,'11 FORMULAS'!$P$6,""))</f>
        <v/>
      </c>
      <c r="M70" s="7"/>
      <c r="N70" s="56" t="str">
        <f>+IF(M70='11 FORMULAS'!$H$4,'11 FORMULAS'!$I$4,IF(M70='11 FORMULAS'!$H$5,'11 FORMULAS'!$I$5,""))</f>
        <v/>
      </c>
      <c r="O70" s="8"/>
      <c r="P70" s="8"/>
      <c r="Q70" s="8"/>
      <c r="R70" s="279" t="str">
        <f t="shared" ref="R70" si="30">+IFERROR(K70+N70,"")</f>
        <v/>
      </c>
      <c r="S70" s="279" t="str">
        <f>IF(L70='11 FORMULAS'!$P$5,S69-(S69*R70),S69)</f>
        <v/>
      </c>
      <c r="T70" s="279" t="str">
        <f>IF(L70='11 FORMULAS'!$P$6,T69-(T69*R70),T69)</f>
        <v/>
      </c>
      <c r="U70" s="395"/>
      <c r="V70" s="398"/>
    </row>
    <row r="71" spans="1:26" ht="41.25" hidden="1" customHeight="1" x14ac:dyDescent="0.25">
      <c r="A71" s="399" t="str">
        <f>'2 CONTEXTO E IDENTIFICACIÓN'!A26</f>
        <v>R16</v>
      </c>
      <c r="B71" s="402" t="str">
        <f>+'2 CONTEXTO E IDENTIFICACIÓN'!E26</f>
        <v xml:space="preserve">  </v>
      </c>
      <c r="C71" s="405" t="str">
        <f>+'3 PROBABIL E IMPACTO INHERENTE'!E26</f>
        <v/>
      </c>
      <c r="D71" s="408" t="str">
        <f>+'3 PROBABIL E IMPACTO INHERENTE'!M26</f>
        <v/>
      </c>
      <c r="E71" s="58">
        <v>1</v>
      </c>
      <c r="F71" s="61"/>
      <c r="G71" s="61"/>
      <c r="H71" s="61"/>
      <c r="I71" s="269" t="str">
        <f t="shared" si="16"/>
        <v xml:space="preserve">  </v>
      </c>
      <c r="J71" s="5"/>
      <c r="K71" s="54" t="str">
        <f>+IF(J71='11 FORMULAS'!$E$4,'11 FORMULAS'!$F$4,IF(J71='11 FORMULAS'!$E$5,'11 FORMULAS'!$F$5,IF(J71='11 FORMULAS'!$E$6,'11 FORMULAS'!$F$6,"")))</f>
        <v/>
      </c>
      <c r="L71" s="54" t="str">
        <f>+IF(OR(J71='11 FORMULAS'!$O$4,J71='11 FORMULAS'!$O$5),'11 FORMULAS'!$P$5,IF(J71='11 FORMULAS'!$O$6,'11 FORMULAS'!$P$6,""))</f>
        <v/>
      </c>
      <c r="M71" s="5"/>
      <c r="N71" s="54" t="str">
        <f>+IF(M71='11 FORMULAS'!$H$4,'11 FORMULAS'!$I$4,IF(M71='11 FORMULAS'!$H$5,'11 FORMULAS'!$I$5,""))</f>
        <v/>
      </c>
      <c r="O71" s="6"/>
      <c r="P71" s="6"/>
      <c r="Q71" s="6"/>
      <c r="R71" s="277" t="str">
        <f>+IFERROR(K71+N71,"")</f>
        <v/>
      </c>
      <c r="S71" s="277" t="str">
        <f>IF(L71='11 FORMULAS'!$P$5,C71-(C71*R71),C71)</f>
        <v/>
      </c>
      <c r="T71" s="277" t="str">
        <f>IF(L71='11 FORMULAS'!$P$6,D71-(D71*R71),D71)</f>
        <v/>
      </c>
      <c r="U71" s="393" t="str">
        <f>+IF(S74="","",S74)</f>
        <v/>
      </c>
      <c r="V71" s="396" t="str">
        <f>+IF(T74="","",T74)</f>
        <v/>
      </c>
      <c r="X71" s="274"/>
      <c r="Y71" s="275"/>
      <c r="Z71" s="275"/>
    </row>
    <row r="72" spans="1:26" ht="41.25" hidden="1" customHeight="1" x14ac:dyDescent="0.25">
      <c r="A72" s="400"/>
      <c r="B72" s="403"/>
      <c r="C72" s="406"/>
      <c r="D72" s="409"/>
      <c r="E72" s="59">
        <v>2</v>
      </c>
      <c r="F72" s="202"/>
      <c r="G72" s="202"/>
      <c r="H72" s="202"/>
      <c r="I72" s="270" t="str">
        <f t="shared" si="16"/>
        <v xml:space="preserve">  </v>
      </c>
      <c r="J72" s="1"/>
      <c r="K72" s="55" t="str">
        <f>+IF(J72='11 FORMULAS'!$E$4,'11 FORMULAS'!$F$4,IF(J72='11 FORMULAS'!$E$5,'11 FORMULAS'!$F$5,IF(J72='11 FORMULAS'!$E$6,'11 FORMULAS'!$F$6,"")))</f>
        <v/>
      </c>
      <c r="L72" s="55" t="str">
        <f>+IF(OR(J72='11 FORMULAS'!$O$4,J72='11 FORMULAS'!$O$5),'11 FORMULAS'!$P$5,IF(J72='11 FORMULAS'!$O$6,'11 FORMULAS'!$P$6,""))</f>
        <v/>
      </c>
      <c r="M72" s="1"/>
      <c r="N72" s="55" t="str">
        <f>+IF(M72='11 FORMULAS'!$H$4,'11 FORMULAS'!$I$4,IF(M72='11 FORMULAS'!$H$5,'11 FORMULAS'!$I$5,""))</f>
        <v/>
      </c>
      <c r="O72" s="4"/>
      <c r="P72" s="4"/>
      <c r="Q72" s="4"/>
      <c r="R72" s="278" t="str">
        <f t="shared" ref="R72" si="31">+IFERROR(K72+N72,"")</f>
        <v/>
      </c>
      <c r="S72" s="278" t="str">
        <f>IF(L72='11 FORMULAS'!$P$5,S71-(S71*R72),S71)</f>
        <v/>
      </c>
      <c r="T72" s="278" t="str">
        <f>IF(L72='11 FORMULAS'!$P$6,T71-(T71*R72),T71)</f>
        <v/>
      </c>
      <c r="U72" s="394"/>
      <c r="V72" s="397"/>
      <c r="X72" s="274"/>
      <c r="Y72" s="275"/>
      <c r="Z72" s="275"/>
    </row>
    <row r="73" spans="1:26" ht="41.25" hidden="1" customHeight="1" x14ac:dyDescent="0.25">
      <c r="A73" s="400"/>
      <c r="B73" s="403"/>
      <c r="C73" s="406"/>
      <c r="D73" s="409"/>
      <c r="E73" s="59">
        <v>3</v>
      </c>
      <c r="F73" s="202"/>
      <c r="G73" s="202"/>
      <c r="H73" s="202"/>
      <c r="I73" s="270" t="str">
        <f t="shared" si="16"/>
        <v xml:space="preserve">  </v>
      </c>
      <c r="J73" s="1"/>
      <c r="K73" s="55" t="str">
        <f>+IF(J73='11 FORMULAS'!$E$4,'11 FORMULAS'!$F$4,IF(J73='11 FORMULAS'!$E$5,'11 FORMULAS'!$F$5,IF(J73='11 FORMULAS'!$E$6,'11 FORMULAS'!$F$6,"")))</f>
        <v/>
      </c>
      <c r="L73" s="55" t="str">
        <f>+IF(OR(J73='11 FORMULAS'!$O$4,J73='11 FORMULAS'!$O$5),'11 FORMULAS'!$P$5,IF(J73='11 FORMULAS'!$O$6,'11 FORMULAS'!$P$6,""))</f>
        <v/>
      </c>
      <c r="M73" s="1"/>
      <c r="N73" s="55" t="str">
        <f>+IF(M73='11 FORMULAS'!$H$4,'11 FORMULAS'!$I$4,IF(M73='11 FORMULAS'!$H$5,'11 FORMULAS'!$I$5,""))</f>
        <v/>
      </c>
      <c r="O73" s="4"/>
      <c r="P73" s="4"/>
      <c r="Q73" s="4"/>
      <c r="R73" s="278" t="str">
        <f>+IFERROR(K73+N73,"")</f>
        <v/>
      </c>
      <c r="S73" s="278" t="str">
        <f>IF(L73='11 FORMULAS'!$P$5,S72-(S72*R73),S72)</f>
        <v/>
      </c>
      <c r="T73" s="278" t="str">
        <f>IF(L73='11 FORMULAS'!$P$6,T72-(T72*R73),T72)</f>
        <v/>
      </c>
      <c r="U73" s="394"/>
      <c r="V73" s="397"/>
      <c r="X73" s="274"/>
      <c r="Y73" s="275"/>
      <c r="Z73" s="275"/>
    </row>
    <row r="74" spans="1:26" ht="41.25" hidden="1" customHeight="1" thickBot="1" x14ac:dyDescent="0.3">
      <c r="A74" s="401"/>
      <c r="B74" s="404"/>
      <c r="C74" s="407"/>
      <c r="D74" s="410"/>
      <c r="E74" s="60">
        <v>4</v>
      </c>
      <c r="F74" s="203"/>
      <c r="G74" s="203"/>
      <c r="H74" s="203"/>
      <c r="I74" s="271" t="str">
        <f t="shared" si="16"/>
        <v xml:space="preserve">  </v>
      </c>
      <c r="J74" s="7"/>
      <c r="K74" s="56" t="str">
        <f>+IF(J74='11 FORMULAS'!$E$4,'11 FORMULAS'!$F$4,IF(J74='11 FORMULAS'!$E$5,'11 FORMULAS'!$F$5,IF(J74='11 FORMULAS'!$E$6,'11 FORMULAS'!$F$6,"")))</f>
        <v/>
      </c>
      <c r="L74" s="56" t="str">
        <f>+IF(OR(J74='11 FORMULAS'!$O$4,J74='11 FORMULAS'!$O$5),'11 FORMULAS'!$P$5,IF(J74='11 FORMULAS'!$O$6,'11 FORMULAS'!$P$6,""))</f>
        <v/>
      </c>
      <c r="M74" s="7"/>
      <c r="N74" s="56" t="str">
        <f>+IF(M74='11 FORMULAS'!$H$4,'11 FORMULAS'!$I$4,IF(M74='11 FORMULAS'!$H$5,'11 FORMULAS'!$I$5,""))</f>
        <v/>
      </c>
      <c r="O74" s="8"/>
      <c r="P74" s="8"/>
      <c r="Q74" s="8"/>
      <c r="R74" s="279" t="str">
        <f t="shared" ref="R74" si="32">+IFERROR(K74+N74,"")</f>
        <v/>
      </c>
      <c r="S74" s="279" t="str">
        <f>IF(L74='11 FORMULAS'!$P$5,S73-(S73*R74),S73)</f>
        <v/>
      </c>
      <c r="T74" s="279" t="str">
        <f>IF(L74='11 FORMULAS'!$P$6,T73-(T73*R74),T73)</f>
        <v/>
      </c>
      <c r="U74" s="395"/>
      <c r="V74" s="398"/>
    </row>
    <row r="75" spans="1:26" ht="41.25" hidden="1" customHeight="1" x14ac:dyDescent="0.25">
      <c r="A75" s="399" t="str">
        <f>'2 CONTEXTO E IDENTIFICACIÓN'!A27</f>
        <v>R17</v>
      </c>
      <c r="B75" s="402" t="str">
        <f>+'2 CONTEXTO E IDENTIFICACIÓN'!E27</f>
        <v xml:space="preserve">  </v>
      </c>
      <c r="C75" s="405" t="str">
        <f>+'3 PROBABIL E IMPACTO INHERENTE'!E27</f>
        <v/>
      </c>
      <c r="D75" s="408" t="str">
        <f>+'3 PROBABIL E IMPACTO INHERENTE'!M27</f>
        <v/>
      </c>
      <c r="E75" s="58">
        <v>1</v>
      </c>
      <c r="F75" s="61"/>
      <c r="G75" s="61"/>
      <c r="H75" s="61"/>
      <c r="I75" s="269" t="str">
        <f t="shared" ref="I75:I90" si="33">+CONCATENATE(F75," ",G75," ",H75)</f>
        <v xml:space="preserve">  </v>
      </c>
      <c r="J75" s="5"/>
      <c r="K75" s="54" t="str">
        <f>+IF(J75='11 FORMULAS'!$E$4,'11 FORMULAS'!$F$4,IF(J75='11 FORMULAS'!$E$5,'11 FORMULAS'!$F$5,IF(J75='11 FORMULAS'!$E$6,'11 FORMULAS'!$F$6,"")))</f>
        <v/>
      </c>
      <c r="L75" s="54" t="str">
        <f>+IF(OR(J75='11 FORMULAS'!$O$4,J75='11 FORMULAS'!$O$5),'11 FORMULAS'!$P$5,IF(J75='11 FORMULAS'!$O$6,'11 FORMULAS'!$P$6,""))</f>
        <v/>
      </c>
      <c r="M75" s="5"/>
      <c r="N75" s="54" t="str">
        <f>+IF(M75='11 FORMULAS'!$H$4,'11 FORMULAS'!$I$4,IF(M75='11 FORMULAS'!$H$5,'11 FORMULAS'!$I$5,""))</f>
        <v/>
      </c>
      <c r="O75" s="6"/>
      <c r="P75" s="6"/>
      <c r="Q75" s="6"/>
      <c r="R75" s="277" t="str">
        <f>+IFERROR(K75+N75,"")</f>
        <v/>
      </c>
      <c r="S75" s="277" t="str">
        <f>IF(L75='11 FORMULAS'!$P$5,C75-(C75*R75),C75)</f>
        <v/>
      </c>
      <c r="T75" s="277" t="str">
        <f>IF(L75='11 FORMULAS'!$P$6,D75-(D75*R75),D75)</f>
        <v/>
      </c>
      <c r="U75" s="393" t="str">
        <f>+IF(S78="","",S78)</f>
        <v/>
      </c>
      <c r="V75" s="396" t="str">
        <f>+IF(T78="","",T78)</f>
        <v/>
      </c>
      <c r="X75" s="274"/>
      <c r="Y75" s="275"/>
      <c r="Z75" s="275"/>
    </row>
    <row r="76" spans="1:26" ht="41.25" hidden="1" customHeight="1" x14ac:dyDescent="0.25">
      <c r="A76" s="400"/>
      <c r="B76" s="403"/>
      <c r="C76" s="406"/>
      <c r="D76" s="409"/>
      <c r="E76" s="59">
        <v>2</v>
      </c>
      <c r="F76" s="202"/>
      <c r="G76" s="202"/>
      <c r="H76" s="202"/>
      <c r="I76" s="270" t="str">
        <f t="shared" si="33"/>
        <v xml:space="preserve">  </v>
      </c>
      <c r="J76" s="1"/>
      <c r="K76" s="55" t="str">
        <f>+IF(J76='11 FORMULAS'!$E$4,'11 FORMULAS'!$F$4,IF(J76='11 FORMULAS'!$E$5,'11 FORMULAS'!$F$5,IF(J76='11 FORMULAS'!$E$6,'11 FORMULAS'!$F$6,"")))</f>
        <v/>
      </c>
      <c r="L76" s="55" t="str">
        <f>+IF(OR(J76='11 FORMULAS'!$O$4,J76='11 FORMULAS'!$O$5),'11 FORMULAS'!$P$5,IF(J76='11 FORMULAS'!$O$6,'11 FORMULAS'!$P$6,""))</f>
        <v/>
      </c>
      <c r="M76" s="1"/>
      <c r="N76" s="55" t="str">
        <f>+IF(M76='11 FORMULAS'!$H$4,'11 FORMULAS'!$I$4,IF(M76='11 FORMULAS'!$H$5,'11 FORMULAS'!$I$5,""))</f>
        <v/>
      </c>
      <c r="O76" s="4"/>
      <c r="P76" s="4"/>
      <c r="Q76" s="4"/>
      <c r="R76" s="278" t="str">
        <f t="shared" ref="R76" si="34">+IFERROR(K76+N76,"")</f>
        <v/>
      </c>
      <c r="S76" s="278" t="str">
        <f>IF(L76='11 FORMULAS'!$P$5,S75-(S75*R76),S75)</f>
        <v/>
      </c>
      <c r="T76" s="278" t="str">
        <f>IF(L76='11 FORMULAS'!$P$6,T75-(T75*R76),T75)</f>
        <v/>
      </c>
      <c r="U76" s="394"/>
      <c r="V76" s="397"/>
      <c r="X76" s="274"/>
      <c r="Y76" s="275"/>
      <c r="Z76" s="275"/>
    </row>
    <row r="77" spans="1:26" ht="41.25" hidden="1" customHeight="1" x14ac:dyDescent="0.25">
      <c r="A77" s="400"/>
      <c r="B77" s="403"/>
      <c r="C77" s="406"/>
      <c r="D77" s="409"/>
      <c r="E77" s="59">
        <v>3</v>
      </c>
      <c r="F77" s="202"/>
      <c r="G77" s="202"/>
      <c r="H77" s="202"/>
      <c r="I77" s="270" t="str">
        <f t="shared" si="33"/>
        <v xml:space="preserve">  </v>
      </c>
      <c r="J77" s="1"/>
      <c r="K77" s="55" t="str">
        <f>+IF(J77='11 FORMULAS'!$E$4,'11 FORMULAS'!$F$4,IF(J77='11 FORMULAS'!$E$5,'11 FORMULAS'!$F$5,IF(J77='11 FORMULAS'!$E$6,'11 FORMULAS'!$F$6,"")))</f>
        <v/>
      </c>
      <c r="L77" s="55" t="str">
        <f>+IF(OR(J77='11 FORMULAS'!$O$4,J77='11 FORMULAS'!$O$5),'11 FORMULAS'!$P$5,IF(J77='11 FORMULAS'!$O$6,'11 FORMULAS'!$P$6,""))</f>
        <v/>
      </c>
      <c r="M77" s="1"/>
      <c r="N77" s="55" t="str">
        <f>+IF(M77='11 FORMULAS'!$H$4,'11 FORMULAS'!$I$4,IF(M77='11 FORMULAS'!$H$5,'11 FORMULAS'!$I$5,""))</f>
        <v/>
      </c>
      <c r="O77" s="4"/>
      <c r="P77" s="4"/>
      <c r="Q77" s="4"/>
      <c r="R77" s="278" t="str">
        <f>+IFERROR(K77+N77,"")</f>
        <v/>
      </c>
      <c r="S77" s="278" t="str">
        <f>IF(L77='11 FORMULAS'!$P$5,S76-(S76*R77),S76)</f>
        <v/>
      </c>
      <c r="T77" s="278" t="str">
        <f>IF(L77='11 FORMULAS'!$P$6,T76-(T76*R77),T76)</f>
        <v/>
      </c>
      <c r="U77" s="394"/>
      <c r="V77" s="397"/>
      <c r="X77" s="274"/>
      <c r="Y77" s="275"/>
      <c r="Z77" s="275"/>
    </row>
    <row r="78" spans="1:26" ht="41.25" hidden="1" customHeight="1" thickBot="1" x14ac:dyDescent="0.3">
      <c r="A78" s="401"/>
      <c r="B78" s="404"/>
      <c r="C78" s="407"/>
      <c r="D78" s="410"/>
      <c r="E78" s="60">
        <v>4</v>
      </c>
      <c r="F78" s="203"/>
      <c r="G78" s="203"/>
      <c r="H78" s="203"/>
      <c r="I78" s="271" t="str">
        <f t="shared" si="33"/>
        <v xml:space="preserve">  </v>
      </c>
      <c r="J78" s="7"/>
      <c r="K78" s="56" t="str">
        <f>+IF(J78='11 FORMULAS'!$E$4,'11 FORMULAS'!$F$4,IF(J78='11 FORMULAS'!$E$5,'11 FORMULAS'!$F$5,IF(J78='11 FORMULAS'!$E$6,'11 FORMULAS'!$F$6,"")))</f>
        <v/>
      </c>
      <c r="L78" s="56" t="str">
        <f>+IF(OR(J78='11 FORMULAS'!$O$4,J78='11 FORMULAS'!$O$5),'11 FORMULAS'!$P$5,IF(J78='11 FORMULAS'!$O$6,'11 FORMULAS'!$P$6,""))</f>
        <v/>
      </c>
      <c r="M78" s="7"/>
      <c r="N78" s="56" t="str">
        <f>+IF(M78='11 FORMULAS'!$H$4,'11 FORMULAS'!$I$4,IF(M78='11 FORMULAS'!$H$5,'11 FORMULAS'!$I$5,""))</f>
        <v/>
      </c>
      <c r="O78" s="8"/>
      <c r="P78" s="8"/>
      <c r="Q78" s="8"/>
      <c r="R78" s="279" t="str">
        <f t="shared" ref="R78" si="35">+IFERROR(K78+N78,"")</f>
        <v/>
      </c>
      <c r="S78" s="279" t="str">
        <f>IF(L78='11 FORMULAS'!$P$5,S77-(S77*R78),S77)</f>
        <v/>
      </c>
      <c r="T78" s="279" t="str">
        <f>IF(L78='11 FORMULAS'!$P$6,T77-(T77*R78),T77)</f>
        <v/>
      </c>
      <c r="U78" s="395"/>
      <c r="V78" s="398"/>
    </row>
    <row r="79" spans="1:26" ht="41.25" hidden="1" customHeight="1" x14ac:dyDescent="0.25">
      <c r="A79" s="399" t="str">
        <f>'2 CONTEXTO E IDENTIFICACIÓN'!A28</f>
        <v>R18</v>
      </c>
      <c r="B79" s="402" t="str">
        <f>+'2 CONTEXTO E IDENTIFICACIÓN'!E28</f>
        <v xml:space="preserve">  </v>
      </c>
      <c r="C79" s="405" t="str">
        <f>+'3 PROBABIL E IMPACTO INHERENTE'!E28</f>
        <v/>
      </c>
      <c r="D79" s="408" t="str">
        <f>+'3 PROBABIL E IMPACTO INHERENTE'!M28</f>
        <v/>
      </c>
      <c r="E79" s="58">
        <v>1</v>
      </c>
      <c r="F79" s="61"/>
      <c r="G79" s="61"/>
      <c r="H79" s="61"/>
      <c r="I79" s="269" t="str">
        <f t="shared" si="33"/>
        <v xml:space="preserve">  </v>
      </c>
      <c r="J79" s="5"/>
      <c r="K79" s="54" t="str">
        <f>+IF(J79='11 FORMULAS'!$E$4,'11 FORMULAS'!$F$4,IF(J79='11 FORMULAS'!$E$5,'11 FORMULAS'!$F$5,IF(J79='11 FORMULAS'!$E$6,'11 FORMULAS'!$F$6,"")))</f>
        <v/>
      </c>
      <c r="L79" s="54" t="str">
        <f>+IF(OR(J79='11 FORMULAS'!$O$4,J79='11 FORMULAS'!$O$5),'11 FORMULAS'!$P$5,IF(J79='11 FORMULAS'!$O$6,'11 FORMULAS'!$P$6,""))</f>
        <v/>
      </c>
      <c r="M79" s="5"/>
      <c r="N79" s="54" t="str">
        <f>+IF(M79='11 FORMULAS'!$H$4,'11 FORMULAS'!$I$4,IF(M79='11 FORMULAS'!$H$5,'11 FORMULAS'!$I$5,""))</f>
        <v/>
      </c>
      <c r="O79" s="6"/>
      <c r="P79" s="6"/>
      <c r="Q79" s="6"/>
      <c r="R79" s="277" t="str">
        <f>+IFERROR(K79+N79,"")</f>
        <v/>
      </c>
      <c r="S79" s="277" t="str">
        <f>IF(L79='11 FORMULAS'!$P$5,C79-(C79*R79),C79)</f>
        <v/>
      </c>
      <c r="T79" s="277" t="str">
        <f>IF(L79='11 FORMULAS'!$P$6,D79-(D79*R79),D79)</f>
        <v/>
      </c>
      <c r="U79" s="393" t="str">
        <f>+IF(S82="","",S82)</f>
        <v/>
      </c>
      <c r="V79" s="396" t="str">
        <f>+IF(T82="","",T82)</f>
        <v/>
      </c>
      <c r="X79" s="274"/>
      <c r="Y79" s="275"/>
      <c r="Z79" s="275"/>
    </row>
    <row r="80" spans="1:26" ht="41.25" hidden="1" customHeight="1" x14ac:dyDescent="0.25">
      <c r="A80" s="400"/>
      <c r="B80" s="403"/>
      <c r="C80" s="406"/>
      <c r="D80" s="409"/>
      <c r="E80" s="59">
        <v>2</v>
      </c>
      <c r="F80" s="202"/>
      <c r="G80" s="202"/>
      <c r="H80" s="202"/>
      <c r="I80" s="270" t="str">
        <f t="shared" si="33"/>
        <v xml:space="preserve">  </v>
      </c>
      <c r="J80" s="1"/>
      <c r="K80" s="55" t="str">
        <f>+IF(J80='11 FORMULAS'!$E$4,'11 FORMULAS'!$F$4,IF(J80='11 FORMULAS'!$E$5,'11 FORMULAS'!$F$5,IF(J80='11 FORMULAS'!$E$6,'11 FORMULAS'!$F$6,"")))</f>
        <v/>
      </c>
      <c r="L80" s="55" t="str">
        <f>+IF(OR(J80='11 FORMULAS'!$O$4,J80='11 FORMULAS'!$O$5),'11 FORMULAS'!$P$5,IF(J80='11 FORMULAS'!$O$6,'11 FORMULAS'!$P$6,""))</f>
        <v/>
      </c>
      <c r="M80" s="1"/>
      <c r="N80" s="55" t="str">
        <f>+IF(M80='11 FORMULAS'!$H$4,'11 FORMULAS'!$I$4,IF(M80='11 FORMULAS'!$H$5,'11 FORMULAS'!$I$5,""))</f>
        <v/>
      </c>
      <c r="O80" s="4"/>
      <c r="P80" s="4"/>
      <c r="Q80" s="4"/>
      <c r="R80" s="278" t="str">
        <f t="shared" ref="R80" si="36">+IFERROR(K80+N80,"")</f>
        <v/>
      </c>
      <c r="S80" s="278" t="str">
        <f>IF(L80='11 FORMULAS'!$P$5,S79-(S79*R80),S79)</f>
        <v/>
      </c>
      <c r="T80" s="278" t="str">
        <f>IF(L80='11 FORMULAS'!$P$6,T79-(T79*R80),T79)</f>
        <v/>
      </c>
      <c r="U80" s="394"/>
      <c r="V80" s="397"/>
      <c r="X80" s="274"/>
      <c r="Y80" s="275"/>
      <c r="Z80" s="275"/>
    </row>
    <row r="81" spans="1:26" ht="41.25" hidden="1" customHeight="1" x14ac:dyDescent="0.25">
      <c r="A81" s="400"/>
      <c r="B81" s="403"/>
      <c r="C81" s="406"/>
      <c r="D81" s="409"/>
      <c r="E81" s="59">
        <v>3</v>
      </c>
      <c r="F81" s="202"/>
      <c r="G81" s="202"/>
      <c r="H81" s="202"/>
      <c r="I81" s="270" t="str">
        <f t="shared" si="33"/>
        <v xml:space="preserve">  </v>
      </c>
      <c r="J81" s="1"/>
      <c r="K81" s="55" t="str">
        <f>+IF(J81='11 FORMULAS'!$E$4,'11 FORMULAS'!$F$4,IF(J81='11 FORMULAS'!$E$5,'11 FORMULAS'!$F$5,IF(J81='11 FORMULAS'!$E$6,'11 FORMULAS'!$F$6,"")))</f>
        <v/>
      </c>
      <c r="L81" s="55" t="str">
        <f>+IF(OR(J81='11 FORMULAS'!$O$4,J81='11 FORMULAS'!$O$5),'11 FORMULAS'!$P$5,IF(J81='11 FORMULAS'!$O$6,'11 FORMULAS'!$P$6,""))</f>
        <v/>
      </c>
      <c r="M81" s="1"/>
      <c r="N81" s="55" t="str">
        <f>+IF(M81='11 FORMULAS'!$H$4,'11 FORMULAS'!$I$4,IF(M81='11 FORMULAS'!$H$5,'11 FORMULAS'!$I$5,""))</f>
        <v/>
      </c>
      <c r="O81" s="4"/>
      <c r="P81" s="4"/>
      <c r="Q81" s="4"/>
      <c r="R81" s="278" t="str">
        <f>+IFERROR(K81+N81,"")</f>
        <v/>
      </c>
      <c r="S81" s="278" t="str">
        <f>IF(L81='11 FORMULAS'!$P$5,S80-(S80*R81),S80)</f>
        <v/>
      </c>
      <c r="T81" s="278" t="str">
        <f>IF(L81='11 FORMULAS'!$P$6,T80-(T80*R81),T80)</f>
        <v/>
      </c>
      <c r="U81" s="394"/>
      <c r="V81" s="397"/>
      <c r="X81" s="274"/>
      <c r="Y81" s="275"/>
      <c r="Z81" s="275"/>
    </row>
    <row r="82" spans="1:26" ht="41.25" hidden="1" customHeight="1" thickBot="1" x14ac:dyDescent="0.3">
      <c r="A82" s="401"/>
      <c r="B82" s="404"/>
      <c r="C82" s="407"/>
      <c r="D82" s="410"/>
      <c r="E82" s="60">
        <v>4</v>
      </c>
      <c r="F82" s="203"/>
      <c r="G82" s="203"/>
      <c r="H82" s="203"/>
      <c r="I82" s="271" t="str">
        <f t="shared" si="33"/>
        <v xml:space="preserve">  </v>
      </c>
      <c r="J82" s="7"/>
      <c r="K82" s="56" t="str">
        <f>+IF(J82='11 FORMULAS'!$E$4,'11 FORMULAS'!$F$4,IF(J82='11 FORMULAS'!$E$5,'11 FORMULAS'!$F$5,IF(J82='11 FORMULAS'!$E$6,'11 FORMULAS'!$F$6,"")))</f>
        <v/>
      </c>
      <c r="L82" s="56" t="str">
        <f>+IF(OR(J82='11 FORMULAS'!$O$4,J82='11 FORMULAS'!$O$5),'11 FORMULAS'!$P$5,IF(J82='11 FORMULAS'!$O$6,'11 FORMULAS'!$P$6,""))</f>
        <v/>
      </c>
      <c r="M82" s="7"/>
      <c r="N82" s="56" t="str">
        <f>+IF(M82='11 FORMULAS'!$H$4,'11 FORMULAS'!$I$4,IF(M82='11 FORMULAS'!$H$5,'11 FORMULAS'!$I$5,""))</f>
        <v/>
      </c>
      <c r="O82" s="8"/>
      <c r="P82" s="8"/>
      <c r="Q82" s="8"/>
      <c r="R82" s="279" t="str">
        <f t="shared" ref="R82" si="37">+IFERROR(K82+N82,"")</f>
        <v/>
      </c>
      <c r="S82" s="279" t="str">
        <f>IF(L82='11 FORMULAS'!$P$5,S81-(S81*R82),S81)</f>
        <v/>
      </c>
      <c r="T82" s="279" t="str">
        <f>IF(L82='11 FORMULAS'!$P$6,T81-(T81*R82),T81)</f>
        <v/>
      </c>
      <c r="U82" s="395"/>
      <c r="V82" s="398"/>
    </row>
    <row r="83" spans="1:26" ht="41.25" hidden="1" customHeight="1" x14ac:dyDescent="0.25">
      <c r="A83" s="399" t="str">
        <f>'2 CONTEXTO E IDENTIFICACIÓN'!A29</f>
        <v>R19</v>
      </c>
      <c r="B83" s="402" t="str">
        <f>+'2 CONTEXTO E IDENTIFICACIÓN'!E29</f>
        <v xml:space="preserve">  </v>
      </c>
      <c r="C83" s="405" t="str">
        <f>+'3 PROBABIL E IMPACTO INHERENTE'!E29</f>
        <v/>
      </c>
      <c r="D83" s="408" t="str">
        <f>+'3 PROBABIL E IMPACTO INHERENTE'!M29</f>
        <v/>
      </c>
      <c r="E83" s="58">
        <v>1</v>
      </c>
      <c r="F83" s="61"/>
      <c r="G83" s="61"/>
      <c r="H83" s="61"/>
      <c r="I83" s="269" t="str">
        <f t="shared" si="33"/>
        <v xml:space="preserve">  </v>
      </c>
      <c r="J83" s="5"/>
      <c r="K83" s="54" t="str">
        <f>+IF(J83='11 FORMULAS'!$E$4,'11 FORMULAS'!$F$4,IF(J83='11 FORMULAS'!$E$5,'11 FORMULAS'!$F$5,IF(J83='11 FORMULAS'!$E$6,'11 FORMULAS'!$F$6,"")))</f>
        <v/>
      </c>
      <c r="L83" s="54" t="str">
        <f>+IF(OR(J83='11 FORMULAS'!$O$4,J83='11 FORMULAS'!$O$5),'11 FORMULAS'!$P$5,IF(J83='11 FORMULAS'!$O$6,'11 FORMULAS'!$P$6,""))</f>
        <v/>
      </c>
      <c r="M83" s="5"/>
      <c r="N83" s="54" t="str">
        <f>+IF(M83='11 FORMULAS'!$H$4,'11 FORMULAS'!$I$4,IF(M83='11 FORMULAS'!$H$5,'11 FORMULAS'!$I$5,""))</f>
        <v/>
      </c>
      <c r="O83" s="6"/>
      <c r="P83" s="6"/>
      <c r="Q83" s="6"/>
      <c r="R83" s="277" t="str">
        <f>+IFERROR(K83+N83,"")</f>
        <v/>
      </c>
      <c r="S83" s="277" t="str">
        <f>IF(L83='11 FORMULAS'!$P$5,C83-(C83*R83),C83)</f>
        <v/>
      </c>
      <c r="T83" s="277" t="str">
        <f>IF(L83='11 FORMULAS'!$P$6,D83-(D83*R83),D83)</f>
        <v/>
      </c>
      <c r="U83" s="393" t="str">
        <f>+IF(S86="","",S86)</f>
        <v/>
      </c>
      <c r="V83" s="396" t="str">
        <f>+IF(T86="","",T86)</f>
        <v/>
      </c>
      <c r="X83" s="274"/>
      <c r="Y83" s="275"/>
      <c r="Z83" s="275"/>
    </row>
    <row r="84" spans="1:26" ht="41.25" hidden="1" customHeight="1" x14ac:dyDescent="0.25">
      <c r="A84" s="400"/>
      <c r="B84" s="403"/>
      <c r="C84" s="406"/>
      <c r="D84" s="409"/>
      <c r="E84" s="59">
        <v>2</v>
      </c>
      <c r="F84" s="202"/>
      <c r="G84" s="202"/>
      <c r="H84" s="202"/>
      <c r="I84" s="270" t="str">
        <f t="shared" si="33"/>
        <v xml:space="preserve">  </v>
      </c>
      <c r="J84" s="1"/>
      <c r="K84" s="55" t="str">
        <f>+IF(J84='11 FORMULAS'!$E$4,'11 FORMULAS'!$F$4,IF(J84='11 FORMULAS'!$E$5,'11 FORMULAS'!$F$5,IF(J84='11 FORMULAS'!$E$6,'11 FORMULAS'!$F$6,"")))</f>
        <v/>
      </c>
      <c r="L84" s="55" t="str">
        <f>+IF(OR(J84='11 FORMULAS'!$O$4,J84='11 FORMULAS'!$O$5),'11 FORMULAS'!$P$5,IF(J84='11 FORMULAS'!$O$6,'11 FORMULAS'!$P$6,""))</f>
        <v/>
      </c>
      <c r="M84" s="1"/>
      <c r="N84" s="55" t="str">
        <f>+IF(M84='11 FORMULAS'!$H$4,'11 FORMULAS'!$I$4,IF(M84='11 FORMULAS'!$H$5,'11 FORMULAS'!$I$5,""))</f>
        <v/>
      </c>
      <c r="O84" s="4"/>
      <c r="P84" s="4"/>
      <c r="Q84" s="4"/>
      <c r="R84" s="278" t="str">
        <f t="shared" ref="R84" si="38">+IFERROR(K84+N84,"")</f>
        <v/>
      </c>
      <c r="S84" s="278" t="str">
        <f>IF(L84='11 FORMULAS'!$P$5,S83-(S83*R84),S83)</f>
        <v/>
      </c>
      <c r="T84" s="278" t="str">
        <f>IF(L84='11 FORMULAS'!$P$6,T83-(T83*R84),T83)</f>
        <v/>
      </c>
      <c r="U84" s="394"/>
      <c r="V84" s="397"/>
      <c r="X84" s="274"/>
      <c r="Y84" s="275"/>
      <c r="Z84" s="275"/>
    </row>
    <row r="85" spans="1:26" ht="41.25" hidden="1" customHeight="1" x14ac:dyDescent="0.25">
      <c r="A85" s="400"/>
      <c r="B85" s="403"/>
      <c r="C85" s="406"/>
      <c r="D85" s="409"/>
      <c r="E85" s="59">
        <v>3</v>
      </c>
      <c r="F85" s="202"/>
      <c r="G85" s="202"/>
      <c r="H85" s="202"/>
      <c r="I85" s="270" t="str">
        <f t="shared" si="33"/>
        <v xml:space="preserve">  </v>
      </c>
      <c r="J85" s="1"/>
      <c r="K85" s="55" t="str">
        <f>+IF(J85='11 FORMULAS'!$E$4,'11 FORMULAS'!$F$4,IF(J85='11 FORMULAS'!$E$5,'11 FORMULAS'!$F$5,IF(J85='11 FORMULAS'!$E$6,'11 FORMULAS'!$F$6,"")))</f>
        <v/>
      </c>
      <c r="L85" s="55" t="str">
        <f>+IF(OR(J85='11 FORMULAS'!$O$4,J85='11 FORMULAS'!$O$5),'11 FORMULAS'!$P$5,IF(J85='11 FORMULAS'!$O$6,'11 FORMULAS'!$P$6,""))</f>
        <v/>
      </c>
      <c r="M85" s="1"/>
      <c r="N85" s="55" t="str">
        <f>+IF(M85='11 FORMULAS'!$H$4,'11 FORMULAS'!$I$4,IF(M85='11 FORMULAS'!$H$5,'11 FORMULAS'!$I$5,""))</f>
        <v/>
      </c>
      <c r="O85" s="4"/>
      <c r="P85" s="4"/>
      <c r="Q85" s="4"/>
      <c r="R85" s="278" t="str">
        <f>+IFERROR(K85+N85,"")</f>
        <v/>
      </c>
      <c r="S85" s="278" t="str">
        <f>IF(L85='11 FORMULAS'!$P$5,S84-(S84*R85),S84)</f>
        <v/>
      </c>
      <c r="T85" s="278" t="str">
        <f>IF(L85='11 FORMULAS'!$P$6,T84-(T84*R85),T84)</f>
        <v/>
      </c>
      <c r="U85" s="394"/>
      <c r="V85" s="397"/>
      <c r="X85" s="274"/>
      <c r="Y85" s="275"/>
      <c r="Z85" s="275"/>
    </row>
    <row r="86" spans="1:26" ht="41.25" hidden="1" customHeight="1" thickBot="1" x14ac:dyDescent="0.3">
      <c r="A86" s="401"/>
      <c r="B86" s="404"/>
      <c r="C86" s="407"/>
      <c r="D86" s="410"/>
      <c r="E86" s="60">
        <v>4</v>
      </c>
      <c r="F86" s="203"/>
      <c r="G86" s="203"/>
      <c r="H86" s="203"/>
      <c r="I86" s="271" t="str">
        <f t="shared" si="33"/>
        <v xml:space="preserve">  </v>
      </c>
      <c r="J86" s="7"/>
      <c r="K86" s="56" t="str">
        <f>+IF(J86='11 FORMULAS'!$E$4,'11 FORMULAS'!$F$4,IF(J86='11 FORMULAS'!$E$5,'11 FORMULAS'!$F$5,IF(J86='11 FORMULAS'!$E$6,'11 FORMULAS'!$F$6,"")))</f>
        <v/>
      </c>
      <c r="L86" s="56" t="str">
        <f>+IF(OR(J86='11 FORMULAS'!$O$4,J86='11 FORMULAS'!$O$5),'11 FORMULAS'!$P$5,IF(J86='11 FORMULAS'!$O$6,'11 FORMULAS'!$P$6,""))</f>
        <v/>
      </c>
      <c r="M86" s="7"/>
      <c r="N86" s="56" t="str">
        <f>+IF(M86='11 FORMULAS'!$H$4,'11 FORMULAS'!$I$4,IF(M86='11 FORMULAS'!$H$5,'11 FORMULAS'!$I$5,""))</f>
        <v/>
      </c>
      <c r="O86" s="8"/>
      <c r="P86" s="8"/>
      <c r="Q86" s="8"/>
      <c r="R86" s="279" t="str">
        <f t="shared" ref="R86" si="39">+IFERROR(K86+N86,"")</f>
        <v/>
      </c>
      <c r="S86" s="279" t="str">
        <f>IF(L86='11 FORMULAS'!$P$5,S85-(S85*R86),S85)</f>
        <v/>
      </c>
      <c r="T86" s="279" t="str">
        <f>IF(L86='11 FORMULAS'!$P$6,T85-(T85*R86),T85)</f>
        <v/>
      </c>
      <c r="U86" s="395"/>
      <c r="V86" s="398"/>
    </row>
    <row r="87" spans="1:26" ht="41.25" hidden="1" customHeight="1" x14ac:dyDescent="0.25">
      <c r="A87" s="399" t="str">
        <f>'2 CONTEXTO E IDENTIFICACIÓN'!A30</f>
        <v>R20</v>
      </c>
      <c r="B87" s="402" t="str">
        <f>+'2 CONTEXTO E IDENTIFICACIÓN'!E30</f>
        <v xml:space="preserve">  </v>
      </c>
      <c r="C87" s="405" t="str">
        <f>+'3 PROBABIL E IMPACTO INHERENTE'!E30</f>
        <v/>
      </c>
      <c r="D87" s="408" t="str">
        <f>+'3 PROBABIL E IMPACTO INHERENTE'!M30</f>
        <v/>
      </c>
      <c r="E87" s="58">
        <v>1</v>
      </c>
      <c r="F87" s="61"/>
      <c r="G87" s="61"/>
      <c r="H87" s="61"/>
      <c r="I87" s="269" t="str">
        <f t="shared" si="33"/>
        <v xml:space="preserve">  </v>
      </c>
      <c r="J87" s="5"/>
      <c r="K87" s="54" t="str">
        <f>+IF(J87='11 FORMULAS'!$E$4,'11 FORMULAS'!$F$4,IF(J87='11 FORMULAS'!$E$5,'11 FORMULAS'!$F$5,IF(J87='11 FORMULAS'!$E$6,'11 FORMULAS'!$F$6,"")))</f>
        <v/>
      </c>
      <c r="L87" s="54" t="str">
        <f>+IF(OR(J87='11 FORMULAS'!$O$4,J87='11 FORMULAS'!$O$5),'11 FORMULAS'!$P$5,IF(J87='11 FORMULAS'!$O$6,'11 FORMULAS'!$P$6,""))</f>
        <v/>
      </c>
      <c r="M87" s="5"/>
      <c r="N87" s="54" t="str">
        <f>+IF(M87='11 FORMULAS'!$H$4,'11 FORMULAS'!$I$4,IF(M87='11 FORMULAS'!$H$5,'11 FORMULAS'!$I$5,""))</f>
        <v/>
      </c>
      <c r="O87" s="6"/>
      <c r="P87" s="6"/>
      <c r="Q87" s="6"/>
      <c r="R87" s="277" t="str">
        <f>+IFERROR(K87+N87,"")</f>
        <v/>
      </c>
      <c r="S87" s="277" t="str">
        <f>IF(L87='11 FORMULAS'!$P$5,C87-(C87*R87),C87)</f>
        <v/>
      </c>
      <c r="T87" s="277" t="str">
        <f>IF(L87='11 FORMULAS'!$P$6,D87-(D87*R87),D87)</f>
        <v/>
      </c>
      <c r="U87" s="393" t="str">
        <f>+IF(S90="","",S90)</f>
        <v/>
      </c>
      <c r="V87" s="396" t="str">
        <f>+IF(T90="","",T90)</f>
        <v/>
      </c>
      <c r="X87" s="274"/>
      <c r="Y87" s="275"/>
      <c r="Z87" s="275"/>
    </row>
    <row r="88" spans="1:26" ht="41.25" hidden="1" customHeight="1" x14ac:dyDescent="0.25">
      <c r="A88" s="400"/>
      <c r="B88" s="403"/>
      <c r="C88" s="406"/>
      <c r="D88" s="409"/>
      <c r="E88" s="59">
        <v>2</v>
      </c>
      <c r="F88" s="202"/>
      <c r="G88" s="202"/>
      <c r="H88" s="202"/>
      <c r="I88" s="270" t="str">
        <f t="shared" si="33"/>
        <v xml:space="preserve">  </v>
      </c>
      <c r="J88" s="1"/>
      <c r="K88" s="55" t="str">
        <f>+IF(J88='11 FORMULAS'!$E$4,'11 FORMULAS'!$F$4,IF(J88='11 FORMULAS'!$E$5,'11 FORMULAS'!$F$5,IF(J88='11 FORMULAS'!$E$6,'11 FORMULAS'!$F$6,"")))</f>
        <v/>
      </c>
      <c r="L88" s="55" t="str">
        <f>+IF(OR(J88='11 FORMULAS'!$O$4,J88='11 FORMULAS'!$O$5),'11 FORMULAS'!$P$5,IF(J88='11 FORMULAS'!$O$6,'11 FORMULAS'!$P$6,""))</f>
        <v/>
      </c>
      <c r="M88" s="1"/>
      <c r="N88" s="55" t="str">
        <f>+IF(M88='11 FORMULAS'!$H$4,'11 FORMULAS'!$I$4,IF(M88='11 FORMULAS'!$H$5,'11 FORMULAS'!$I$5,""))</f>
        <v/>
      </c>
      <c r="O88" s="4"/>
      <c r="P88" s="4"/>
      <c r="Q88" s="4"/>
      <c r="R88" s="278" t="str">
        <f t="shared" ref="R88" si="40">+IFERROR(K88+N88,"")</f>
        <v/>
      </c>
      <c r="S88" s="278" t="str">
        <f>IF(L88='11 FORMULAS'!$P$5,S87-(S87*R88),S87)</f>
        <v/>
      </c>
      <c r="T88" s="278" t="str">
        <f>IF(L88='11 FORMULAS'!$P$6,T87-(T87*R88),T87)</f>
        <v/>
      </c>
      <c r="U88" s="394"/>
      <c r="V88" s="397"/>
      <c r="X88" s="274"/>
      <c r="Y88" s="275"/>
      <c r="Z88" s="275"/>
    </row>
    <row r="89" spans="1:26" ht="41.25" hidden="1" customHeight="1" x14ac:dyDescent="0.25">
      <c r="A89" s="400"/>
      <c r="B89" s="403"/>
      <c r="C89" s="406"/>
      <c r="D89" s="409"/>
      <c r="E89" s="59">
        <v>3</v>
      </c>
      <c r="F89" s="202"/>
      <c r="G89" s="202"/>
      <c r="H89" s="202"/>
      <c r="I89" s="270" t="str">
        <f t="shared" si="33"/>
        <v xml:space="preserve">  </v>
      </c>
      <c r="J89" s="1"/>
      <c r="K89" s="55" t="str">
        <f>+IF(J89='11 FORMULAS'!$E$4,'11 FORMULAS'!$F$4,IF(J89='11 FORMULAS'!$E$5,'11 FORMULAS'!$F$5,IF(J89='11 FORMULAS'!$E$6,'11 FORMULAS'!$F$6,"")))</f>
        <v/>
      </c>
      <c r="L89" s="55" t="str">
        <f>+IF(OR(J89='11 FORMULAS'!$O$4,J89='11 FORMULAS'!$O$5),'11 FORMULAS'!$P$5,IF(J89='11 FORMULAS'!$O$6,'11 FORMULAS'!$P$6,""))</f>
        <v/>
      </c>
      <c r="M89" s="1"/>
      <c r="N89" s="55" t="str">
        <f>+IF(M89='11 FORMULAS'!$H$4,'11 FORMULAS'!$I$4,IF(M89='11 FORMULAS'!$H$5,'11 FORMULAS'!$I$5,""))</f>
        <v/>
      </c>
      <c r="O89" s="4"/>
      <c r="P89" s="4"/>
      <c r="Q89" s="4"/>
      <c r="R89" s="278" t="str">
        <f>+IFERROR(K89+N89,"")</f>
        <v/>
      </c>
      <c r="S89" s="278" t="str">
        <f>IF(L89='11 FORMULAS'!$P$5,S88-(S88*R89),S88)</f>
        <v/>
      </c>
      <c r="T89" s="278" t="str">
        <f>IF(L89='11 FORMULAS'!$P$6,T88-(T88*R89),T88)</f>
        <v/>
      </c>
      <c r="U89" s="394"/>
      <c r="V89" s="397"/>
      <c r="X89" s="274"/>
      <c r="Y89" s="275"/>
      <c r="Z89" s="275"/>
    </row>
    <row r="90" spans="1:26" ht="41.25" hidden="1" customHeight="1" thickBot="1" x14ac:dyDescent="0.3">
      <c r="A90" s="401"/>
      <c r="B90" s="404"/>
      <c r="C90" s="407"/>
      <c r="D90" s="410"/>
      <c r="E90" s="60">
        <v>4</v>
      </c>
      <c r="F90" s="203"/>
      <c r="G90" s="203"/>
      <c r="H90" s="203"/>
      <c r="I90" s="271" t="str">
        <f t="shared" si="33"/>
        <v xml:space="preserve">  </v>
      </c>
      <c r="J90" s="7"/>
      <c r="K90" s="56" t="str">
        <f>+IF(J90='11 FORMULAS'!$E$4,'11 FORMULAS'!$F$4,IF(J90='11 FORMULAS'!$E$5,'11 FORMULAS'!$F$5,IF(J90='11 FORMULAS'!$E$6,'11 FORMULAS'!$F$6,"")))</f>
        <v/>
      </c>
      <c r="L90" s="56" t="str">
        <f>+IF(OR(J90='11 FORMULAS'!$O$4,J90='11 FORMULAS'!$O$5),'11 FORMULAS'!$P$5,IF(J90='11 FORMULAS'!$O$6,'11 FORMULAS'!$P$6,""))</f>
        <v/>
      </c>
      <c r="M90" s="7"/>
      <c r="N90" s="56" t="str">
        <f>+IF(M90='11 FORMULAS'!$H$4,'11 FORMULAS'!$I$4,IF(M90='11 FORMULAS'!$H$5,'11 FORMULAS'!$I$5,""))</f>
        <v/>
      </c>
      <c r="O90" s="8"/>
      <c r="P90" s="8"/>
      <c r="Q90" s="8"/>
      <c r="R90" s="279" t="str">
        <f t="shared" ref="R90" si="41">+IFERROR(K90+N90,"")</f>
        <v/>
      </c>
      <c r="S90" s="279" t="str">
        <f>IF(L90='11 FORMULAS'!$P$5,S89-(S89*R90),S89)</f>
        <v/>
      </c>
      <c r="T90" s="279" t="str">
        <f>IF(L90='11 FORMULAS'!$P$6,T89-(T89*R90),T89)</f>
        <v/>
      </c>
      <c r="U90" s="395"/>
      <c r="V90" s="398"/>
    </row>
    <row r="91" spans="1:26" hidden="1" x14ac:dyDescent="0.25"/>
  </sheetData>
  <autoFilter ref="A10:W90"/>
  <dataConsolidate/>
  <mergeCells count="140">
    <mergeCell ref="U1:V1"/>
    <mergeCell ref="U2:V2"/>
    <mergeCell ref="U3:V3"/>
    <mergeCell ref="U4:V4"/>
    <mergeCell ref="B1:T4"/>
    <mergeCell ref="B6:V6"/>
    <mergeCell ref="C9:C10"/>
    <mergeCell ref="C11:C14"/>
    <mergeCell ref="D9:D10"/>
    <mergeCell ref="D11:D14"/>
    <mergeCell ref="R7:R9"/>
    <mergeCell ref="S7:S9"/>
    <mergeCell ref="T7:T9"/>
    <mergeCell ref="A9:A10"/>
    <mergeCell ref="B9:B10"/>
    <mergeCell ref="J8:Q8"/>
    <mergeCell ref="E9:E10"/>
    <mergeCell ref="J9:N9"/>
    <mergeCell ref="O9:Q9"/>
    <mergeCell ref="F9:H9"/>
    <mergeCell ref="A1:A4"/>
    <mergeCell ref="A31:A34"/>
    <mergeCell ref="B31:B34"/>
    <mergeCell ref="C31:C34"/>
    <mergeCell ref="D31:D34"/>
    <mergeCell ref="A27:A30"/>
    <mergeCell ref="B27:B30"/>
    <mergeCell ref="C27:C30"/>
    <mergeCell ref="D27:D30"/>
    <mergeCell ref="A11:A14"/>
    <mergeCell ref="B11:B14"/>
    <mergeCell ref="A23:A26"/>
    <mergeCell ref="B23:B26"/>
    <mergeCell ref="C23:C26"/>
    <mergeCell ref="D23:D26"/>
    <mergeCell ref="A15:A18"/>
    <mergeCell ref="B15:B18"/>
    <mergeCell ref="C15:C18"/>
    <mergeCell ref="D15:D18"/>
    <mergeCell ref="A19:A22"/>
    <mergeCell ref="B19:B22"/>
    <mergeCell ref="C19:C22"/>
    <mergeCell ref="D19:D22"/>
    <mergeCell ref="A43:A46"/>
    <mergeCell ref="B43:B46"/>
    <mergeCell ref="C43:C46"/>
    <mergeCell ref="D43:D46"/>
    <mergeCell ref="A47:A50"/>
    <mergeCell ref="B47:B50"/>
    <mergeCell ref="C47:C50"/>
    <mergeCell ref="D47:D50"/>
    <mergeCell ref="A35:A38"/>
    <mergeCell ref="B35:B38"/>
    <mergeCell ref="C35:C38"/>
    <mergeCell ref="D35:D38"/>
    <mergeCell ref="A39:A42"/>
    <mergeCell ref="B39:B42"/>
    <mergeCell ref="C39:C42"/>
    <mergeCell ref="D39:D42"/>
    <mergeCell ref="D59:D62"/>
    <mergeCell ref="A63:A66"/>
    <mergeCell ref="B63:B66"/>
    <mergeCell ref="C63:C66"/>
    <mergeCell ref="D63:D66"/>
    <mergeCell ref="A59:A62"/>
    <mergeCell ref="B59:B62"/>
    <mergeCell ref="C59:C62"/>
    <mergeCell ref="A51:A54"/>
    <mergeCell ref="B51:B54"/>
    <mergeCell ref="C51:C54"/>
    <mergeCell ref="D51:D54"/>
    <mergeCell ref="A55:A58"/>
    <mergeCell ref="B55:B58"/>
    <mergeCell ref="C55:C58"/>
    <mergeCell ref="D55:D58"/>
    <mergeCell ref="A67:A70"/>
    <mergeCell ref="B67:B70"/>
    <mergeCell ref="C67:C70"/>
    <mergeCell ref="D67:D70"/>
    <mergeCell ref="A71:A74"/>
    <mergeCell ref="B71:B74"/>
    <mergeCell ref="C71:C74"/>
    <mergeCell ref="D71:D74"/>
    <mergeCell ref="A87:A90"/>
    <mergeCell ref="B87:B90"/>
    <mergeCell ref="C87:C90"/>
    <mergeCell ref="D87:D90"/>
    <mergeCell ref="A75:A78"/>
    <mergeCell ref="B75:B78"/>
    <mergeCell ref="C75:C78"/>
    <mergeCell ref="D75:D78"/>
    <mergeCell ref="A79:A82"/>
    <mergeCell ref="B79:B82"/>
    <mergeCell ref="C79:C82"/>
    <mergeCell ref="D79:D82"/>
    <mergeCell ref="A83:A86"/>
    <mergeCell ref="B83:B86"/>
    <mergeCell ref="C83:C86"/>
    <mergeCell ref="D83:D86"/>
    <mergeCell ref="U47:U50"/>
    <mergeCell ref="V47:V50"/>
    <mergeCell ref="U27:U30"/>
    <mergeCell ref="V27:V30"/>
    <mergeCell ref="U31:U34"/>
    <mergeCell ref="V31:V34"/>
    <mergeCell ref="U35:U38"/>
    <mergeCell ref="V35:V38"/>
    <mergeCell ref="X7:Z7"/>
    <mergeCell ref="U19:U22"/>
    <mergeCell ref="V19:V22"/>
    <mergeCell ref="U23:U26"/>
    <mergeCell ref="V23:V26"/>
    <mergeCell ref="U11:U14"/>
    <mergeCell ref="V11:V14"/>
    <mergeCell ref="U15:U18"/>
    <mergeCell ref="V15:V18"/>
    <mergeCell ref="U51:U54"/>
    <mergeCell ref="V51:V54"/>
    <mergeCell ref="U55:U58"/>
    <mergeCell ref="V55:V58"/>
    <mergeCell ref="U59:U62"/>
    <mergeCell ref="V59:V62"/>
    <mergeCell ref="U39:U42"/>
    <mergeCell ref="V39:V42"/>
    <mergeCell ref="U87:U90"/>
    <mergeCell ref="V87:V90"/>
    <mergeCell ref="U75:U78"/>
    <mergeCell ref="V75:V78"/>
    <mergeCell ref="U79:U82"/>
    <mergeCell ref="V79:V82"/>
    <mergeCell ref="U83:U86"/>
    <mergeCell ref="V83:V86"/>
    <mergeCell ref="U63:U66"/>
    <mergeCell ref="V63:V66"/>
    <mergeCell ref="U67:U70"/>
    <mergeCell ref="V67:V70"/>
    <mergeCell ref="U71:U74"/>
    <mergeCell ref="V71:V74"/>
    <mergeCell ref="U43:U46"/>
    <mergeCell ref="V43:V46"/>
  </mergeCells>
  <phoneticPr fontId="0" type="noConversion"/>
  <conditionalFormatting sqref="C11:D11 U11:V11 C15:D15 C19:D19 C23:D23 C27:D27 C31:D31 C35:D35 C39:D39 C43:D43 C47:D47 C51:D51 C55:D55 C59:D59 C63:D63 C67:D67 C71:D71 C75:D75 C79:D79 C83:D83 C87:D87 U15:V15 U19:V19 U23:V23 U27:V27 U31:V31 U35:V35 U39:V39 U43:V43 U47:V47 U51:V51 U55:V55 U59:V59 U63:V63 U67:V67 U71:V71 U75:V75 U79:V79 U83:V83 U87:V87">
    <cfRule type="cellIs" dxfId="4" priority="269" operator="between">
      <formula>$Y$9</formula>
      <formula>$Z$9</formula>
    </cfRule>
    <cfRule type="cellIs" dxfId="3" priority="270" operator="between">
      <formula>$Y$10</formula>
      <formula>$Z$10</formula>
    </cfRule>
    <cfRule type="cellIs" dxfId="2" priority="271" operator="between">
      <formula>$Y$11</formula>
      <formula>$Z$11</formula>
    </cfRule>
    <cfRule type="cellIs" dxfId="1" priority="272" operator="between">
      <formula>$Y$12</formula>
      <formula>$Z$12</formula>
    </cfRule>
    <cfRule type="cellIs" dxfId="0" priority="273" operator="between">
      <formula>$Y$15</formula>
      <formula>$Z$15</formula>
    </cfRule>
  </conditionalFormatting>
  <printOptions horizontalCentered="1" verticalCentered="1"/>
  <pageMargins left="0.23622047244094491" right="0.23622047244094491" top="0.74803149606299213" bottom="0.74803149606299213" header="0.31496062992125984" footer="0.31496062992125984"/>
  <pageSetup scale="70" orientation="landscape" r:id="rId1"/>
  <headerFooter alignWithMargins="0"/>
  <rowBreaks count="1" manualBreakCount="1">
    <brk id="30"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14:formula1>
            <xm:f>'11 FORMULAS'!$E$4:$E$7</xm:f>
          </x14:formula1>
          <xm:sqref>J11:J90</xm:sqref>
        </x14:dataValidation>
        <x14:dataValidation type="list" allowBlank="1" showInputMessage="1" showErrorMessage="1">
          <x14:formula1>
            <xm:f>'11 FORMULAS'!$H$4:$H$6</xm:f>
          </x14:formula1>
          <xm:sqref>M11:M90</xm:sqref>
        </x14:dataValidation>
        <x14:dataValidation type="list" allowBlank="1" showInputMessage="1" showErrorMessage="1">
          <x14:formula1>
            <xm:f>'11 FORMULAS'!$K$4:$K$6</xm:f>
          </x14:formula1>
          <xm:sqref>O11:O90</xm:sqref>
        </x14:dataValidation>
        <x14:dataValidation type="list" allowBlank="1" showInputMessage="1" showErrorMessage="1">
          <x14:formula1>
            <xm:f>'11 FORMULAS'!$L$4:$L$6</xm:f>
          </x14:formula1>
          <xm:sqref>P11:P90</xm:sqref>
        </x14:dataValidation>
        <x14:dataValidation type="list" allowBlank="1" showInputMessage="1" showErrorMessage="1">
          <x14:formula1>
            <xm:f>'11 FORMULAS'!$M$4:$M$6</xm:f>
          </x14:formula1>
          <xm:sqref>Q11:Q90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7"/>
  <sheetViews>
    <sheetView showGridLines="0" zoomScale="85" zoomScaleNormal="85" workbookViewId="0">
      <pane xSplit="1" ySplit="10" topLeftCell="B11" activePane="bottomRight" state="frozen"/>
      <selection pane="topRight" activeCell="B1" sqref="B1"/>
      <selection pane="bottomLeft" activeCell="A7" sqref="A7"/>
      <selection pane="bottomRight" activeCell="A16" sqref="A16:XFD32"/>
    </sheetView>
  </sheetViews>
  <sheetFormatPr baseColWidth="10" defaultColWidth="14.28515625" defaultRowHeight="12.75" x14ac:dyDescent="0.25"/>
  <cols>
    <col min="1" max="1" width="17" style="76" customWidth="1" collapsed="1"/>
    <col min="2" max="2" width="30.42578125" style="81" customWidth="1" collapsed="1"/>
    <col min="3" max="3" width="21.42578125" style="81" customWidth="1" collapsed="1"/>
    <col min="4" max="4" width="13" style="81" customWidth="1" collapsed="1"/>
    <col min="5" max="5" width="16.42578125" style="125" customWidth="1" collapsed="1"/>
    <col min="6" max="6" width="10.140625" style="125" customWidth="1" collapsed="1"/>
    <col min="7" max="7" width="25.140625" style="81" customWidth="1" collapsed="1"/>
    <col min="8" max="8" width="10.140625" style="81" bestFit="1" customWidth="1" collapsed="1"/>
    <col min="9" max="9" width="7.42578125" style="81" customWidth="1" collapsed="1"/>
    <col min="10" max="10" width="14" style="81" customWidth="1" collapsed="1"/>
    <col min="11" max="15" width="12.42578125" style="81" customWidth="1" collapsed="1"/>
    <col min="16" max="16" width="3.85546875" style="81" customWidth="1" collapsed="1"/>
    <col min="17" max="17" width="4.85546875" style="76" customWidth="1" collapsed="1"/>
    <col min="18" max="18" width="5.42578125" style="76" bestFit="1" customWidth="1" collapsed="1"/>
    <col min="19" max="24" width="14" style="76" customWidth="1" collapsed="1"/>
    <col min="25" max="29" width="11.42578125" style="76" customWidth="1" collapsed="1"/>
    <col min="30" max="30" width="5.42578125" style="76" bestFit="1" customWidth="1" collapsed="1"/>
    <col min="31" max="31" width="26.85546875" style="76" customWidth="1" collapsed="1"/>
    <col min="32" max="36" width="22.85546875" style="81" customWidth="1" collapsed="1"/>
    <col min="37" max="37" width="23.42578125" style="76" customWidth="1" collapsed="1"/>
    <col min="38" max="265" width="11.42578125" style="76" customWidth="1" collapsed="1"/>
    <col min="266" max="266" width="12.7109375" style="76" customWidth="1" collapsed="1"/>
    <col min="267" max="267" width="47" style="76" customWidth="1" collapsed="1"/>
    <col min="268" max="268" width="35" style="76" customWidth="1" collapsed="1"/>
    <col min="269" max="16384" width="14.28515625" style="76" collapsed="1"/>
  </cols>
  <sheetData>
    <row r="1" spans="1:38" ht="18.75" customHeight="1" x14ac:dyDescent="0.25">
      <c r="A1" s="391"/>
      <c r="B1" s="382" t="str">
        <f>+'2 CONTEXTO E IDENTIFICACIÓN'!B1</f>
        <v>MAPA RIESGOS OPERATIVOS  POR PROCESOS</v>
      </c>
      <c r="C1" s="382"/>
      <c r="D1" s="382"/>
      <c r="E1" s="382"/>
      <c r="F1" s="379" t="str">
        <f>+'2 CONTEXTO E IDENTIFICACIÓN'!I1</f>
        <v xml:space="preserve">Código: </v>
      </c>
      <c r="G1" s="379"/>
    </row>
    <row r="2" spans="1:38" ht="18.75" customHeight="1" x14ac:dyDescent="0.25">
      <c r="A2" s="391"/>
      <c r="B2" s="382"/>
      <c r="C2" s="382"/>
      <c r="D2" s="382"/>
      <c r="E2" s="382"/>
      <c r="F2" s="379" t="str">
        <f>+'2 CONTEXTO E IDENTIFICACIÓN'!I2</f>
        <v xml:space="preserve">Fecha: </v>
      </c>
      <c r="G2" s="379"/>
      <c r="K2" s="76"/>
    </row>
    <row r="3" spans="1:38" s="64" customFormat="1" ht="18.75" customHeight="1" x14ac:dyDescent="0.2">
      <c r="A3" s="391"/>
      <c r="B3" s="382"/>
      <c r="C3" s="382"/>
      <c r="D3" s="382"/>
      <c r="E3" s="382"/>
      <c r="F3" s="379" t="str">
        <f>+'2 CONTEXTO E IDENTIFICACIÓN'!I3</f>
        <v>Versión: 001</v>
      </c>
      <c r="G3" s="379"/>
      <c r="AF3" s="65"/>
      <c r="AG3" s="65"/>
      <c r="AH3" s="65"/>
      <c r="AI3" s="65"/>
      <c r="AJ3" s="65"/>
    </row>
    <row r="4" spans="1:38" s="64" customFormat="1" ht="18.75" customHeight="1" x14ac:dyDescent="0.2">
      <c r="A4" s="392"/>
      <c r="B4" s="382"/>
      <c r="C4" s="382"/>
      <c r="D4" s="382"/>
      <c r="E4" s="382"/>
      <c r="F4" s="379" t="str">
        <f>+'2 CONTEXTO E IDENTIFICACIÓN'!I4</f>
        <v>Página:</v>
      </c>
      <c r="G4" s="379"/>
      <c r="H4" s="67"/>
      <c r="I4" s="67"/>
      <c r="J4" s="66"/>
      <c r="L4" s="67"/>
      <c r="M4" s="67"/>
      <c r="N4" s="67"/>
      <c r="O4" s="67"/>
      <c r="P4" s="66"/>
      <c r="AF4" s="65"/>
      <c r="AG4" s="65"/>
      <c r="AH4" s="65"/>
      <c r="AI4" s="65"/>
      <c r="AJ4" s="65"/>
    </row>
    <row r="5" spans="1:38" s="64" customFormat="1" ht="9.75" customHeight="1" x14ac:dyDescent="0.2">
      <c r="A5" s="68"/>
      <c r="B5" s="66"/>
      <c r="C5" s="206"/>
      <c r="D5" s="206"/>
      <c r="E5" s="120"/>
      <c r="F5" s="67"/>
      <c r="G5" s="67"/>
      <c r="H5" s="67"/>
      <c r="I5" s="67"/>
      <c r="J5" s="66"/>
      <c r="L5" s="67"/>
      <c r="M5" s="67"/>
      <c r="N5" s="67"/>
      <c r="O5" s="67"/>
      <c r="P5" s="66"/>
      <c r="AF5" s="65"/>
      <c r="AG5" s="65"/>
      <c r="AH5" s="65"/>
      <c r="AI5" s="65"/>
      <c r="AJ5" s="65"/>
    </row>
    <row r="6" spans="1:38" s="64" customFormat="1" ht="15" x14ac:dyDescent="0.2">
      <c r="A6" s="19" t="s">
        <v>151</v>
      </c>
      <c r="B6" s="426" t="s">
        <v>306</v>
      </c>
      <c r="C6" s="427"/>
      <c r="D6" s="427"/>
      <c r="E6" s="427"/>
      <c r="F6" s="427"/>
      <c r="G6" s="427"/>
      <c r="AF6" s="65"/>
      <c r="AG6" s="65"/>
      <c r="AH6" s="65"/>
      <c r="AI6" s="65"/>
      <c r="AJ6" s="65"/>
    </row>
    <row r="7" spans="1:38" s="64" customFormat="1" ht="15" thickBot="1" x14ac:dyDescent="0.25">
      <c r="A7" s="63"/>
      <c r="B7" s="63"/>
      <c r="C7" s="63"/>
      <c r="D7" s="63"/>
      <c r="E7" s="63"/>
      <c r="F7" s="121"/>
      <c r="AF7" s="65"/>
      <c r="AG7" s="65"/>
      <c r="AH7" s="65"/>
      <c r="AI7" s="65"/>
      <c r="AJ7" s="65"/>
    </row>
    <row r="8" spans="1:38" s="64" customFormat="1" ht="13.5" thickBot="1" x14ac:dyDescent="0.25">
      <c r="D8" s="66"/>
      <c r="E8" s="48"/>
      <c r="F8" s="121"/>
      <c r="I8" s="388" t="s">
        <v>21</v>
      </c>
      <c r="J8" s="389"/>
      <c r="K8" s="389"/>
      <c r="L8" s="389"/>
      <c r="M8" s="389"/>
      <c r="N8" s="389"/>
      <c r="O8" s="390"/>
      <c r="R8" s="69"/>
      <c r="S8" s="70"/>
      <c r="T8" s="380" t="s">
        <v>84</v>
      </c>
      <c r="U8" s="380"/>
      <c r="V8" s="380"/>
      <c r="W8" s="380"/>
      <c r="X8" s="381"/>
      <c r="AF8" s="65"/>
      <c r="AG8" s="65"/>
      <c r="AH8" s="65"/>
      <c r="AI8" s="65"/>
      <c r="AJ8" s="65"/>
    </row>
    <row r="9" spans="1:38" x14ac:dyDescent="0.25">
      <c r="A9" s="122"/>
      <c r="B9" s="122"/>
      <c r="C9" s="73"/>
      <c r="D9" s="122"/>
      <c r="E9" s="383" t="s">
        <v>114</v>
      </c>
      <c r="F9" s="383"/>
      <c r="G9" s="383"/>
      <c r="H9" s="73"/>
      <c r="I9" s="74"/>
      <c r="J9" s="75"/>
      <c r="K9" s="380" t="s">
        <v>84</v>
      </c>
      <c r="L9" s="380"/>
      <c r="M9" s="380"/>
      <c r="N9" s="380"/>
      <c r="O9" s="381"/>
      <c r="P9" s="73"/>
      <c r="R9" s="77"/>
      <c r="T9" s="78">
        <v>0.2</v>
      </c>
      <c r="U9" s="78">
        <v>0.4</v>
      </c>
      <c r="V9" s="78">
        <v>0.6</v>
      </c>
      <c r="W9" s="78">
        <v>0.8</v>
      </c>
      <c r="X9" s="79">
        <v>1</v>
      </c>
      <c r="Y9" s="80"/>
      <c r="Z9" s="80"/>
      <c r="AA9" s="80"/>
      <c r="AB9" s="80"/>
      <c r="AC9" s="80"/>
      <c r="AD9" s="80"/>
      <c r="AE9" s="80"/>
    </row>
    <row r="10" spans="1:38" ht="39.950000000000003" customHeight="1" x14ac:dyDescent="0.2">
      <c r="A10" s="84" t="s">
        <v>191</v>
      </c>
      <c r="B10" s="84" t="s">
        <v>1</v>
      </c>
      <c r="C10" s="84" t="s">
        <v>9</v>
      </c>
      <c r="D10" s="84" t="s">
        <v>9</v>
      </c>
      <c r="E10" s="84" t="s">
        <v>51</v>
      </c>
      <c r="F10" s="84" t="s">
        <v>84</v>
      </c>
      <c r="G10" s="84" t="s">
        <v>199</v>
      </c>
      <c r="H10" s="73"/>
      <c r="I10" s="77"/>
      <c r="J10" s="86"/>
      <c r="K10" s="87" t="s">
        <v>62</v>
      </c>
      <c r="L10" s="87" t="s">
        <v>7</v>
      </c>
      <c r="M10" s="87" t="s">
        <v>5</v>
      </c>
      <c r="N10" s="87" t="s">
        <v>6</v>
      </c>
      <c r="O10" s="88" t="s">
        <v>70</v>
      </c>
      <c r="P10" s="73"/>
      <c r="R10" s="77"/>
      <c r="S10" s="89"/>
      <c r="T10" s="90" t="s">
        <v>62</v>
      </c>
      <c r="U10" s="90" t="s">
        <v>7</v>
      </c>
      <c r="V10" s="90" t="s">
        <v>5</v>
      </c>
      <c r="W10" s="90" t="s">
        <v>6</v>
      </c>
      <c r="X10" s="91" t="s">
        <v>70</v>
      </c>
      <c r="AA10" s="80"/>
      <c r="AB10" s="80"/>
      <c r="AC10" s="92"/>
      <c r="AD10" s="92"/>
      <c r="AE10" s="92"/>
      <c r="AF10" s="92"/>
      <c r="AG10" s="92"/>
      <c r="AH10" s="92"/>
      <c r="AI10" s="92"/>
      <c r="AJ10" s="92"/>
      <c r="AK10" s="92"/>
      <c r="AL10" s="92"/>
    </row>
    <row r="11" spans="1:38" ht="114.75" x14ac:dyDescent="0.2">
      <c r="A11" s="93" t="str">
        <f>'2 CONTEXTO E IDENTIFICACIÓN'!A11</f>
        <v>R1</v>
      </c>
      <c r="B11" s="94" t="str">
        <f>+'2 CONTEXTO E IDENTIFICACIÓN'!E11</f>
        <v>Posibilidad de pérdida Reputacional  por hallazgos generados por los organismos externos de control o notificaciones de otras entidades externas debido a la no presentación o presentación de los informes de ley por fuera de los términos</v>
      </c>
      <c r="C11" s="123">
        <f>+'5 VALORACIÓN DEL CONTROL'!S14</f>
        <v>0.16800000000000001</v>
      </c>
      <c r="D11" s="95">
        <f>+'5 VALORACIÓN DEL CONTROL'!T14</f>
        <v>0.2</v>
      </c>
      <c r="E11" s="124" t="str">
        <f>+IF(C11=0,"",IF(C11&lt;=$R$15,$S$15,IF(C11&lt;=$R$14,$S$14,IF(C11&lt;=$R$13,$S$13,IF(C11&lt;=$R$12,$S$12,IF(C11&lt;=$R$11,$S$11,""))))))</f>
        <v>Muy Baja</v>
      </c>
      <c r="F11" s="124" t="str">
        <f>+IF(D11=0,"",IF(D11&lt;=$T$9,$T$10,IF(D11&lt;=$U$9,$U$10,IF(D11&lt;=$V$9,$V$10,IF(D11&lt;=$W$9,$W$10,IF(D11&lt;=$X$9,$X$10,""))))))</f>
        <v>Leve</v>
      </c>
      <c r="G11" s="94" t="str">
        <f>+IF(E11=$S$11,IF(F11=$T$10,$T$11,IF(F11=$U$10,$U$11,IF(F11=$V$10,$V$11,IF(F11=$W$10,$W$11,IF(F11=$X$10,$X$11))))),IF(E11=$S$12,IF(F11=$T$10,$T$12,IF(F11=$U$10,$U$12,IF(F11=$V$10,$V$12,IF(F11=$W$10,$W$12,IF(F11=$X$10,$X$12))))),IF(E11=$S$13,IF(F11=$T$10,$T$13,IF(F11=$U$10,$U$13,IF(F11=$V$10,$V$13,IF(F11=$W$10,$W$13,IF(F11=$X$10,$X$13))))),IF(E11=$S$14,IF(F11=$T$10,$T$14,IF(F11=$U$10,$U$14,IF(F11=$V$10,$V$14,IF(F11=$W$10,$W$14,IF(F11=$X$10,$X$14))))),IF(E11=$S$15,IF(F11=$T$10,$T$15,IF(F11=$U$10,$U$15,IF(F11=$V$10,$V$15,IF(F11=$W$10,$W$15,IF(F11=$X$10,$X$15))))),"")))))</f>
        <v>Bajo</v>
      </c>
      <c r="H11" s="96"/>
      <c r="I11" s="386" t="s">
        <v>51</v>
      </c>
      <c r="J11" s="87" t="s">
        <v>59</v>
      </c>
      <c r="K11" s="97" t="str">
        <f>+IF(AND(E11=$S$11,F11=$T$10),A11,"")&amp;" "&amp;IF(AND(E12=$S$11,F12=$T$10),A12,"")&amp;" "&amp;IF(AND(E13=$S$11,F13=$T$10),A13,"")&amp;" "&amp;IF(AND(E14=$S$11,F14=$T$10),A14,"")&amp;" "&amp;IF(AND(E15=$S$11,F15=$T$10),A15,"")&amp;" "&amp;IF(AND(E16=$S$11,F16=$T$10),A16,"")&amp;" "&amp;IF(AND(E17=$S$11,F17=$T$10),A17,"")&amp;" "&amp;IF(AND(E18=$S$11,F18=$T$10),A18,"")&amp;" "&amp;IF(AND(E19=$S$11,F19=$T$10),A19,"")&amp;" "&amp;IF(AND(E20=$S$11,F20=$T$10),A20,"")&amp;" "&amp;IF(AND(E21=$S$11,F21=$T$10),A21,"")&amp;" "&amp;IF(AND(E22=$S$11,F22=$T$10),A22,"")&amp;" "&amp;IF(AND(E23=$S$11,F23=$T$10),A23,"")&amp;" "&amp;IF(AND(E24=$S$11,F24=$T$10),A24,"")&amp;" "&amp;IF(AND(E25=$S$11,F25=$T$10),A25,"")&amp;" "&amp;IF(AND(E26=$S$11,F26=$T$10),A26,"")&amp;" "&amp;IF(AND(E27=$S$11,F27=$T$10),A27,"")&amp;" "&amp;IF(AND(E28=$S$11,F28=$T$10),A28,"")&amp;" "&amp;IF(AND(E29=$S$11,F29=$T$10),A29,"")&amp;" "&amp;IF(AND(E30=$S$11,F30=$T$10),A30,"")</f>
        <v xml:space="preserve">                   </v>
      </c>
      <c r="L11" s="97" t="str">
        <f>+IF(AND(E11=$S$11,F11=$U$10),A11,"")&amp;" "&amp;IF(AND(E12=$S$11,F12=$U$10),A12,"")&amp;" "&amp;IF(AND(E13=$S$11,F13=$U$10),A13,"")&amp;" "&amp;IF(AND(E14=$S$11,F14=$U$10),A14,"")&amp;" "&amp;IF(AND(E15=$S$11,F15=$U$10),A15,"")&amp;" "&amp;IF(AND(E16=$S$11,F16=$U$10),A16,"")&amp;" "&amp;IF(AND(E17=$S$11,F17=$U$10),A17,"")&amp;" "&amp;IF(AND(E18=$S$11,F18=$U$10),A18,"")&amp;" "&amp;IF(AND(E19=$S$11,F19=$U$10),A19,"")&amp;" "&amp;IF(AND(E20=$S$11,F20=$U$10),A20,"")&amp;" "&amp;IF(AND(E21=$S$11,F21=$U$10),A21,"")&amp;" "&amp;IF(AND(E22=$S$11,F22=$U$10),A22,"")&amp;" "&amp;IF(AND(E23=$S$11,F23=$U$10),A23,"")&amp;" "&amp;IF(AND(E24=$S$11,F24=$U$10),A24,"")&amp;" "&amp;IF(AND(E25=$S$11,F25=$U$10),A25,"")&amp;" "&amp;IF(AND(E26=$S$11,F26=$U$10),A26,"")&amp;" "&amp;IF(AND(E27=$S$11,F27=$U$10),A27,"")&amp;" "&amp;IF(AND(E28=$S$11,F28=$U$10),A28,"")&amp;" "&amp;IF(AND(E29=$S$11,F29=$U$10),A29,"")&amp;" "&amp;IF(AND(E30=$S$11,F30=$U$10),A30,"")</f>
        <v xml:space="preserve">                   </v>
      </c>
      <c r="M11" s="97" t="str">
        <f>+IF(AND(E11=$S$11,F11=$V$10),A11,"")&amp;" "&amp;IF(AND(E12=$S$11,F12=$V$10),A12,"")&amp;" "&amp;IF(AND(E13=$S$11,F13=$V$10),A13,"")&amp;" "&amp;IF(AND(E14=$S$11,F14=$V$10),A14,"")&amp;" "&amp;IF(AND(E15=$S$11,F15=$V$10),A15,"")&amp;" "&amp;IF(AND(E16=$S$11,F16=$V$10),A16,"")&amp;" "&amp;IF(AND(E17=$S$11,F17=$V$10),A17,"")&amp;" "&amp;IF(AND(E18=$S$11,F18=$V$10),A18,"")&amp;" "&amp;IF(AND(E19=$S$11,F19=$V$10),A19,"")&amp;" "&amp;IF(AND(E20=$S$11,F20=$V$10),A20,"")&amp;" "&amp;IF(AND(E21=$S$11,F21=$V$10),A21,"")&amp;" "&amp;IF(AND(E22=$S$11,F22=$V$10),A22,"")&amp;" "&amp;IF(AND(E23=$S$11,F23=$V$10),A23,"")&amp;" "&amp;IF(AND(E24=$S$11,F24=$V$10),A24,"")&amp;" "&amp;IF(AND(E25=$S$11,F25=$V$10),A25,"")&amp;" "&amp;IF(AND(E26=$S$11,F26=$V$10),A26,"")&amp;" "&amp;IF(AND(E27=$S$11,F27=$V$10),A27,"")&amp;" "&amp;IF(AND(E28=$S$11,F28=$V$10),A28,"")&amp;" "&amp;IF(AND(E29=$S$11,F29=$V$10),A29,"")&amp;" "&amp;IF(AND(E30=$S$11,F30=$V$10),A30,"")</f>
        <v xml:space="preserve">                   </v>
      </c>
      <c r="N11" s="97" t="str">
        <f>+IF(AND(E11=$S$11,F11=$W$10),A11,"")&amp;" "&amp;IF(AND(E12=$S$11,F12=$W$10),A12,"")&amp;" "&amp;IF(AND(E13=$S$11,F13=$W$10),A13,"")&amp;" "&amp;IF(AND(E14=$S$11,F14=$W$10),A14,"")&amp;" "&amp;IF(AND(E15=$S$11,F15=$W$10),A15,"")&amp;" "&amp;IF(AND(E16=$S$11,F16=$W$10),A16,"")&amp;" "&amp;IF(AND(E17=$S$11,F17=$W$10),A17,"")&amp;" "&amp;IF(AND(E18=$S$11,F18=$W$10),A18,"")&amp;" "&amp;IF(AND(E19=$S$11,F19=$W$10),A19,"")&amp;" "&amp;IF(AND(E20=$S$11,F20=$W$10),A20,"")&amp;" "&amp;IF(AND(E21=$S$11,F21=$W$10),A21,"")&amp;" "&amp;IF(AND(E22=$S$11,F22=$W$10),A22,"")&amp;" "&amp;IF(AND(E23=$S$11,F23=$W$10),A23,"")&amp;" "&amp;IF(AND(E24=$S$11,F24=$W$10),A24,"")&amp;" "&amp;IF(AND(E25=$S$11,F25=$W$10),A25,"")&amp;" "&amp;IF(AND(E26=$S$11,F26=$W$10),A26,"")&amp;" "&amp;IF(AND(E27=$S$11,F27=$W$10),A27,"")&amp;" "&amp;IF(AND(E28=$S$11,F28=$W$10),A28,"")&amp;" "&amp;IF(AND(E29=$S$11,F29=$W$10),A29,"")&amp;" "&amp;IF(AND(E30=$S$11,F30=$W$10),A30,"")</f>
        <v xml:space="preserve">                   </v>
      </c>
      <c r="O11" s="98" t="str">
        <f>+IF(AND(E11=$S$11,F11=$X$10),A11,"")&amp;" "&amp;IF(AND(E12=$S$11,F12=$X$10),A12,"")&amp;" "&amp;IF(AND(E13=$S$11,F13=$X$10),A13,"")&amp;" "&amp;IF(AND(E14=$S$11,F14=$X$10),A14,"")&amp;" "&amp;IF(AND(E15=$S$11,F15=$X$10),A15,"")&amp;" "&amp;IF(AND(E16=$S$11,F16=$X$10),A16,"")&amp;" "&amp;IF(AND(E17=$S$11,F17=$X$10),A17,"")&amp;" "&amp;IF(AND(E18=$S$11,F18=$X$10),A18,"")&amp;" "&amp;IF(AND(E19=$S$11,F19=$X$10),A19,"")&amp;" "&amp;IF(AND(E20=$S$11,F20=$X$10),A20,"")&amp;" "&amp;IF(AND(E21=$S$11,F21=$X$10),A21,"")&amp;" "&amp;IF(AND(E22=$S$11,F22=$X$10),A22,"")&amp;" "&amp;IF(AND(E23=$S$11,F23=$X$10),A23,"")&amp;" "&amp;IF(AND(E24=$S$11,F24=$X$10),A24,"")&amp;" "&amp;IF(AND(E25=$S$11,F25=$X$10),A25,"")&amp;" "&amp;IF(AND(E26=$S$11,F26=$X$10),A26,"")&amp;" "&amp;IF(AND(E27=$S$11,F27=$X$10),A27,"")&amp;" "&amp;IF(AND(E28=$S$11,F28=$X$10),A28,"")&amp;" "&amp;IF(AND(E29=$S$11,F29=$X$10),A29,"")&amp;" "&amp;IF(AND(E30=$S$11,F30=$X$10),A30,"")</f>
        <v xml:space="preserve">                   </v>
      </c>
      <c r="P11" s="96"/>
      <c r="Q11" s="428" t="s">
        <v>51</v>
      </c>
      <c r="R11" s="99">
        <v>1</v>
      </c>
      <c r="S11" s="90" t="s">
        <v>59</v>
      </c>
      <c r="T11" s="97" t="s">
        <v>82</v>
      </c>
      <c r="U11" s="97" t="s">
        <v>82</v>
      </c>
      <c r="V11" s="97" t="s">
        <v>82</v>
      </c>
      <c r="W11" s="97" t="s">
        <v>82</v>
      </c>
      <c r="X11" s="98" t="s">
        <v>81</v>
      </c>
      <c r="AA11" s="80"/>
      <c r="AB11" s="80"/>
      <c r="AC11" s="92"/>
      <c r="AD11" s="92"/>
      <c r="AE11" s="92"/>
      <c r="AF11" s="100"/>
      <c r="AG11" s="100"/>
      <c r="AH11" s="100"/>
      <c r="AI11" s="100"/>
      <c r="AJ11" s="100"/>
      <c r="AK11" s="92"/>
      <c r="AL11" s="92"/>
    </row>
    <row r="12" spans="1:38" ht="89.25" x14ac:dyDescent="0.2">
      <c r="A12" s="93" t="str">
        <f>'2 CONTEXTO E IDENTIFICACIÓN'!A12</f>
        <v>R2</v>
      </c>
      <c r="B12" s="94" t="str">
        <f>+'2 CONTEXTO E IDENTIFICACIÓN'!E12</f>
        <v>Posibilidad de pérdida Reputacional por insatisfacción de los grupos de valor o de los grupos de interés de Amable debido a errores o inconsistencias al evaluar la efectividad de los controles del sistema de control interno</v>
      </c>
      <c r="C12" s="123">
        <f>+'5 VALORACIÓN DEL CONTROL'!S18</f>
        <v>0.16799999999999998</v>
      </c>
      <c r="D12" s="95">
        <f>+'5 VALORACIÓN DEL CONTROL'!T18</f>
        <v>0.4</v>
      </c>
      <c r="E12" s="124" t="str">
        <f t="shared" ref="E12:E30" si="0">+IF(C12=0,"",IF(C12&lt;=$R$15,$S$15,IF(C12&lt;=$R$14,$S$14,IF(C12&lt;=$R$13,$S$13,IF(C12&lt;=$R$12,$S$12,IF(C12&lt;=$R$11,$S$11,""))))))</f>
        <v>Muy Baja</v>
      </c>
      <c r="F12" s="124" t="str">
        <f t="shared" ref="F12:F30" si="1">+IF(D12=0,"",IF(D12&lt;=$T$9,$T$10,IF(D12&lt;=$U$9,$U$10,IF(D12&lt;=$V$9,$V$10,IF(D12&lt;=$W$9,$W$10,IF(D12&lt;=$X$9,$X$10,""))))))</f>
        <v>Menor</v>
      </c>
      <c r="G12" s="94" t="str">
        <f>+IF(E12=$S$11,IF(F12=$T$10,$T$11,IF(F12=$U$10,$U$11,IF(F12=$V$10,$V$11,IF(F12=$W$10,$W$11,IF(F12=$X$10,$X$11))))),IF(E12=$S$12,IF(F12=$T$10,$T$12,IF(F12=$U$10,$U$12,IF(F12=$V$10,$V$12,IF(F12=$W$10,$W$12,IF(F12=$X$10,$X$12))))),IF(E12=$S$13,IF(F12=$T$10,$T$13,IF(F12=$U$10,$U$13,IF(F12=$V$10,$V$13,IF(F12=$W$10,$W$13,IF(F12=$X$10,$X$13))))),IF(E12=$S$14,IF(F12=$T$10,$T$14,IF(F12=$U$10,$U$14,IF(F12=$V$10,$V$14,IF(F12=$W$10,$W$14,IF(F12=$X$10,$X$14))))),IF(E12=$S$15,IF(F12=$T$10,$T$15,IF(F12=$U$10,$U$15,IF(F12=$V$10,$V$15,IF(F12=$W$10,$W$15,IF(F12=$X$10,$X$15))))),"")))))</f>
        <v>Bajo</v>
      </c>
      <c r="H12" s="96"/>
      <c r="I12" s="386"/>
      <c r="J12" s="87" t="s">
        <v>58</v>
      </c>
      <c r="K12" s="101" t="str">
        <f>+IF(AND(E11=$S$12,F11=$T$10),A11,"")&amp;" "&amp;IF(AND(E12=$S$12,F12=$T$10),A12,"")&amp;" "&amp;IF(AND(E13=$S$12,F13=$T$10),A13,"")&amp;" "&amp;IF(AND(E14=$S$12,F14=$T$10),A14,"")&amp;" "&amp;IF(AND(E15=$S$12,F15=$T$10),A15,"")&amp;" "&amp;IF(AND(E16=$S$12,F16=$T$10),A16,"")&amp;" "&amp;IF(AND(E17=$S$12,F17=$T$10),A17,"")&amp;" "&amp;IF(AND(E18=$S$12,F18=$T$10),A18,"")&amp;" "&amp;IF(AND(E19=$S$12,F19=$T$10),A19,"")&amp;" "&amp;IF(AND(E20=$S$12,F20=$T$10),A20,"")&amp;" "&amp;IF(AND(E21=$S$12,F21=$T$10),A21,"")&amp;" "&amp;IF(AND(E22=$S$12,F22=$T$10),A22,"")&amp;" "&amp;IF(AND(E23=$S$12,F23=$T$10),A23,"")&amp;" "&amp;IF(AND(E24=$S$12,F24=$T$10),A24,"")&amp;" "&amp;IF(AND(E25=$S$12,F25=$T$10),A25,"")&amp;" "&amp;IF(AND(E26=$S$12,F26=$T$10),A26,"")&amp;" "&amp;IF(AND(E27=$S$12,F27=$T$10),A27,"")&amp;" "&amp;IF(AND(E28=$S$12,F28=$T$10),A28,"")&amp;" "&amp;IF(AND(E29=$S$12,F29=$T$10),A29,"")&amp;" "&amp;IF(AND(E30=$S$12,F30=$T$10),A30,"")</f>
        <v xml:space="preserve">                   </v>
      </c>
      <c r="L12" s="101" t="str">
        <f>+IF(AND(E11=$S$12,F11=$U$10),A11,"")&amp;" "&amp;IF(AND(E12=$S$12,F12=$U$10),A12,"")&amp;" "&amp;IF(AND(E13=$S$12,F13=$U$10),A13,"")&amp;" "&amp;IF(AND(E14=$S$12,F14=$U$10),A14,"")&amp;" "&amp;IF(AND(E15=$S$12,F15=$U$10),A15,"")&amp;" "&amp;IF(AND(E16=$S$12,F16=$U$10),A16,"")&amp;" "&amp;IF(AND(E17=$S$12,F17=$U$10),A17,"")&amp;" "&amp;IF(AND(E18=$S$12,F18=$U$10),A18,"")&amp;" "&amp;IF(AND(E19=$S$12,F19=$U$10),A19,"")&amp;" "&amp;IF(AND(E20=$S$12,F20=$U$10),A20,"")&amp;" "&amp;IF(AND(E21=$S$12,F21=$U$10),A21,"")&amp;" "&amp;IF(AND(E22=$S$12,F22=$U$10),A22,"")&amp;" "&amp;IF(AND(E23=$S$12,F23=$U$10),A23,"")&amp;" "&amp;IF(AND(E24=$S$12,F24=$U$10),A24,"")&amp;" "&amp;IF(AND(E25=$S$12,F25=$U$10),A25,"")&amp;" "&amp;IF(AND(E26=$S$12,F26=$U$10),A26,"")&amp;" "&amp;IF(AND(E27=$S$12,F27=$U$10),A27,"")&amp;" "&amp;IF(AND(E28=$S$12,F28=$U$10),A28,"")&amp;" "&amp;IF(AND(E29=$S$12,F29=$U$10),A29,"")&amp;" "&amp;IF(AND(E30=$S$12,F30=$U$10),A30,"")</f>
        <v xml:space="preserve">                   </v>
      </c>
      <c r="M12" s="97" t="str">
        <f>+IF(AND(E11=$S$12,F11=$V$10),A11,"")&amp;" "&amp;IF(AND(E12=$S$12,F12=$V$10),A12,"")&amp;" "&amp;IF(AND(E13=$S$12,F13=$V$10),A13,"")&amp;" "&amp;IF(AND(E14=$S$12,F14=$V$10),A14,"")&amp;" "&amp;IF(AND(E15=$S$12,F15=$V$10),A15,"")&amp;" "&amp;IF(AND(E16=$S$12,F16=$V$10),A16,"")&amp;" "&amp;IF(AND(E17=$S$12,F17=$V$10),A17,"")&amp;" "&amp;IF(AND(E18=$S$12,F18=$V$10),A18,"")&amp;" "&amp;IF(AND(E19=$S$12,F19=$V$10),A19,"")&amp;" "&amp;IF(AND(E20=$S$12,F20=$V$10),A20,"")&amp;" "&amp;IF(AND(E21=$S$12,F21=$V$10),A21,"")&amp;" "&amp;IF(AND(E22=$S$12,F22=$V$10),A22,"")&amp;" "&amp;IF(AND(E23=$S$12,F23=$V$10),A23,"")&amp;" "&amp;IF(AND(E24=$S$12,F24=$V$10),A24,"")&amp;" "&amp;IF(AND(E25=$S$12,F25=$V$10),A25,"")&amp;" "&amp;IF(AND(E26=$S$12,F26=$V$10),A26,"")&amp;" "&amp;IF(AND(E27=$S$12,F27=$V$10),A27,"")&amp;" "&amp;IF(AND(E28=$S$12,F28=$V$10),A28,"")&amp;" "&amp;IF(AND(E29=$S$12,F29=$V$10),A29,"")&amp;" "&amp;IF(AND(E30=$S$12,F30=$V$10),A30,"")</f>
        <v xml:space="preserve">                   </v>
      </c>
      <c r="N12" s="97" t="str">
        <f>+IF(AND(E11=$S$12,F11=$W$10),A11,"")&amp;" "&amp;IF(AND(E12=$S$12,F12=$W$10),A12,"")&amp;" "&amp;IF(AND(E13=$S$12,F13=$W$10),A13,"")&amp;" "&amp;IF(AND(E14=$S$12,F14=$W$10),A14,"")&amp;" "&amp;IF(AND(E15=$S$12,F15=$W$10),A15,"")&amp;" "&amp;IF(AND(E16=$S$12,F16=$W$10),A16,"")&amp;" "&amp;IF(AND(E17=$S$12,F17=$W$10),A17,"")&amp;" "&amp;IF(AND(E18=$S$12,F18=$W$10),A18,"")&amp;" "&amp;IF(AND(E19=$S$12,F19=$W$10),A19,"")&amp;" "&amp;IF(AND(E20=$S$12,F20=$W$10),A20,"")&amp;" "&amp;IF(AND(E21=$S$12,F21=$W$10),A21,"")&amp;" "&amp;IF(AND(E22=$S$12,F22=$W$10),A22,"")&amp;" "&amp;IF(AND(E23=$S$12,F23=$W$10),A23,"")&amp;" "&amp;IF(AND(E24=$S$12,F24=$W$10),A24,"")&amp;" "&amp;IF(AND(E25=$S$12,F25=$W$10),A25,"")&amp;" "&amp;IF(AND(E26=$S$12,F26=$W$10),A26,"")&amp;" "&amp;IF(AND(E27=$S$12,F27=$W$10),A27,"")&amp;" "&amp;IF(AND(E28=$S$12,F28=$W$10),A28,"")&amp;" "&amp;IF(AND(E29=$S$12,F29=$W$10),A29,"")&amp;" "&amp;IF(AND(E30=$S$12,F30=$W$10),A30,"")</f>
        <v xml:space="preserve">                   </v>
      </c>
      <c r="O12" s="98" t="str">
        <f>+IF(AND(E11=$S$12,F11=$X$10),A11,"")&amp;" "&amp;IF(AND(E12=$S$12,F12=$X$10),A12,"")&amp;" "&amp;IF(AND(E13=$S$12,F13=$X$10),A13,"")&amp;" "&amp;IF(AND(E14=$S$12,F14=$X$10),A14,"")&amp;" "&amp;IF(AND(E15=$S$12,F15=$X$10),A15,"")&amp;" "&amp;IF(AND(E16=$S$12,F16=$X$10),A16,"")&amp;" "&amp;IF(AND(E17=$S$12,F17=$X$10),A17,"")&amp;" "&amp;IF(AND(E18=$S$12,F18=$X$10),A18,"")&amp;" "&amp;IF(AND(E19=$S$12,F19=$X$10),A19,"")&amp;" "&amp;IF(AND(E20=$S$12,F20=$X$10),A20,"")&amp;" "&amp;IF(AND(E21=$S$12,F21=$X$10),A21,"")&amp;" "&amp;IF(AND(E22=$S$12,F22=$X$10),A22,"")&amp;" "&amp;IF(AND(E23=$S$12,F23=$X$10),A23,"")&amp;" "&amp;IF(AND(E24=$S$12,F24=$X$10),A24,"")&amp;" "&amp;IF(AND(E25=$S$12,F25=$X$10),A25,"")&amp;" "&amp;IF(AND(E26=$S$12,F26=$X$10),A26,"")&amp;" "&amp;IF(AND(E27=$S$12,F27=$X$10),A27,"")&amp;" "&amp;IF(AND(E28=$S$12,F28=$X$10),A28,"")&amp;" "&amp;IF(AND(E29=$S$12,F29=$X$10),A29,"")&amp;" "&amp;IF(AND(E30=$S$12,F30=$X$10),A30,"")</f>
        <v xml:space="preserve">                   </v>
      </c>
      <c r="P12" s="96"/>
      <c r="Q12" s="428"/>
      <c r="R12" s="99">
        <v>0.8</v>
      </c>
      <c r="S12" s="90" t="s">
        <v>58</v>
      </c>
      <c r="T12" s="101" t="s">
        <v>5</v>
      </c>
      <c r="U12" s="101" t="s">
        <v>5</v>
      </c>
      <c r="V12" s="97" t="s">
        <v>82</v>
      </c>
      <c r="W12" s="97" t="s">
        <v>82</v>
      </c>
      <c r="X12" s="98" t="s">
        <v>81</v>
      </c>
      <c r="AA12" s="80"/>
      <c r="AB12" s="80"/>
      <c r="AC12" s="92"/>
      <c r="AD12" s="102"/>
      <c r="AE12" s="103"/>
      <c r="AF12" s="100"/>
      <c r="AG12" s="100"/>
      <c r="AH12" s="100"/>
      <c r="AI12" s="100"/>
      <c r="AJ12" s="100"/>
      <c r="AK12" s="92"/>
      <c r="AL12" s="92"/>
    </row>
    <row r="13" spans="1:38" ht="89.25" x14ac:dyDescent="0.2">
      <c r="A13" s="93" t="str">
        <f>'2 CONTEXTO E IDENTIFICACIÓN'!A13</f>
        <v>R3</v>
      </c>
      <c r="B13" s="94" t="str">
        <f>+'2 CONTEXTO E IDENTIFICACIÓN'!E13</f>
        <v>Posibilidad de pérdida Reputacional por baja calidad en la presentación de informes de evaluación independiente debido a la inadecuada ejecución de procedimientos propios de auditoría interna</v>
      </c>
      <c r="C13" s="123">
        <f>+'5 VALORACIÓN DEL CONTROL'!S22</f>
        <v>0.14399999999999999</v>
      </c>
      <c r="D13" s="95">
        <f>+'5 VALORACIÓN DEL CONTROL'!T22</f>
        <v>0.2</v>
      </c>
      <c r="E13" s="124" t="str">
        <f t="shared" si="0"/>
        <v>Muy Baja</v>
      </c>
      <c r="F13" s="124" t="str">
        <f t="shared" si="1"/>
        <v>Leve</v>
      </c>
      <c r="G13" s="94" t="str">
        <f>+IF(E13=$S$11,IF(F13=$T$10,$T$11,IF(F13=$U$10,$U$11,IF(F13=$V$10,$V$11,IF(F13=$W$10,$W$11,IF(F13=$X$10,$X$11))))),IF(E13=$S$12,IF(F13=$T$10,$T$12,IF(F13=$U$10,$U$12,IF(F13=$V$10,$V$12,IF(F13=$W$10,$W$12,IF(F13=$X$10,$X$12))))),IF(E13=$S$13,IF(F13=$T$10,$T$13,IF(F13=$U$10,$U$13,IF(F13=$V$10,$V$13,IF(F13=$W$10,$W$13,IF(F13=$X$10,$X$13))))),IF(E13=$S$14,IF(F13=$T$10,$T$14,IF(F13=$U$10,$U$14,IF(F13=$V$10,$V$14,IF(F13=$W$10,$W$14,IF(F13=$X$10,$X$14))))),IF(E13=$S$15,IF(F13=$T$10,$T$15,IF(F13=$U$10,$U$15,IF(F13=$V$10,$V$15,IF(F13=$W$10,$W$15,IF(F13=$X$10,$X$15))))),"")))))</f>
        <v>Bajo</v>
      </c>
      <c r="H13" s="96"/>
      <c r="I13" s="386"/>
      <c r="J13" s="87" t="s">
        <v>56</v>
      </c>
      <c r="K13" s="101" t="str">
        <f>+IF(AND(E11=$S$13,F11=$T$10),A11,"")&amp;" "&amp;IF(AND(E12=$S$13,F12=$T$10),A12,"")&amp;" "&amp;IF(AND(E13=$S$13,F13=$T$10),A13,"")&amp;" "&amp;IF(AND(E14=$S$13,F14=$T$10),A14,"")&amp;" "&amp;IF(AND(E15=$S$13,F15=$T$10),A15,"")&amp;" "&amp;IF(AND(E16=$S$13,F16=$T$10),A16,"")&amp;" "&amp;IF(AND(E17=$S$13,F17=$T$10),A17,"")&amp;" "&amp;IF(AND(E18=$S$13,F18=$T$10),A18,"")&amp;" "&amp;IF(AND(E19=$S$13,F19=$T$10),A19,"")&amp;" "&amp;IF(AND(E20=$S$13,F20=$T$10),A20,"")&amp;" "&amp;IF(AND(E21=$S$13,F21=$T$10),A21,"")&amp;" "&amp;IF(AND(E22=$S$13,F22=$T$10),A22,"")&amp;" "&amp;IF(AND(E23=$S$13,F23=$T$10),A23,"")&amp;" "&amp;IF(AND(E24=$S$13,F24=$T$10),A24,"")&amp;" "&amp;IF(AND(E25=$S$13,F25=$T$10),A25,"")&amp;" "&amp;IF(AND(E26=$S$13,F26=$T$10),A26,"")&amp;" "&amp;IF(AND(E27=$S$13,F27=$T$10),A27,"")&amp;" "&amp;IF(AND(E28=$S$13,F28=$T$10),A28,"")&amp;" "&amp;IF(AND(E29=$S$13,F29=$T$10),A29,"")&amp;" "&amp;IF(AND(E30=$S$13,F30=$T$10),A30,"")</f>
        <v xml:space="preserve">                   </v>
      </c>
      <c r="L13" s="101" t="str">
        <f>+IF(AND(E11=$S$13,F11=$U$10),A11,"")&amp;" "&amp;IF(AND(E12=$S$13,F12=$U$10),A12,"")&amp;" "&amp;IF(AND(E13=$S$13,F13=$U$10),A13,"")&amp;" "&amp;IF(AND(E14=$S$13,F14=$U$10),A14,"")&amp;" "&amp;IF(AND(E15=$S$13,F15=$U$10),A15,"")&amp;" "&amp;IF(AND(E16=$S$13,F16=$U$10),A16,"")&amp;" "&amp;IF(AND(E17=$S$13,F17=$U$10),A17,"")&amp;" "&amp;IF(AND(E18=$S$13,F18=$U$10),A18,"")&amp;" "&amp;IF(AND(E19=$S$13,F19=$U$10),A19,"")&amp;" "&amp;IF(AND(E20=$S$13,F20=$U$10),A20,"")&amp;" "&amp;IF(AND(E21=$S$13,F21=$U$10),A21,"")&amp;" "&amp;IF(AND(E22=$S$13,F22=$U$10),A22,"")&amp;" "&amp;IF(AND(E23=$S$13,F23=$U$10),A23,"")&amp;" "&amp;IF(AND(E24=$S$13,F24=$U$10),A24,"")&amp;" "&amp;IF(AND(E25=$S$13,F25=$U$10),A25,"")&amp;" "&amp;IF(AND(E26=$S$13,F26=$U$10),A26,"")&amp;" "&amp;IF(AND(E27=$S$13,F27=$U$10),A27,"")&amp;" "&amp;IF(AND(E28=$S$13,F28=$U$10),A28,"")&amp;" "&amp;IF(AND(E29=$S$13,F29=$U$10),A29,"")&amp;" "&amp;IF(AND(E30=$S$13,F30=$U$10),A30,"")</f>
        <v xml:space="preserve">                   </v>
      </c>
      <c r="M13" s="101" t="str">
        <f>+IF(AND(E11=$S$13,F11=$V$10),A11,"")&amp;" "&amp;IF(AND(E12=$S$13,F12=$V$10),A12,"")&amp;" "&amp;IF(AND(E13=$S$13,F13=$V$10),A13,"")&amp;" "&amp;IF(AND(E14=$S$13,F14=$V$10),A14,"")&amp;" "&amp;IF(AND(E15=$S$13,F15=$V$10),A15,"")&amp;" "&amp;IF(AND(E16=$S$13,F16=$V$10),A16,"")&amp;" "&amp;IF(AND(E17=$S$13,F17=$V$10),A17,"")&amp;" "&amp;IF(AND(E18=$S$13,F18=$V$10),A18,"")&amp;" "&amp;IF(AND(E19=$S$13,F19=$V$10),A19,"")&amp;" "&amp;IF(AND(E20=$S$13,F20=$V$10),A20,"")&amp;" "&amp;IF(AND(E21=$S$13,F21=$V$10),A21,"")&amp;" "&amp;IF(AND(E22=$S$13,F22=$V$10),A22,"")&amp;" "&amp;IF(AND(E23=$S$13,F23=$V$10),A23,"")&amp;" "&amp;IF(AND(E24=$S$13,F24=$V$10),A24,"")&amp;" "&amp;IF(AND(E25=$S$13,F25=$V$10),A25,"")&amp;" "&amp;IF(AND(E26=$S$13,F26=$V$10),A26,"")&amp;" "&amp;IF(AND(E27=$S$13,F27=$V$10),A27,"")&amp;" "&amp;IF(AND(E28=$S$13,F28=$V$10),A28,"")&amp;" "&amp;IF(AND(E29=$S$13,F29=$V$10),A29,"")&amp;" "&amp;IF(AND(E30=$S$13,F30=$V$10),A30,"")</f>
        <v xml:space="preserve">                   </v>
      </c>
      <c r="N13" s="97" t="str">
        <f>+IF(AND(E11=$S$13,F11=$W$10),A11,"")&amp;" "&amp;IF(AND(E12=$S$13,F12=$W$10),A12,"")&amp;" "&amp;IF(AND(E13=$S$13,F13=$W$10),A13,"")&amp;" "&amp;IF(AND(E14=$S$13,F14=$W$10),A14,"")&amp;" "&amp;IF(AND(E15=$S$13,F15=$W$10),A15,"")&amp;" "&amp;IF(AND(E16=$S$13,F16=$W$10),A16,"")&amp;" "&amp;IF(AND(E17=$S$13,F17=$W$10),A17,"")&amp;" "&amp;IF(AND(E18=$S$13,F18=$W$10),A18,"")&amp;" "&amp;IF(AND(E19=$S$13,F19=$W$10),A19,"")&amp;" "&amp;IF(AND(E20=$S$13,F20=$W$10),A20,"")&amp;" "&amp;IF(AND(E21=$S$13,F21=$W$10),A21,"")&amp;" "&amp;IF(AND(E22=$S$13,F22=$W$10),A22,"")&amp;" "&amp;IF(AND(E23=$S$13,F23=$W$10),A23,"")&amp;" "&amp;IF(AND(E24=$S$13,F24=$W$10),A24,"")&amp;" "&amp;IF(AND(E25=$S$13,F25=$W$10),A25,"")&amp;" "&amp;IF(AND(E26=$S$13,F26=$W$10),A26,"")&amp;" "&amp;IF(AND(E27=$S$13,F27=$W$10),A27,"")&amp;" "&amp;IF(AND(E28=$S$13,F28=$W$10),A28,"")&amp;" "&amp;IF(AND(E29=$S$13,F29=$W$10),A29,"")&amp;" "&amp;IF(AND(E30=$S$13,F30=$W$10),A30,"")</f>
        <v xml:space="preserve">                   </v>
      </c>
      <c r="O13" s="98" t="str">
        <f>+IF(AND(E11=$S$13,F11=$X$10),A11,"")&amp;" "&amp;IF(AND(E12=$S$13,F12=$X$10),A12,"")&amp;" "&amp;IF(AND(E13=$S$13,F13=$X$10),A13,"")&amp;" "&amp;IF(AND(E14=$S$13,F14=$X$10),A14,"")&amp;" "&amp;IF(AND(E15=$S$13,F15=$X$10),A15,"")&amp;" "&amp;IF(AND(E16=$S$13,F16=$X$10),A16,"")&amp;" "&amp;IF(AND(E17=$S$13,F17=$X$10),A17,"")&amp;" "&amp;IF(AND(E18=$S$13,F18=$X$10),A18,"")&amp;" "&amp;IF(AND(E19=$S$13,F19=$X$10),A19,"")&amp;" "&amp;IF(AND(E20=$S$13,F20=$X$10),A20,"")&amp;" "&amp;IF(AND(E21=$S$13,F21=$X$10),A21,"")&amp;" "&amp;IF(AND(E22=$S$13,F22=$X$10),A22,"")&amp;" "&amp;IF(AND(E23=$S$13,F23=$X$10),A23,"")&amp;" "&amp;IF(AND(E24=$S$13,F24=$X$10),A24,"")&amp;" "&amp;IF(AND(E25=$S$13,F25=$X$10),A25,"")&amp;" "&amp;IF(AND(E26=$S$13,F26=$X$10),A26,"")&amp;" "&amp;IF(AND(E27=$S$13,F27=$X$10),A27,"")&amp;" "&amp;IF(AND(E28=$S$13,F28=$X$10),A28,"")&amp;" "&amp;IF(AND(E29=$S$13,F29=$X$10),A29,"")&amp;" "&amp;IF(AND(E30=$S$13,F30=$X$10),A30,"")</f>
        <v xml:space="preserve">                   </v>
      </c>
      <c r="P13" s="96"/>
      <c r="Q13" s="428"/>
      <c r="R13" s="99">
        <v>0.6</v>
      </c>
      <c r="S13" s="90" t="s">
        <v>56</v>
      </c>
      <c r="T13" s="101" t="s">
        <v>5</v>
      </c>
      <c r="U13" s="101" t="s">
        <v>5</v>
      </c>
      <c r="V13" s="101" t="s">
        <v>5</v>
      </c>
      <c r="W13" s="97" t="s">
        <v>82</v>
      </c>
      <c r="X13" s="98" t="s">
        <v>81</v>
      </c>
      <c r="AA13" s="80"/>
      <c r="AB13" s="80"/>
      <c r="AC13" s="92"/>
      <c r="AD13" s="102"/>
      <c r="AE13" s="103"/>
      <c r="AF13" s="100"/>
      <c r="AG13" s="100"/>
      <c r="AH13" s="100"/>
      <c r="AI13" s="100"/>
      <c r="AJ13" s="104"/>
      <c r="AK13" s="92"/>
      <c r="AL13" s="92"/>
    </row>
    <row r="14" spans="1:38" ht="105.75" customHeight="1" x14ac:dyDescent="0.2">
      <c r="A14" s="93" t="str">
        <f>'2 CONTEXTO E IDENTIFICACIÓN'!A14</f>
        <v>R4</v>
      </c>
      <c r="B14" s="94" t="str">
        <f>+'2 CONTEXTO E IDENTIFICACIÓN'!E14</f>
        <v>Posibilidad de pérdida Reputacional  Por la no suscripción o seguimiento inadecuado a los planes de mejoramiento  de la entidad debido a desconocimiento u omisión de los resultados de auditoría.</v>
      </c>
      <c r="C14" s="123">
        <f>+'5 VALORACIÓN DEL CONTROL'!S26</f>
        <v>0.24</v>
      </c>
      <c r="D14" s="95">
        <f>+'5 VALORACIÓN DEL CONTROL'!T26</f>
        <v>0.2</v>
      </c>
      <c r="E14" s="124" t="str">
        <f t="shared" si="0"/>
        <v>Baja</v>
      </c>
      <c r="F14" s="124" t="str">
        <f t="shared" si="1"/>
        <v>Leve</v>
      </c>
      <c r="G14" s="94" t="str">
        <f t="shared" ref="G14:G30" si="2">+IF(E14=$S$11,IF(F14=$T$10,$T$11,IF(F14=$U$10,$U$11,IF(F14=$V$10,$V$11,IF(F14=$W$10,$W$11,IF(F14=$X$10,$X$11))))),IF(E14=$S$12,IF(F14=$T$10,$T$12,IF(F14=$U$10,$U$12,IF(F14=$V$10,$V$12,IF(F14=$W$10,$W$12,IF(F14=$X$10,$X$12))))),IF(E14=$S$13,IF(F14=$T$10,$T$13,IF(F14=$U$10,$U$13,IF(F14=$V$10,$V$13,IF(F14=$W$10,$W$13,IF(F14=$X$10,$X$13))))),IF(E14=$S$14,IF(F14=$T$10,$T$14,IF(F14=$U$10,$U$14,IF(F14=$V$10,$V$14,IF(F14=$W$10,$W$14,IF(F14=$X$10,$X$14))))),IF(E14=$S$15,IF(F14=$T$10,$T$15,IF(F14=$U$10,$U$15,IF(F14=$V$10,$V$15,IF(F14=$W$10,$W$15,IF(F14=$X$10,$X$15))))),"")))))</f>
        <v>Bajo</v>
      </c>
      <c r="H14" s="96"/>
      <c r="I14" s="386"/>
      <c r="J14" s="87" t="s">
        <v>54</v>
      </c>
      <c r="K14" s="105" t="str">
        <f>+IF(AND(E11=$S$14,F11=$T$10),A11,"")&amp;" "&amp;IF(AND(E12=$S$14,F12=$T$10),A12,"")&amp;" "&amp;IF(AND(E13=$S$14,F13=$T$10),A13,"")&amp;" "&amp;IF(AND(E14=$S$14,F14=$T$10),A14,"")&amp;" "&amp;IF(AND(E15=$S$14,F15=$T$10),A15,"")&amp;" "&amp;IF(AND(E16=$S$14,F16=$T$10),A16,"")&amp;" "&amp;IF(AND(E17=$S$14,F17=$T$10),A17,"")&amp;" "&amp;IF(AND(E18=$S$14,F18=$T$10),A18,"")&amp;" "&amp;IF(AND(E19=$S$14,F19=$T$10),A19,"")&amp;" "&amp;IF(AND(E20=$S$14,F20=$T$10),A20,"")&amp;" "&amp;IF(AND(E21=$S$14,F21=$T$10),A21,"")&amp;" "&amp;IF(AND(E22=$S$14,F22=$T$10),A22,"")&amp;" "&amp;IF(AND(E23=$S$14,F23=$T$10),A23,"")&amp;" "&amp;IF(AND(E24=$S$14,F24=$T$10),A24,"")&amp;" "&amp;IF(AND(E25=$S$14,F25=$T$10),A25,"")&amp;" "&amp;IF(AND(E26=$S$14,F26=$T$10),A26,"")&amp;" "&amp;IF(AND(E27=$S$14,F27=$T$10),A27,"")&amp;" "&amp;IF(AND(E28=$S$14,F28=$T$10),A28,"")&amp;" "&amp;IF(AND(E29=$S$14,F29=$T$10),A29,"")&amp;" "&amp;IF(AND(E30=$S$14,F30=$T$10),A30,"")</f>
        <v xml:space="preserve">   R4                </v>
      </c>
      <c r="L14" s="101" t="str">
        <f>+IF(AND(E11=$S$14,F11=$U$10),A11,"")&amp;" "&amp;IF(AND(E12=$S$14,F12=$U$10),A12,"")&amp;" "&amp;IF(AND(E13=$S$14,F13=$U$10),A13,"")&amp;" "&amp;IF(AND(E14=$S$14,F14=$U$10),A14,"")&amp;" "&amp;IF(AND(E15=$S$14,F15=$U$10),A15,"")&amp;" "&amp;IF(AND(E16=$S$14,F16=$U$10),A16,"")&amp;" "&amp;IF(AND(E17=$S$14,F17=$U$10),A17,"")&amp;" "&amp;IF(AND(E18=$S$14,F18=$U$10),A18,"")&amp;" "&amp;IF(AND(E19=$S$14,F19=$U$10),A19,"")&amp;" "&amp;IF(AND(E20=$S$14,F20=$U$10),A20,"")&amp;" "&amp;IF(AND(E21=$S$14,F21=$U$10),A21,"")&amp;" "&amp;IF(AND(E22=$S$14,F22=$U$10),A22,"")&amp;" "&amp;IF(AND(E23=$S$14,F23=$U$10),A23,"")&amp;" "&amp;IF(AND(E24=$S$14,F24=$U$10),A24,"")&amp;" "&amp;IF(AND(E25=$S$14,F25=$U$10),A25,"")&amp;" "&amp;IF(AND(E26=$S$14,F26=$U$10),A26,"")&amp;" "&amp;IF(AND(E27=$S$14,F27=$U$10),A27,"")&amp;" "&amp;IF(AND(E28=$S$14,F28=$U$10),A28,"")&amp;" "&amp;IF(AND(E29=$S$14,F29=$U$10),A29,"")&amp;" "&amp;IF(AND(E30=$S$14,F30=$U$10),A30,"")</f>
        <v xml:space="preserve">                   </v>
      </c>
      <c r="M14" s="101" t="str">
        <f>+IF(AND(E11=$S$14,F11=$V$10),A11,"")&amp;" "&amp;IF(AND(E12=$S$14,F12=$V$10),A12,"")&amp;" "&amp;IF(AND(E13=$S$14,F13=$V$10),A13,"")&amp;" "&amp;IF(AND(E14=$S$14,F14=$V$10),A14,"")&amp;" "&amp;IF(AND(E15=$S$14,F15=$V$10),A15,"")&amp;" "&amp;IF(AND(E16=$S$14,F16=$V$10),A16,"")&amp;" "&amp;IF(AND(E17=$S$14,F17=$V$10),A17,"")&amp;" "&amp;IF(AND(E18=$S$14,F18=$V$10),A18,"")&amp;" "&amp;IF(AND(E19=$S$14,F19=$V$10),A19,"")&amp;" "&amp;IF(AND(E20=$S$14,F20=$V$10),A20,"")&amp;" "&amp;IF(AND(E21=$S$14,F21=$V$10),A21,"")&amp;" "&amp;IF(AND(E22=$S$14,F22=$V$10),A22,"")&amp;" "&amp;IF(AND(E23=$S$14,F23=$V$10),A23,"")&amp;" "&amp;IF(AND(E24=$S$14,F24=$V$10),A24,"")&amp;" "&amp;IF(AND(E25=$S$14,F25=$V$10),A25,"")&amp;" "&amp;IF(AND(E26=$S$14,F26=$V$10),A26,"")&amp;" "&amp;IF(AND(E27=$S$14,F27=$V$10),A27,"")&amp;" "&amp;IF(AND(E28=$S$14,F28=$V$10),A28,"")&amp;" "&amp;IF(AND(E29=$S$14,F29=$V$10),A29,"")&amp;" "&amp;IF(AND(E30=$S$14,F30=$V$10),A30,"")</f>
        <v xml:space="preserve">                   </v>
      </c>
      <c r="N14" s="97" t="str">
        <f>+IF(AND(E11=$S$14,F11=$W$10),A11,"")&amp;" "&amp;IF(AND(E12=$S$14,F12=$W$10),A12,"")&amp;" "&amp;IF(AND(E13=$S$14,F13=$W$10),A13,"")&amp;" "&amp;IF(AND(E14=$S$14,F14=$W$10),A14,"")&amp;" "&amp;IF(AND(E15=$S$14,F15=$W$10),A15,"")&amp;" "&amp;IF(AND(E16=$S$14,F16=$W$10),A16,"")&amp;" "&amp;IF(AND(E17=$S$14,F17=$W$10),A17,"")&amp;" "&amp;IF(AND(E18=$S$14,F18=$W$10),A18,"")&amp;" "&amp;IF(AND(E19=$S$14,F19=$W$10),A19,"")&amp;" "&amp;IF(AND(E20=$S$14,F20=$W$10),A20,"")&amp;" "&amp;IF(AND(E21=$S$14,F21=$W$10),A21,"")&amp;" "&amp;IF(AND(E22=$S$14,F22=$W$10),A22,"")&amp;" "&amp;IF(AND(E23=$S$14,F23=$W$10),A23,"")&amp;" "&amp;IF(AND(E24=$S$14,F24=$W$10),A24,"")&amp;" "&amp;IF(AND(E25=$S$14,F25=$W$10),A25,"")&amp;" "&amp;IF(AND(E26=$S$14,F26=$W$10),A26,"")&amp;" "&amp;IF(AND(E27=$S$14,F27=$W$10),A27,"")&amp;" "&amp;IF(AND(E28=$S$14,F28=$W$10),A28,"")&amp;" "&amp;IF(AND(E29=$S$14,F29=$W$10),A29,"")&amp;" "&amp;IF(AND(E30=$S$14,F30=$W$10),A30,"")</f>
        <v xml:space="preserve">                   </v>
      </c>
      <c r="O14" s="98" t="str">
        <f>+IF(AND(E11=$S$14,F11=$X$10),A11,"")&amp;" "&amp;IF(AND(E12=$S$14,F12=$X$10),A12,"")&amp;" "&amp;IF(AND(E13=$S$14,F13=$X$10),A13,"")&amp;" "&amp;IF(AND(E14=$S$14,F14=$X$10),A14,"")&amp;" "&amp;IF(AND(E15=$S$14,F15=$X$10),A15,"")&amp;" "&amp;IF(AND(E16=$S$14,F16=$X$10),A16,"")&amp;" "&amp;IF(AND(E17=$S$14,F17=$X$10),A17,"")&amp;" "&amp;IF(AND(E18=$S$14,F18=$X$10),A18,"")&amp;" "&amp;IF(AND(E19=$S$14,F19=$X$10),A19,"")&amp;" "&amp;IF(AND(E20=$S$14,F20=$X$10),A20,"")&amp;" "&amp;IF(AND(E21=$S$14,F21=$X$10),A21,"")&amp;" "&amp;IF(AND(E22=$S$14,F22=$X$10),A22,"")&amp;" "&amp;IF(AND(E23=$S$14,F23=$X$10),A23,"")&amp;" "&amp;IF(AND(E24=$S$14,F24=$X$10),A24,"")&amp;" "&amp;IF(AND(E25=$S$14,F25=$X$10),A25,"")&amp;" "&amp;IF(AND(E26=$S$14,F26=$X$10),A26,"")&amp;" "&amp;IF(AND(E27=$S$14,F27=$X$10),A27,"")&amp;" "&amp;IF(AND(E28=$S$14,F28=$X$10),A28,"")&amp;" "&amp;IF(AND(E29=$S$14,F29=$X$10),A29,"")&amp;" "&amp;IF(AND(E30=$S$14,F30=$X$10),A30,"")</f>
        <v xml:space="preserve">                   </v>
      </c>
      <c r="P14" s="96"/>
      <c r="Q14" s="428"/>
      <c r="R14" s="99">
        <v>0.4</v>
      </c>
      <c r="S14" s="90" t="s">
        <v>54</v>
      </c>
      <c r="T14" s="105" t="s">
        <v>83</v>
      </c>
      <c r="U14" s="101" t="s">
        <v>5</v>
      </c>
      <c r="V14" s="101" t="s">
        <v>5</v>
      </c>
      <c r="W14" s="97" t="s">
        <v>82</v>
      </c>
      <c r="X14" s="98" t="s">
        <v>81</v>
      </c>
      <c r="AA14" s="80"/>
      <c r="AB14" s="80"/>
      <c r="AC14" s="92"/>
      <c r="AD14" s="102"/>
      <c r="AE14" s="103"/>
      <c r="AF14" s="100"/>
      <c r="AG14" s="100"/>
      <c r="AH14" s="100"/>
      <c r="AI14" s="104"/>
      <c r="AJ14" s="100"/>
      <c r="AK14" s="92"/>
      <c r="AL14" s="92"/>
    </row>
    <row r="15" spans="1:38" ht="66.75" customHeight="1" thickBot="1" x14ac:dyDescent="0.25">
      <c r="A15" s="93" t="str">
        <f>'2 CONTEXTO E IDENTIFICACIÓN'!A15</f>
        <v>R5</v>
      </c>
      <c r="B15" s="94" t="str">
        <f>+'2 CONTEXTO E IDENTIFICACIÓN'!E15</f>
        <v>Posibilidad de pérdida Reputacional Por la aplicación inadecuada de procedimientos de evaluación y auditoría interna debido a conflictos de intereses de los auditores o profesionales de apoyo.</v>
      </c>
      <c r="C15" s="123">
        <f>+'5 VALORACIÓN DEL CONTROL'!S30</f>
        <v>0.14399999999999999</v>
      </c>
      <c r="D15" s="95">
        <f>+'5 VALORACIÓN DEL CONTROL'!T30</f>
        <v>0.4</v>
      </c>
      <c r="E15" s="124" t="str">
        <f t="shared" si="0"/>
        <v>Muy Baja</v>
      </c>
      <c r="F15" s="124" t="str">
        <f t="shared" si="1"/>
        <v>Menor</v>
      </c>
      <c r="G15" s="94" t="str">
        <f t="shared" si="2"/>
        <v>Bajo</v>
      </c>
      <c r="H15" s="96"/>
      <c r="I15" s="387"/>
      <c r="J15" s="106" t="s">
        <v>52</v>
      </c>
      <c r="K15" s="107" t="str">
        <f>+IF(AND(E11=$S$15,F11=$T$10),A11,"")&amp;" "&amp;IF(AND(E12=$S$15,F12=$T$10),A12,"")&amp;" "&amp;IF(AND(E13=$S$15,F13=$T$10),A13,"")&amp;" "&amp;IF(AND(E14=$S$15,F14=$T$10),A14,"")&amp;" "&amp;IF(AND(E15=$S$15,F15=$T$10),A15,"")&amp;" "&amp;IF(AND(E16=$S$15,F16=$T$10),A16,"")&amp;" "&amp;IF(AND(E17=$S$15,F17=$T$10),A17,"")&amp;" "&amp;IF(AND(E18=$S$15,F18=$T$10),A18,"")&amp;" "&amp;IF(AND(E19=$S$15,F19=$T$10),A19,"")&amp;" "&amp;IF(AND(E20=$S$15,F20=$T$10),A20,"")&amp;" "&amp;IF(AND(E21=$S$15,F21=$T$10),A21,"")&amp;" "&amp;IF(AND(E22=$S$15,F22=$T$10),A22,"")&amp;" "&amp;IF(AND(E23=$S$15,F23=$T$10),A23,"")&amp;" "&amp;IF(AND(E24=$S$15,F24=$T$10),A24,"")&amp;" "&amp;IF(AND(E25=$S$15,F25=$T$10),A25,"")&amp;" "&amp;IF(AND(E26=$S$15,F26=$T$10),A26,"")&amp;" "&amp;IF(AND(E27=$S$15,F27=$T$10),A27,"")&amp;" "&amp;IF(AND(E28=$S$15,F28=$T$10),A28,"")&amp;" "&amp;IF(AND(E29=$S$15,F29=$T$10),A29,"")&amp;" "&amp;IF(AND(E30=$S$15,F30=$T$10),A30,"")</f>
        <v xml:space="preserve">R1  R3                 </v>
      </c>
      <c r="L15" s="107" t="str">
        <f>+IF(AND(E11=$S$15,F11=$U$10),A11,"")&amp;" "&amp;IF(AND(E12=$S$15,F12=$U$10),A12,"")&amp;" "&amp;IF(AND(E13=$S$15,F13=$U$10),A13,"")&amp;" "&amp;IF(AND(E14=$S$15,F14=$U$10),A14,"")&amp;" "&amp;IF(AND(E15=$S$15,F15=$U$10),A15,"")&amp;" "&amp;IF(AND(E16=$S$15,F16=$U$10),A16,"")&amp;" "&amp;IF(AND(E17=$S$15,F17=$U$10),A17,"")&amp;" "&amp;IF(AND(E18=$S$15,F18=$U$10),A18,"")&amp;" "&amp;IF(AND(E19=$S$15,F19=$U$10),A19,"")&amp;" "&amp;IF(AND(E20=$S$15,F20=$U$10),A20,"")&amp;" "&amp;IF(AND(E21=$S$15,F21=$U$10),A21,"")&amp;" "&amp;IF(AND(E22=$S$15,F22=$U$10),A22,"")&amp;" "&amp;IF(AND(E23=$S$15,F23=$U$10),A23,"")&amp;" "&amp;IF(AND(E24=$S$15,F24=$U$10),A24,"")&amp;" "&amp;IF(AND(E25=$S$15,F25=$U$10),A25,"")&amp;" "&amp;IF(AND(E26=$S$15,F26=$U$10),A26,"")&amp;" "&amp;IF(AND(E27=$S$15,F27=$U$10),A27,"")&amp;" "&amp;IF(AND(E28=$S$15,F28=$U$10),A28,"")&amp;" "&amp;IF(AND(E29=$S$15,F29=$U$10),A29,"")&amp;" "&amp;IF(AND(E30=$S$15,F30=$U$10),A30,"")</f>
        <v xml:space="preserve"> R2   R5               </v>
      </c>
      <c r="M15" s="108" t="str">
        <f>+IF(AND(E11=$S$15,F11=$V$10),A11,"")&amp;" "&amp;IF(AND(E12=$S$15,F12=$V$10),A12,"")&amp;" "&amp;IF(AND(E13=$S$15,F13=$V$10),A13,"")&amp;" "&amp;IF(AND(E14=$S$15,F14=$V$10),A14,"")&amp;" "&amp;IF(AND(E15=$S$15,F15=$V$10),A15,"")&amp;" "&amp;IF(AND(E16=$S$15,F16=$V$10),A16,"")&amp;" "&amp;IF(AND(E17=$S$15,F17=$V$10),A17,"")&amp;" "&amp;IF(AND(E18=$S$15,F18=$V$10),A18,"")&amp;" "&amp;IF(AND(E19=$S$15,F19=$V$10),A19,"")&amp;" "&amp;IF(AND(E20=$S$15,F20=$V$10),A20,"")&amp;" "&amp;IF(AND(E21=$S$15,F21=$V$10),A21,"")&amp;" "&amp;IF(AND(E22=$S$15,F22=$V$10),A22,"")&amp;" "&amp;IF(AND(E23=$S$15,F23=$V$10),A23,"")&amp;" "&amp;IF(AND(E24=$S$15,F24=$V$10),A24,"")&amp;" "&amp;IF(AND(E25=$S$15,F25=$V$10),A25,"")&amp;" "&amp;IF(AND(E26=$S$15,F26=$V$10),A26,"")&amp;" "&amp;IF(AND(E27=$S$15,F27=$V$10),A27,"")&amp;" "&amp;IF(AND(E28=$S$15,F28=$V$10),A28,"")&amp;" "&amp;IF(AND(E29=$S$15,F29=$V$10),A29,"")&amp;" "&amp;IF(AND(E30=$S$15,F30=$V$10),A30,"")</f>
        <v xml:space="preserve">                   </v>
      </c>
      <c r="N15" s="109" t="str">
        <f>+IF(AND(E11=$S$15,F11=$W$10),A11,"")&amp;" "&amp;IF(AND(E12=$S$15,F12=$W$10),A12,"")&amp;" "&amp;IF(AND(E13=$S$15,F13=$W$10),A13,"")&amp;" "&amp;IF(AND(E14=$S$15,F14=$W$10),A14,"")&amp;" "&amp;IF(AND(E15=$S$15,F15=$W$10),A15,"")&amp;" "&amp;IF(AND(E16=$S$15,F16=$W$10),A16,"")&amp;" "&amp;IF(AND(E17=$S$15,F17=$W$10),A17,"")&amp;" "&amp;IF(AND(E18=$S$15,F18=$W$10),A18,"")&amp;" "&amp;IF(AND(E19=$S$15,F19=$W$10),A19,"")&amp;" "&amp;IF(AND(E20=$S$15,F20=$W$10),A20,"")&amp;" "&amp;IF(AND(E21=$S$15,F21=$W$10),A21,"")&amp;" "&amp;IF(AND(E22=$S$15,F22=$W$10),A22,"")&amp;" "&amp;IF(AND(E23=$S$15,F23=$W$10),A23,"")&amp;" "&amp;IF(AND(E24=$S$15,F24=$W$10),A24,"")&amp;" "&amp;IF(AND(E25=$S$15,F25=$W$10),A25,"")&amp;" "&amp;IF(AND(E26=$S$15,F26=$W$10),A26,"")&amp;" "&amp;IF(AND(E27=$S$15,F27=$W$10),A27,"")&amp;" "&amp;IF(AND(E28=$S$15,F28=$W$10),A28,"")&amp;" "&amp;IF(AND(E29=$S$15,F29=$W$10),A29,"")&amp;" "&amp;IF(AND(E30=$S$15,F30=$W$10),A30,"")</f>
        <v xml:space="preserve">                   </v>
      </c>
      <c r="O15" s="110" t="str">
        <f>+IF(AND(E11=$S$15,F11=$X$10),A11,"")&amp;" "&amp;IF(AND(E12=$S$15,F12=$X$10),A12,"")&amp;" "&amp;IF(AND(E13=$S$15,F13=$X$10),A13,"")&amp;" "&amp;IF(AND(E14=$S$15,F14=$X$10),A14,"")&amp;" "&amp;IF(AND(E15=$S$15,F15=$X$10),A15,"")&amp;" "&amp;IF(AND(E16=$S$15,F16=$X$10),A16,"")&amp;" "&amp;IF(AND(E17=$S$15,F17=$X$10),A17,"")&amp;" "&amp;IF(AND(E18=$S$15,F18=$X$10),A18,"")&amp;" "&amp;IF(AND(E19=$S$15,F19=$X$10),A19,"")&amp;" "&amp;IF(AND(E20=$S$15,F20=$X$10),A20,"")&amp;" "&amp;IF(AND(E21=$S$15,F21=$X$10),A21,"")&amp;" "&amp;IF(AND(E22=$S$15,F22=$X$10),A22,"")&amp;" "&amp;IF(AND(E23=$S$15,F23=$X$10),A23,"")&amp;" "&amp;IF(AND(E24=$S$15,F24=$X$10),A24,"")&amp;" "&amp;IF(AND(E25=$S$15,F25=$X$10),A25,"")&amp;" "&amp;IF(AND(E26=$S$15,F26=$X$10),A26,"")&amp;" "&amp;IF(AND(E27=$S$15,F27=$X$10),A27,"")&amp;" "&amp;IF(AND(E28=$S$15,F28=$X$10),A28,"")&amp;" "&amp;IF(AND(E29=$S$15,F29=$X$10),A29,"")&amp;" "&amp;IF(AND(E30=$S$15,F30=$X$10),A30,"")</f>
        <v xml:space="preserve">                   </v>
      </c>
      <c r="P15" s="96"/>
      <c r="Q15" s="428"/>
      <c r="R15" s="111">
        <v>0.2</v>
      </c>
      <c r="S15" s="112" t="s">
        <v>52</v>
      </c>
      <c r="T15" s="107" t="s">
        <v>83</v>
      </c>
      <c r="U15" s="107" t="s">
        <v>83</v>
      </c>
      <c r="V15" s="108" t="s">
        <v>5</v>
      </c>
      <c r="W15" s="109" t="s">
        <v>82</v>
      </c>
      <c r="X15" s="110" t="s">
        <v>81</v>
      </c>
      <c r="AA15" s="80"/>
      <c r="AB15" s="80"/>
      <c r="AC15" s="92"/>
      <c r="AD15" s="102"/>
      <c r="AE15" s="103"/>
      <c r="AF15" s="100"/>
      <c r="AG15" s="100"/>
      <c r="AH15" s="100"/>
      <c r="AI15" s="113"/>
      <c r="AJ15" s="100"/>
      <c r="AK15" s="92"/>
      <c r="AL15" s="92"/>
    </row>
    <row r="16" spans="1:38" ht="32.25" hidden="1" customHeight="1" x14ac:dyDescent="0.2">
      <c r="A16" s="93" t="str">
        <f>'2 CONTEXTO E IDENTIFICACIÓN'!A16</f>
        <v>R6</v>
      </c>
      <c r="B16" s="94" t="str">
        <f>+'2 CONTEXTO E IDENTIFICACIÓN'!E16</f>
        <v xml:space="preserve">  </v>
      </c>
      <c r="C16" s="123" t="str">
        <f>+'5 VALORACIÓN DEL CONTROL'!S34</f>
        <v/>
      </c>
      <c r="D16" s="95" t="str">
        <f>+'5 VALORACIÓN DEL CONTROL'!T34</f>
        <v/>
      </c>
      <c r="E16" s="124" t="str">
        <f t="shared" si="0"/>
        <v/>
      </c>
      <c r="F16" s="124" t="str">
        <f t="shared" si="1"/>
        <v/>
      </c>
      <c r="G16" s="94" t="str">
        <f t="shared" si="2"/>
        <v/>
      </c>
      <c r="H16" s="96"/>
      <c r="I16" s="96"/>
      <c r="J16" s="96"/>
      <c r="K16" s="96"/>
      <c r="L16" s="96"/>
      <c r="M16" s="96"/>
      <c r="N16" s="96"/>
      <c r="O16" s="96"/>
      <c r="P16" s="96"/>
      <c r="AA16" s="80"/>
      <c r="AB16" s="80"/>
      <c r="AC16" s="92"/>
      <c r="AD16" s="102"/>
      <c r="AE16" s="103"/>
      <c r="AF16" s="100"/>
      <c r="AG16" s="100"/>
      <c r="AH16" s="100"/>
      <c r="AI16" s="100"/>
      <c r="AJ16" s="100"/>
      <c r="AK16" s="92"/>
      <c r="AL16" s="92"/>
    </row>
    <row r="17" spans="1:38" ht="32.25" hidden="1" customHeight="1" x14ac:dyDescent="0.2">
      <c r="A17" s="93" t="str">
        <f>'2 CONTEXTO E IDENTIFICACIÓN'!A17</f>
        <v>R7</v>
      </c>
      <c r="B17" s="94" t="str">
        <f>+'2 CONTEXTO E IDENTIFICACIÓN'!E17</f>
        <v xml:space="preserve">  </v>
      </c>
      <c r="C17" s="123" t="str">
        <f>+'5 VALORACIÓN DEL CONTROL'!S38</f>
        <v/>
      </c>
      <c r="D17" s="95" t="str">
        <f>+'5 VALORACIÓN DEL CONTROL'!T38</f>
        <v/>
      </c>
      <c r="E17" s="124" t="str">
        <f t="shared" si="0"/>
        <v/>
      </c>
      <c r="F17" s="124" t="str">
        <f t="shared" si="1"/>
        <v/>
      </c>
      <c r="G17" s="94" t="str">
        <f t="shared" si="2"/>
        <v/>
      </c>
      <c r="H17" s="96"/>
      <c r="I17" s="96"/>
      <c r="J17" s="96"/>
      <c r="K17" s="96"/>
      <c r="L17" s="96"/>
      <c r="M17" s="96"/>
      <c r="N17" s="96"/>
      <c r="O17" s="96"/>
      <c r="P17" s="96"/>
      <c r="T17" s="84" t="s">
        <v>85</v>
      </c>
      <c r="V17" s="80"/>
      <c r="W17" s="80"/>
      <c r="X17" s="80"/>
      <c r="Y17" s="80"/>
      <c r="Z17" s="80"/>
      <c r="AA17" s="80"/>
      <c r="AB17" s="80"/>
      <c r="AC17" s="92"/>
      <c r="AD17" s="102"/>
      <c r="AE17" s="92"/>
      <c r="AF17" s="103"/>
      <c r="AG17" s="103"/>
      <c r="AH17" s="103"/>
      <c r="AI17" s="103"/>
      <c r="AJ17" s="103"/>
      <c r="AK17" s="92"/>
      <c r="AL17" s="92"/>
    </row>
    <row r="18" spans="1:38" ht="32.25" hidden="1" customHeight="1" x14ac:dyDescent="0.2">
      <c r="A18" s="93" t="str">
        <f>'2 CONTEXTO E IDENTIFICACIÓN'!A18</f>
        <v>R8</v>
      </c>
      <c r="B18" s="94" t="str">
        <f>+'2 CONTEXTO E IDENTIFICACIÓN'!E18</f>
        <v xml:space="preserve">  </v>
      </c>
      <c r="C18" s="123" t="str">
        <f>+'5 VALORACIÓN DEL CONTROL'!S42</f>
        <v/>
      </c>
      <c r="D18" s="95" t="str">
        <f>+'5 VALORACIÓN DEL CONTROL'!T42</f>
        <v/>
      </c>
      <c r="E18" s="124" t="str">
        <f t="shared" si="0"/>
        <v/>
      </c>
      <c r="F18" s="124" t="str">
        <f t="shared" si="1"/>
        <v/>
      </c>
      <c r="G18" s="94" t="str">
        <f t="shared" si="2"/>
        <v/>
      </c>
      <c r="H18" s="96"/>
      <c r="I18" s="96"/>
      <c r="J18" s="96"/>
      <c r="K18" s="96"/>
      <c r="L18" s="96"/>
      <c r="M18" s="96"/>
      <c r="N18" s="96"/>
      <c r="O18" s="96"/>
      <c r="P18" s="96"/>
      <c r="T18" s="114" t="s">
        <v>81</v>
      </c>
      <c r="V18" s="80"/>
      <c r="W18" s="80"/>
      <c r="X18" s="80"/>
      <c r="Y18" s="80"/>
      <c r="Z18" s="80"/>
      <c r="AA18" s="80"/>
      <c r="AB18" s="80"/>
      <c r="AC18" s="92"/>
      <c r="AD18" s="92"/>
      <c r="AE18" s="92"/>
      <c r="AF18" s="100"/>
      <c r="AG18" s="100"/>
      <c r="AH18" s="100"/>
      <c r="AI18" s="100"/>
      <c r="AJ18" s="100"/>
      <c r="AK18" s="92"/>
      <c r="AL18" s="92"/>
    </row>
    <row r="19" spans="1:38" ht="32.25" hidden="1" customHeight="1" x14ac:dyDescent="0.2">
      <c r="A19" s="93" t="str">
        <f>'2 CONTEXTO E IDENTIFICACIÓN'!A19</f>
        <v>R9</v>
      </c>
      <c r="B19" s="94" t="str">
        <f>+'2 CONTEXTO E IDENTIFICACIÓN'!E19</f>
        <v xml:space="preserve">  </v>
      </c>
      <c r="C19" s="123" t="str">
        <f>+'5 VALORACIÓN DEL CONTROL'!S46</f>
        <v/>
      </c>
      <c r="D19" s="95" t="str">
        <f>+'5 VALORACIÓN DEL CONTROL'!T46</f>
        <v/>
      </c>
      <c r="E19" s="124" t="str">
        <f t="shared" si="0"/>
        <v/>
      </c>
      <c r="F19" s="124" t="str">
        <f t="shared" si="1"/>
        <v/>
      </c>
      <c r="G19" s="94" t="str">
        <f t="shared" si="2"/>
        <v/>
      </c>
      <c r="H19" s="96"/>
      <c r="I19" s="96"/>
      <c r="J19" s="96"/>
      <c r="K19" s="96"/>
      <c r="L19" s="96"/>
      <c r="M19" s="96"/>
      <c r="N19" s="96"/>
      <c r="O19" s="96"/>
      <c r="P19" s="96"/>
      <c r="T19" s="97" t="s">
        <v>82</v>
      </c>
      <c r="U19" s="80"/>
      <c r="V19" s="80"/>
      <c r="W19" s="80"/>
      <c r="X19" s="80"/>
      <c r="Y19" s="80"/>
      <c r="Z19" s="80"/>
      <c r="AA19" s="80"/>
      <c r="AB19" s="80"/>
      <c r="AC19" s="92"/>
      <c r="AD19" s="92"/>
      <c r="AE19" s="92"/>
      <c r="AF19" s="100"/>
      <c r="AG19" s="100"/>
      <c r="AH19" s="100"/>
      <c r="AI19" s="100"/>
      <c r="AJ19" s="100"/>
      <c r="AK19" s="92"/>
      <c r="AL19" s="92"/>
    </row>
    <row r="20" spans="1:38" ht="32.25" hidden="1" customHeight="1" x14ac:dyDescent="0.2">
      <c r="A20" s="93" t="str">
        <f>'2 CONTEXTO E IDENTIFICACIÓN'!A20</f>
        <v>R10</v>
      </c>
      <c r="B20" s="94" t="str">
        <f>+'2 CONTEXTO E IDENTIFICACIÓN'!E20</f>
        <v xml:space="preserve">  </v>
      </c>
      <c r="C20" s="123" t="str">
        <f>+'5 VALORACIÓN DEL CONTROL'!S50</f>
        <v/>
      </c>
      <c r="D20" s="95" t="str">
        <f>+'5 VALORACIÓN DEL CONTROL'!T50</f>
        <v/>
      </c>
      <c r="E20" s="124" t="str">
        <f t="shared" si="0"/>
        <v/>
      </c>
      <c r="F20" s="124" t="str">
        <f t="shared" si="1"/>
        <v/>
      </c>
      <c r="G20" s="94" t="str">
        <f t="shared" si="2"/>
        <v/>
      </c>
      <c r="H20" s="96"/>
      <c r="I20" s="96"/>
      <c r="J20" s="96"/>
      <c r="K20" s="96"/>
      <c r="L20" s="96"/>
      <c r="M20" s="96"/>
      <c r="N20" s="96"/>
      <c r="O20" s="96"/>
      <c r="P20" s="96"/>
      <c r="S20" s="115"/>
      <c r="T20" s="101" t="s">
        <v>5</v>
      </c>
      <c r="U20" s="115"/>
      <c r="V20" s="115"/>
      <c r="W20" s="115"/>
      <c r="X20" s="115"/>
      <c r="Y20" s="115"/>
      <c r="Z20" s="115"/>
      <c r="AA20" s="115"/>
      <c r="AB20" s="115"/>
      <c r="AC20" s="92"/>
      <c r="AD20" s="92"/>
      <c r="AE20" s="116"/>
      <c r="AF20" s="116"/>
      <c r="AG20" s="116"/>
      <c r="AH20" s="116"/>
      <c r="AI20" s="116"/>
      <c r="AJ20" s="116"/>
      <c r="AK20" s="92"/>
      <c r="AL20" s="92"/>
    </row>
    <row r="21" spans="1:38" ht="32.25" hidden="1" customHeight="1" x14ac:dyDescent="0.2">
      <c r="A21" s="93" t="str">
        <f>'2 CONTEXTO E IDENTIFICACIÓN'!A21</f>
        <v>R11</v>
      </c>
      <c r="B21" s="94" t="str">
        <f>+'2 CONTEXTO E IDENTIFICACIÓN'!E21</f>
        <v xml:space="preserve">  </v>
      </c>
      <c r="C21" s="123" t="str">
        <f>+'5 VALORACIÓN DEL CONTROL'!S54</f>
        <v/>
      </c>
      <c r="D21" s="95" t="str">
        <f>+'5 VALORACIÓN DEL CONTROL'!T54</f>
        <v/>
      </c>
      <c r="E21" s="124" t="str">
        <f t="shared" si="0"/>
        <v/>
      </c>
      <c r="F21" s="124" t="str">
        <f t="shared" si="1"/>
        <v/>
      </c>
      <c r="G21" s="94" t="str">
        <f t="shared" si="2"/>
        <v/>
      </c>
      <c r="H21" s="96"/>
      <c r="I21" s="96"/>
      <c r="J21" s="96"/>
      <c r="K21" s="96"/>
      <c r="L21" s="96"/>
      <c r="M21" s="96"/>
      <c r="N21" s="96"/>
      <c r="O21" s="96"/>
      <c r="P21" s="96"/>
      <c r="S21" s="115"/>
      <c r="T21" s="105" t="s">
        <v>83</v>
      </c>
      <c r="AA21" s="115"/>
      <c r="AB21" s="115"/>
      <c r="AC21" s="92"/>
      <c r="AD21" s="92"/>
      <c r="AE21" s="92"/>
      <c r="AF21" s="100"/>
      <c r="AG21" s="100"/>
      <c r="AH21" s="100"/>
      <c r="AI21" s="100"/>
      <c r="AJ21" s="100"/>
      <c r="AK21" s="92"/>
      <c r="AL21" s="92"/>
    </row>
    <row r="22" spans="1:38" ht="32.25" hidden="1" customHeight="1" x14ac:dyDescent="0.2">
      <c r="A22" s="93" t="str">
        <f>'2 CONTEXTO E IDENTIFICACIÓN'!A22</f>
        <v>R12</v>
      </c>
      <c r="B22" s="94" t="str">
        <f>+'2 CONTEXTO E IDENTIFICACIÓN'!E22</f>
        <v xml:space="preserve">  </v>
      </c>
      <c r="C22" s="123" t="str">
        <f>+'5 VALORACIÓN DEL CONTROL'!S58</f>
        <v/>
      </c>
      <c r="D22" s="95" t="str">
        <f>+'5 VALORACIÓN DEL CONTROL'!T58</f>
        <v/>
      </c>
      <c r="E22" s="124" t="str">
        <f t="shared" si="0"/>
        <v/>
      </c>
      <c r="F22" s="124" t="str">
        <f t="shared" si="1"/>
        <v/>
      </c>
      <c r="G22" s="94" t="str">
        <f t="shared" si="2"/>
        <v/>
      </c>
      <c r="H22" s="96"/>
      <c r="I22" s="96"/>
      <c r="J22" s="96"/>
      <c r="K22" s="96"/>
      <c r="L22" s="96"/>
      <c r="M22" s="96"/>
      <c r="N22" s="96"/>
      <c r="O22" s="96"/>
      <c r="P22" s="96"/>
      <c r="Q22" s="117"/>
      <c r="R22" s="117"/>
      <c r="S22" s="115"/>
      <c r="AA22" s="115"/>
      <c r="AB22" s="115"/>
      <c r="AC22" s="92"/>
      <c r="AD22" s="92"/>
      <c r="AE22" s="92"/>
      <c r="AF22" s="100"/>
      <c r="AG22" s="100"/>
      <c r="AH22" s="100"/>
      <c r="AI22" s="100"/>
      <c r="AJ22" s="100"/>
      <c r="AK22" s="92"/>
      <c r="AL22" s="92"/>
    </row>
    <row r="23" spans="1:38" ht="32.25" hidden="1" customHeight="1" x14ac:dyDescent="0.2">
      <c r="A23" s="93" t="str">
        <f>'2 CONTEXTO E IDENTIFICACIÓN'!A23</f>
        <v>R13</v>
      </c>
      <c r="B23" s="94" t="str">
        <f>+'2 CONTEXTO E IDENTIFICACIÓN'!E23</f>
        <v xml:space="preserve">  </v>
      </c>
      <c r="C23" s="123" t="str">
        <f>+'5 VALORACIÓN DEL CONTROL'!S62</f>
        <v/>
      </c>
      <c r="D23" s="95" t="str">
        <f>+'5 VALORACIÓN DEL CONTROL'!T62</f>
        <v/>
      </c>
      <c r="E23" s="124" t="str">
        <f t="shared" si="0"/>
        <v/>
      </c>
      <c r="F23" s="124" t="str">
        <f t="shared" si="1"/>
        <v/>
      </c>
      <c r="G23" s="94" t="str">
        <f t="shared" si="2"/>
        <v/>
      </c>
      <c r="H23" s="96"/>
      <c r="I23" s="96"/>
      <c r="J23" s="96"/>
      <c r="K23" s="96"/>
      <c r="L23" s="96"/>
      <c r="M23" s="96"/>
      <c r="N23" s="96"/>
      <c r="O23" s="96"/>
      <c r="P23" s="96"/>
      <c r="Q23" s="117"/>
      <c r="R23" s="117"/>
      <c r="S23" s="118"/>
      <c r="AA23" s="115"/>
      <c r="AB23" s="115"/>
      <c r="AC23" s="92"/>
      <c r="AD23" s="113"/>
      <c r="AE23" s="113"/>
      <c r="AF23" s="113"/>
      <c r="AG23" s="113"/>
      <c r="AH23" s="113"/>
      <c r="AI23" s="113"/>
      <c r="AJ23" s="100"/>
      <c r="AK23" s="92"/>
      <c r="AL23" s="92"/>
    </row>
    <row r="24" spans="1:38" ht="32.25" hidden="1" customHeight="1" x14ac:dyDescent="0.2">
      <c r="A24" s="93" t="str">
        <f>'2 CONTEXTO E IDENTIFICACIÓN'!A24</f>
        <v>R14</v>
      </c>
      <c r="B24" s="94" t="str">
        <f>+'2 CONTEXTO E IDENTIFICACIÓN'!E24</f>
        <v xml:space="preserve">  </v>
      </c>
      <c r="C24" s="123" t="str">
        <f>+'5 VALORACIÓN DEL CONTROL'!S66</f>
        <v/>
      </c>
      <c r="D24" s="95" t="str">
        <f>+'5 VALORACIÓN DEL CONTROL'!T66</f>
        <v/>
      </c>
      <c r="E24" s="124" t="str">
        <f t="shared" si="0"/>
        <v/>
      </c>
      <c r="F24" s="124" t="str">
        <f t="shared" si="1"/>
        <v/>
      </c>
      <c r="G24" s="94" t="str">
        <f t="shared" si="2"/>
        <v/>
      </c>
      <c r="H24" s="96"/>
      <c r="I24" s="96"/>
      <c r="J24" s="96"/>
      <c r="K24" s="96"/>
      <c r="L24" s="96"/>
      <c r="M24" s="96"/>
      <c r="N24" s="96"/>
      <c r="O24" s="96"/>
      <c r="P24" s="96"/>
      <c r="Q24" s="117"/>
      <c r="R24" s="117"/>
      <c r="AC24" s="92"/>
      <c r="AD24" s="119"/>
      <c r="AE24" s="119"/>
      <c r="AF24" s="119"/>
      <c r="AG24" s="119"/>
      <c r="AH24" s="119"/>
      <c r="AI24" s="119"/>
      <c r="AJ24" s="100"/>
      <c r="AK24" s="92"/>
      <c r="AL24" s="92"/>
    </row>
    <row r="25" spans="1:38" ht="32.25" hidden="1" customHeight="1" x14ac:dyDescent="0.2">
      <c r="A25" s="93" t="str">
        <f>'2 CONTEXTO E IDENTIFICACIÓN'!A25</f>
        <v>R15</v>
      </c>
      <c r="B25" s="94" t="str">
        <f>+'2 CONTEXTO E IDENTIFICACIÓN'!E25</f>
        <v xml:space="preserve">  </v>
      </c>
      <c r="C25" s="123" t="str">
        <f>+'5 VALORACIÓN DEL CONTROL'!S70</f>
        <v/>
      </c>
      <c r="D25" s="95" t="str">
        <f>+'5 VALORACIÓN DEL CONTROL'!T70</f>
        <v/>
      </c>
      <c r="E25" s="124" t="str">
        <f t="shared" si="0"/>
        <v/>
      </c>
      <c r="F25" s="124" t="str">
        <f t="shared" si="1"/>
        <v/>
      </c>
      <c r="G25" s="94" t="str">
        <f t="shared" si="2"/>
        <v/>
      </c>
      <c r="H25" s="96"/>
      <c r="I25" s="96"/>
      <c r="J25" s="96"/>
      <c r="K25" s="96"/>
      <c r="L25" s="96"/>
      <c r="M25" s="96"/>
      <c r="N25" s="96"/>
      <c r="O25" s="96"/>
      <c r="P25" s="96"/>
      <c r="Q25" s="117"/>
      <c r="R25" s="117"/>
      <c r="AC25" s="92"/>
      <c r="AD25" s="113"/>
      <c r="AE25" s="113"/>
      <c r="AF25" s="113"/>
      <c r="AG25" s="113"/>
      <c r="AH25" s="113"/>
      <c r="AI25" s="113"/>
      <c r="AJ25" s="100"/>
      <c r="AK25" s="92"/>
      <c r="AL25" s="92"/>
    </row>
    <row r="26" spans="1:38" ht="32.25" hidden="1" customHeight="1" x14ac:dyDescent="0.2">
      <c r="A26" s="93" t="str">
        <f>'2 CONTEXTO E IDENTIFICACIÓN'!A26</f>
        <v>R16</v>
      </c>
      <c r="B26" s="94" t="str">
        <f>+'2 CONTEXTO E IDENTIFICACIÓN'!E26</f>
        <v xml:space="preserve">  </v>
      </c>
      <c r="C26" s="123" t="str">
        <f>+'5 VALORACIÓN DEL CONTROL'!S74</f>
        <v/>
      </c>
      <c r="D26" s="95" t="str">
        <f>+'5 VALORACIÓN DEL CONTROL'!T74</f>
        <v/>
      </c>
      <c r="E26" s="124" t="str">
        <f t="shared" si="0"/>
        <v/>
      </c>
      <c r="F26" s="124" t="str">
        <f t="shared" si="1"/>
        <v/>
      </c>
      <c r="G26" s="94" t="str">
        <f t="shared" si="2"/>
        <v/>
      </c>
      <c r="H26" s="96"/>
      <c r="I26" s="96"/>
      <c r="J26" s="96"/>
      <c r="K26" s="96"/>
      <c r="L26" s="96"/>
      <c r="M26" s="96"/>
      <c r="N26" s="96"/>
      <c r="O26" s="96"/>
      <c r="P26" s="96"/>
      <c r="AC26" s="92"/>
      <c r="AD26" s="113"/>
      <c r="AE26" s="113"/>
      <c r="AF26" s="113"/>
      <c r="AG26" s="113"/>
      <c r="AH26" s="113"/>
      <c r="AI26" s="113"/>
      <c r="AJ26" s="100"/>
      <c r="AK26" s="92"/>
      <c r="AL26" s="92"/>
    </row>
    <row r="27" spans="1:38" ht="32.25" hidden="1" customHeight="1" x14ac:dyDescent="0.25">
      <c r="A27" s="93" t="str">
        <f>'2 CONTEXTO E IDENTIFICACIÓN'!A27</f>
        <v>R17</v>
      </c>
      <c r="B27" s="94" t="str">
        <f>+'2 CONTEXTO E IDENTIFICACIÓN'!E27</f>
        <v xml:space="preserve">  </v>
      </c>
      <c r="C27" s="123" t="str">
        <f>+'5 VALORACIÓN DEL CONTROL'!S78</f>
        <v/>
      </c>
      <c r="D27" s="95" t="str">
        <f>+'5 VALORACIÓN DEL CONTROL'!T78</f>
        <v/>
      </c>
      <c r="E27" s="124" t="str">
        <f t="shared" si="0"/>
        <v/>
      </c>
      <c r="F27" s="124" t="str">
        <f t="shared" si="1"/>
        <v/>
      </c>
      <c r="G27" s="94" t="str">
        <f t="shared" si="2"/>
        <v/>
      </c>
      <c r="H27" s="96"/>
      <c r="I27" s="96"/>
      <c r="J27" s="96"/>
      <c r="K27" s="96"/>
      <c r="L27" s="96"/>
      <c r="M27" s="96"/>
      <c r="N27" s="96"/>
      <c r="O27" s="96"/>
      <c r="P27" s="96"/>
    </row>
    <row r="28" spans="1:38" ht="32.25" hidden="1" customHeight="1" x14ac:dyDescent="0.25">
      <c r="A28" s="93" t="str">
        <f>'2 CONTEXTO E IDENTIFICACIÓN'!A28</f>
        <v>R18</v>
      </c>
      <c r="B28" s="94" t="str">
        <f>+'2 CONTEXTO E IDENTIFICACIÓN'!E28</f>
        <v xml:space="preserve">  </v>
      </c>
      <c r="C28" s="123" t="str">
        <f>+'5 VALORACIÓN DEL CONTROL'!S82</f>
        <v/>
      </c>
      <c r="D28" s="95" t="str">
        <f>+'5 VALORACIÓN DEL CONTROL'!T82</f>
        <v/>
      </c>
      <c r="E28" s="124" t="str">
        <f t="shared" si="0"/>
        <v/>
      </c>
      <c r="F28" s="124" t="str">
        <f t="shared" si="1"/>
        <v/>
      </c>
      <c r="G28" s="94" t="str">
        <f t="shared" si="2"/>
        <v/>
      </c>
      <c r="H28" s="96"/>
      <c r="I28" s="96"/>
      <c r="J28" s="96"/>
      <c r="K28" s="96"/>
      <c r="L28" s="96"/>
      <c r="M28" s="96"/>
      <c r="N28" s="96"/>
      <c r="O28" s="96"/>
      <c r="P28" s="96"/>
    </row>
    <row r="29" spans="1:38" ht="32.25" hidden="1" customHeight="1" x14ac:dyDescent="0.25">
      <c r="A29" s="93" t="str">
        <f>'2 CONTEXTO E IDENTIFICACIÓN'!A29</f>
        <v>R19</v>
      </c>
      <c r="B29" s="94" t="str">
        <f>+'2 CONTEXTO E IDENTIFICACIÓN'!E29</f>
        <v xml:space="preserve">  </v>
      </c>
      <c r="C29" s="123" t="str">
        <f>+'5 VALORACIÓN DEL CONTROL'!S86</f>
        <v/>
      </c>
      <c r="D29" s="95" t="str">
        <f>+'5 VALORACIÓN DEL CONTROL'!T86</f>
        <v/>
      </c>
      <c r="E29" s="124" t="str">
        <f t="shared" si="0"/>
        <v/>
      </c>
      <c r="F29" s="124" t="str">
        <f t="shared" si="1"/>
        <v/>
      </c>
      <c r="G29" s="94" t="str">
        <f t="shared" si="2"/>
        <v/>
      </c>
      <c r="H29" s="96"/>
      <c r="I29" s="96"/>
      <c r="J29" s="96"/>
      <c r="K29" s="96"/>
      <c r="L29" s="96"/>
      <c r="M29" s="96"/>
      <c r="N29" s="96"/>
      <c r="O29" s="96"/>
      <c r="P29" s="96"/>
    </row>
    <row r="30" spans="1:38" ht="32.25" hidden="1" customHeight="1" x14ac:dyDescent="0.25">
      <c r="A30" s="93" t="str">
        <f>'2 CONTEXTO E IDENTIFICACIÓN'!A30</f>
        <v>R20</v>
      </c>
      <c r="B30" s="94" t="str">
        <f>+'2 CONTEXTO E IDENTIFICACIÓN'!E30</f>
        <v xml:space="preserve">  </v>
      </c>
      <c r="C30" s="123" t="str">
        <f>+'5 VALORACIÓN DEL CONTROL'!S90</f>
        <v/>
      </c>
      <c r="D30" s="95" t="str">
        <f>+'5 VALORACIÓN DEL CONTROL'!T90</f>
        <v/>
      </c>
      <c r="E30" s="124" t="str">
        <f t="shared" si="0"/>
        <v/>
      </c>
      <c r="F30" s="124" t="str">
        <f t="shared" si="1"/>
        <v/>
      </c>
      <c r="G30" s="94" t="str">
        <f t="shared" si="2"/>
        <v/>
      </c>
      <c r="H30" s="96"/>
      <c r="I30" s="96"/>
      <c r="J30" s="96"/>
      <c r="K30" s="96"/>
      <c r="L30" s="96"/>
      <c r="M30" s="96"/>
      <c r="N30" s="96"/>
      <c r="O30" s="96"/>
      <c r="P30" s="96"/>
    </row>
    <row r="31" spans="1:38" ht="14.45" hidden="1" customHeight="1" x14ac:dyDescent="0.25">
      <c r="B31" s="76"/>
      <c r="D31" s="76"/>
      <c r="G31" s="76"/>
      <c r="H31" s="76"/>
      <c r="I31" s="76"/>
      <c r="J31" s="76"/>
      <c r="K31" s="76"/>
      <c r="L31" s="76"/>
      <c r="M31" s="76"/>
      <c r="N31" s="76"/>
      <c r="O31" s="76"/>
      <c r="P31" s="76"/>
      <c r="AA31" s="81"/>
      <c r="AB31" s="81"/>
      <c r="AC31" s="81"/>
      <c r="AD31" s="81"/>
      <c r="AE31" s="81"/>
      <c r="AF31" s="76"/>
      <c r="AG31" s="76"/>
      <c r="AH31" s="76"/>
      <c r="AI31" s="76"/>
      <c r="AJ31" s="76"/>
    </row>
    <row r="32" spans="1:38" ht="39" hidden="1" customHeight="1" x14ac:dyDescent="0.25">
      <c r="B32" s="76"/>
      <c r="D32" s="76"/>
      <c r="G32" s="76"/>
      <c r="H32" s="76"/>
      <c r="I32" s="76"/>
      <c r="J32" s="76"/>
      <c r="K32" s="76"/>
      <c r="L32" s="76"/>
      <c r="M32" s="76"/>
      <c r="N32" s="76"/>
      <c r="O32" s="76"/>
      <c r="P32" s="76"/>
      <c r="AA32" s="81"/>
      <c r="AB32" s="81"/>
      <c r="AC32" s="81"/>
      <c r="AD32" s="81"/>
      <c r="AE32" s="81"/>
      <c r="AF32" s="76"/>
      <c r="AG32" s="76"/>
      <c r="AH32" s="76"/>
      <c r="AI32" s="76"/>
      <c r="AJ32" s="76"/>
    </row>
    <row r="33" spans="3:31" s="76" customFormat="1" ht="19.5" customHeight="1" x14ac:dyDescent="0.25">
      <c r="C33" s="81"/>
      <c r="E33" s="125"/>
      <c r="F33" s="125"/>
      <c r="AA33" s="81"/>
      <c r="AB33" s="81"/>
      <c r="AC33" s="81"/>
      <c r="AD33" s="81"/>
      <c r="AE33" s="81"/>
    </row>
    <row r="34" spans="3:31" s="76" customFormat="1" ht="19.5" customHeight="1" x14ac:dyDescent="0.25">
      <c r="C34" s="81"/>
      <c r="E34" s="125"/>
      <c r="F34" s="125"/>
      <c r="AA34" s="81"/>
      <c r="AB34" s="81"/>
      <c r="AC34" s="81"/>
      <c r="AD34" s="81"/>
      <c r="AE34" s="81"/>
    </row>
    <row r="35" spans="3:31" s="76" customFormat="1" ht="19.5" customHeight="1" x14ac:dyDescent="0.25">
      <c r="C35" s="81"/>
      <c r="E35" s="125"/>
      <c r="F35" s="125"/>
      <c r="AA35" s="81"/>
      <c r="AB35" s="81"/>
      <c r="AC35" s="81"/>
      <c r="AD35" s="81"/>
      <c r="AE35" s="81"/>
    </row>
    <row r="36" spans="3:31" s="76" customFormat="1" ht="19.5" customHeight="1" x14ac:dyDescent="0.25">
      <c r="C36" s="81"/>
      <c r="E36" s="125"/>
      <c r="F36" s="125"/>
      <c r="AA36" s="81"/>
      <c r="AB36" s="81"/>
      <c r="AC36" s="81"/>
      <c r="AD36" s="81"/>
      <c r="AE36" s="81"/>
    </row>
    <row r="37" spans="3:31" s="76" customFormat="1" ht="19.5" customHeight="1" x14ac:dyDescent="0.25">
      <c r="C37" s="81"/>
      <c r="E37" s="125"/>
      <c r="F37" s="125"/>
      <c r="AA37" s="81"/>
      <c r="AB37" s="81"/>
      <c r="AC37" s="81"/>
      <c r="AD37" s="81"/>
      <c r="AE37" s="81"/>
    </row>
  </sheetData>
  <autoFilter ref="A10:AL10">
    <filterColumn colId="29" showButton="0"/>
    <filterColumn colId="30" showButton="0"/>
    <filterColumn colId="31" showButton="0"/>
    <filterColumn colId="32" showButton="0"/>
    <filterColumn colId="33" showButton="0"/>
    <filterColumn colId="34" showButton="0"/>
  </autoFilter>
  <dataConsolidate/>
  <mergeCells count="13">
    <mergeCell ref="I11:I15"/>
    <mergeCell ref="Q11:Q15"/>
    <mergeCell ref="I8:O8"/>
    <mergeCell ref="F1:G1"/>
    <mergeCell ref="F2:G2"/>
    <mergeCell ref="F3:G3"/>
    <mergeCell ref="F4:G4"/>
    <mergeCell ref="A1:A4"/>
    <mergeCell ref="B6:G6"/>
    <mergeCell ref="T8:X8"/>
    <mergeCell ref="E9:G9"/>
    <mergeCell ref="K9:O9"/>
    <mergeCell ref="B1:E4"/>
  </mergeCells>
  <conditionalFormatting sqref="D11:E30">
    <cfRule type="cellIs" dxfId="64" priority="1" operator="equal">
      <formula>$S$15</formula>
    </cfRule>
    <cfRule type="cellIs" dxfId="63" priority="2" operator="equal">
      <formula>$S$14</formula>
    </cfRule>
    <cfRule type="cellIs" dxfId="62" priority="3" operator="equal">
      <formula>$S$13</formula>
    </cfRule>
    <cfRule type="cellIs" dxfId="61" priority="4" operator="equal">
      <formula>$S$12</formula>
    </cfRule>
    <cfRule type="cellIs" dxfId="60" priority="5" operator="equal">
      <formula>$S$11</formula>
    </cfRule>
  </conditionalFormatting>
  <conditionalFormatting sqref="F11:F30">
    <cfRule type="cellIs" dxfId="59" priority="6" operator="equal">
      <formula>$T$10</formula>
    </cfRule>
    <cfRule type="cellIs" dxfId="58" priority="7" operator="equal">
      <formula>$U$10</formula>
    </cfRule>
    <cfRule type="cellIs" dxfId="57" priority="8" operator="equal">
      <formula>$V$10</formula>
    </cfRule>
    <cfRule type="cellIs" dxfId="56" priority="9" operator="equal">
      <formula>$W$10</formula>
    </cfRule>
    <cfRule type="cellIs" dxfId="55" priority="10" operator="equal">
      <formula>$X$10</formula>
    </cfRule>
  </conditionalFormatting>
  <conditionalFormatting sqref="G11:G30">
    <cfRule type="cellIs" dxfId="54" priority="16" operator="equal">
      <formula>$T$18</formula>
    </cfRule>
    <cfRule type="cellIs" dxfId="53" priority="17" operator="equal">
      <formula>$T$19</formula>
    </cfRule>
    <cfRule type="cellIs" dxfId="52" priority="18" operator="equal">
      <formula>$T$20</formula>
    </cfRule>
    <cfRule type="cellIs" dxfId="51" priority="19" operator="equal">
      <formula>$T$21</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10:JJ10"/>
    <dataValidation allowBlank="1" showInputMessage="1" showErrorMessage="1" prompt="La probabilidad se encuentra determinada por una escala de 1 a 3, siendo 1 la menor probabilidad de ocurrencia del riesgo y 3 la mayor probabilidad de  ocurrencia." sqref="JC10"/>
    <dataValidation type="list" allowBlank="1" showInputMessage="1" showErrorMessage="1" sqref="JD11:JJ18">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8"/>
  <sheetViews>
    <sheetView showGridLines="0" zoomScale="85" zoomScaleNormal="85" workbookViewId="0">
      <pane xSplit="1" ySplit="11" topLeftCell="B12" activePane="bottomRight" state="frozen"/>
      <selection pane="topRight" activeCell="B1" sqref="B1"/>
      <selection pane="bottomLeft" activeCell="A7" sqref="A7"/>
      <selection pane="bottomRight" activeCell="I24" sqref="I24"/>
    </sheetView>
  </sheetViews>
  <sheetFormatPr baseColWidth="10" defaultColWidth="14.28515625" defaultRowHeight="12.75" x14ac:dyDescent="0.25"/>
  <cols>
    <col min="1" max="1" width="19.42578125" style="76" customWidth="1" collapsed="1"/>
    <col min="2" max="2" width="9.140625" style="81" bestFit="1" customWidth="1" collapsed="1"/>
    <col min="3" max="4" width="15.42578125" style="81" customWidth="1" collapsed="1"/>
    <col min="5" max="5" width="19.7109375" style="125" customWidth="1" collapsed="1"/>
    <col min="6" max="6" width="15.42578125" style="125" customWidth="1" collapsed="1"/>
    <col min="7" max="7" width="15.42578125" style="81" customWidth="1" collapsed="1"/>
    <col min="8" max="8" width="3.85546875" style="81" customWidth="1" collapsed="1"/>
    <col min="9" max="9" width="7.42578125" style="81" customWidth="1" collapsed="1"/>
    <col min="10" max="10" width="25" style="81" customWidth="1" collapsed="1"/>
    <col min="11" max="14" width="12.42578125" style="81" customWidth="1" collapsed="1"/>
    <col min="15" max="15" width="20.140625" style="81" customWidth="1" collapsed="1"/>
    <col min="16" max="16" width="3.85546875" style="81" customWidth="1" collapsed="1"/>
    <col min="17" max="17" width="4.85546875" style="76" hidden="1" customWidth="1" collapsed="1"/>
    <col min="18" max="18" width="6.140625" style="76" hidden="1" customWidth="1" collapsed="1"/>
    <col min="19" max="24" width="14" style="76" hidden="1" customWidth="1" collapsed="1"/>
    <col min="25" max="29" width="11.42578125" style="76" customWidth="1" collapsed="1"/>
    <col min="30" max="30" width="5.42578125" style="76" bestFit="1" customWidth="1" collapsed="1"/>
    <col min="31" max="31" width="26.85546875" style="76" customWidth="1" collapsed="1"/>
    <col min="32" max="36" width="22.85546875" style="81" customWidth="1" collapsed="1"/>
    <col min="37" max="37" width="23.42578125" style="76" customWidth="1" collapsed="1"/>
    <col min="38" max="265" width="11.42578125" style="76" customWidth="1" collapsed="1"/>
    <col min="266" max="266" width="12.7109375" style="76" customWidth="1" collapsed="1"/>
    <col min="267" max="267" width="47" style="76" customWidth="1" collapsed="1"/>
    <col min="268" max="268" width="35" style="76" customWidth="1" collapsed="1"/>
    <col min="269" max="16384" width="14.28515625" style="76" collapsed="1"/>
  </cols>
  <sheetData>
    <row r="1" spans="1:38" ht="16.5" customHeight="1" x14ac:dyDescent="0.25">
      <c r="A1" s="391"/>
      <c r="B1" s="382" t="str">
        <f>+'2 CONTEXTO E IDENTIFICACIÓN'!B1</f>
        <v>MAPA RIESGOS OPERATIVOS  POR PROCESOS</v>
      </c>
      <c r="C1" s="382"/>
      <c r="D1" s="382"/>
      <c r="E1" s="382"/>
      <c r="F1" s="382"/>
      <c r="G1" s="382"/>
      <c r="H1" s="382"/>
      <c r="I1" s="382"/>
      <c r="J1" s="382"/>
      <c r="K1" s="382"/>
      <c r="L1" s="382"/>
      <c r="M1" s="382"/>
      <c r="N1" s="382"/>
      <c r="O1" s="300" t="str">
        <f>+'2 CONTEXTO E IDENTIFICACIÓN'!I1</f>
        <v xml:space="preserve">Código: </v>
      </c>
    </row>
    <row r="2" spans="1:38" ht="16.5" customHeight="1" x14ac:dyDescent="0.25">
      <c r="A2" s="391"/>
      <c r="B2" s="382"/>
      <c r="C2" s="382"/>
      <c r="D2" s="382"/>
      <c r="E2" s="382"/>
      <c r="F2" s="382"/>
      <c r="G2" s="382"/>
      <c r="H2" s="382"/>
      <c r="I2" s="382"/>
      <c r="J2" s="382"/>
      <c r="K2" s="382"/>
      <c r="L2" s="382"/>
      <c r="M2" s="382"/>
      <c r="N2" s="382"/>
      <c r="O2" s="300" t="str">
        <f>+'2 CONTEXTO E IDENTIFICACIÓN'!I2</f>
        <v xml:space="preserve">Fecha: </v>
      </c>
    </row>
    <row r="3" spans="1:38" s="64" customFormat="1" ht="16.5" customHeight="1" x14ac:dyDescent="0.2">
      <c r="A3" s="391"/>
      <c r="B3" s="382"/>
      <c r="C3" s="382"/>
      <c r="D3" s="382"/>
      <c r="E3" s="382"/>
      <c r="F3" s="382"/>
      <c r="G3" s="382"/>
      <c r="H3" s="382"/>
      <c r="I3" s="382"/>
      <c r="J3" s="382"/>
      <c r="K3" s="382"/>
      <c r="L3" s="382"/>
      <c r="M3" s="382"/>
      <c r="N3" s="382"/>
      <c r="O3" s="300" t="str">
        <f>+'2 CONTEXTO E IDENTIFICACIÓN'!I3</f>
        <v>Versión: 001</v>
      </c>
      <c r="AF3" s="65"/>
      <c r="AG3" s="65"/>
      <c r="AH3" s="65"/>
      <c r="AI3" s="65"/>
      <c r="AJ3" s="65"/>
    </row>
    <row r="4" spans="1:38" s="64" customFormat="1" ht="16.5" customHeight="1" x14ac:dyDescent="0.2">
      <c r="A4" s="392"/>
      <c r="B4" s="382"/>
      <c r="C4" s="382"/>
      <c r="D4" s="382"/>
      <c r="E4" s="382"/>
      <c r="F4" s="382"/>
      <c r="G4" s="382"/>
      <c r="H4" s="382"/>
      <c r="I4" s="382"/>
      <c r="J4" s="382"/>
      <c r="K4" s="382"/>
      <c r="L4" s="382"/>
      <c r="M4" s="382"/>
      <c r="N4" s="382"/>
      <c r="O4" s="300" t="str">
        <f>+'2 CONTEXTO E IDENTIFICACIÓN'!I4</f>
        <v>Página:</v>
      </c>
      <c r="P4" s="66"/>
      <c r="AF4" s="65"/>
      <c r="AG4" s="65"/>
      <c r="AH4" s="65"/>
      <c r="AI4" s="65"/>
      <c r="AJ4" s="65"/>
    </row>
    <row r="5" spans="1:38" s="64" customFormat="1" x14ac:dyDescent="0.2">
      <c r="A5" s="68"/>
      <c r="B5" s="66"/>
      <c r="C5" s="66"/>
      <c r="D5" s="66"/>
      <c r="E5" s="206"/>
      <c r="F5" s="206"/>
      <c r="G5" s="66"/>
      <c r="H5" s="66"/>
      <c r="O5" s="67"/>
      <c r="P5" s="66"/>
      <c r="AF5" s="65"/>
      <c r="AG5" s="65"/>
      <c r="AH5" s="65"/>
      <c r="AI5" s="65"/>
      <c r="AJ5" s="65"/>
    </row>
    <row r="6" spans="1:38" s="64" customFormat="1" ht="17.45" customHeight="1" x14ac:dyDescent="0.2">
      <c r="A6" s="19" t="s">
        <v>151</v>
      </c>
      <c r="B6" s="378" t="s">
        <v>305</v>
      </c>
      <c r="C6" s="378"/>
      <c r="D6" s="378"/>
      <c r="E6" s="378"/>
      <c r="F6" s="378"/>
      <c r="G6" s="378"/>
      <c r="H6" s="378"/>
      <c r="I6" s="378"/>
      <c r="J6" s="378"/>
      <c r="K6" s="378"/>
      <c r="L6" s="378"/>
      <c r="M6" s="378"/>
      <c r="N6" s="378"/>
      <c r="O6" s="378"/>
      <c r="P6" s="66"/>
      <c r="AF6" s="65"/>
      <c r="AG6" s="65"/>
      <c r="AH6" s="65"/>
      <c r="AI6" s="65"/>
      <c r="AJ6" s="65"/>
    </row>
    <row r="7" spans="1:38" s="64" customFormat="1" ht="17.45" customHeight="1" x14ac:dyDescent="0.2">
      <c r="A7" s="206"/>
      <c r="B7" s="206"/>
      <c r="C7" s="206"/>
      <c r="D7" s="206"/>
      <c r="E7" s="206"/>
      <c r="F7" s="206"/>
      <c r="G7" s="66"/>
      <c r="H7" s="66"/>
      <c r="I7" s="207"/>
      <c r="J7" s="207"/>
      <c r="K7" s="208"/>
      <c r="L7" s="208"/>
      <c r="M7" s="208"/>
      <c r="N7" s="67"/>
      <c r="O7" s="67"/>
      <c r="P7" s="66"/>
      <c r="AF7" s="65"/>
      <c r="AG7" s="65"/>
      <c r="AH7" s="65"/>
      <c r="AI7" s="65"/>
      <c r="AJ7" s="65"/>
    </row>
    <row r="8" spans="1:38" s="64" customFormat="1" ht="15" thickBot="1" x14ac:dyDescent="0.25">
      <c r="D8" s="63"/>
      <c r="E8" s="63"/>
      <c r="F8" s="121"/>
      <c r="AF8" s="65"/>
      <c r="AG8" s="65"/>
      <c r="AH8" s="65"/>
      <c r="AI8" s="65"/>
      <c r="AJ8" s="65"/>
    </row>
    <row r="9" spans="1:38" s="64" customFormat="1" ht="13.5" thickBot="1" x14ac:dyDescent="0.25">
      <c r="A9" s="429" t="s">
        <v>20</v>
      </c>
      <c r="B9" s="430"/>
      <c r="C9" s="430"/>
      <c r="D9" s="430"/>
      <c r="E9" s="430"/>
      <c r="F9" s="430"/>
      <c r="G9" s="431"/>
      <c r="I9" s="429" t="s">
        <v>21</v>
      </c>
      <c r="J9" s="430"/>
      <c r="K9" s="430"/>
      <c r="L9" s="430"/>
      <c r="M9" s="430"/>
      <c r="N9" s="430"/>
      <c r="O9" s="431"/>
      <c r="R9" s="69"/>
      <c r="S9" s="70"/>
      <c r="T9" s="380" t="s">
        <v>84</v>
      </c>
      <c r="U9" s="380"/>
      <c r="V9" s="380"/>
      <c r="W9" s="380"/>
      <c r="X9" s="381"/>
      <c r="AF9" s="65"/>
      <c r="AG9" s="65"/>
      <c r="AH9" s="65"/>
      <c r="AI9" s="65"/>
      <c r="AJ9" s="65"/>
    </row>
    <row r="10" spans="1:38" x14ac:dyDescent="0.25">
      <c r="A10" s="74"/>
      <c r="B10" s="75"/>
      <c r="C10" s="380" t="s">
        <v>84</v>
      </c>
      <c r="D10" s="380"/>
      <c r="E10" s="380"/>
      <c r="F10" s="380"/>
      <c r="G10" s="381"/>
      <c r="H10" s="73"/>
      <c r="I10" s="74"/>
      <c r="J10" s="75"/>
      <c r="K10" s="380" t="s">
        <v>84</v>
      </c>
      <c r="L10" s="380"/>
      <c r="M10" s="380"/>
      <c r="N10" s="380"/>
      <c r="O10" s="381"/>
      <c r="P10" s="73"/>
      <c r="R10" s="77"/>
      <c r="T10" s="78">
        <v>0.2</v>
      </c>
      <c r="U10" s="78">
        <v>0.4</v>
      </c>
      <c r="V10" s="78">
        <v>0.6</v>
      </c>
      <c r="W10" s="78">
        <v>0.8</v>
      </c>
      <c r="X10" s="79">
        <v>1</v>
      </c>
      <c r="Y10" s="80"/>
      <c r="Z10" s="80"/>
      <c r="AA10" s="80"/>
      <c r="AB10" s="80"/>
      <c r="AC10" s="80"/>
      <c r="AD10" s="80"/>
      <c r="AE10" s="80"/>
    </row>
    <row r="11" spans="1:38" x14ac:dyDescent="0.2">
      <c r="A11" s="77"/>
      <c r="B11" s="86"/>
      <c r="C11" s="87" t="s">
        <v>62</v>
      </c>
      <c r="D11" s="87" t="s">
        <v>7</v>
      </c>
      <c r="E11" s="87" t="s">
        <v>5</v>
      </c>
      <c r="F11" s="87" t="s">
        <v>6</v>
      </c>
      <c r="G11" s="88" t="s">
        <v>70</v>
      </c>
      <c r="H11" s="73"/>
      <c r="I11" s="77"/>
      <c r="J11" s="86"/>
      <c r="K11" s="87" t="s">
        <v>62</v>
      </c>
      <c r="L11" s="87" t="s">
        <v>7</v>
      </c>
      <c r="M11" s="87" t="s">
        <v>5</v>
      </c>
      <c r="N11" s="87" t="s">
        <v>6</v>
      </c>
      <c r="O11" s="88" t="s">
        <v>70</v>
      </c>
      <c r="P11" s="73"/>
      <c r="R11" s="77"/>
      <c r="S11" s="89"/>
      <c r="T11" s="90" t="s">
        <v>62</v>
      </c>
      <c r="U11" s="90" t="s">
        <v>7</v>
      </c>
      <c r="V11" s="90" t="s">
        <v>5</v>
      </c>
      <c r="W11" s="90" t="s">
        <v>6</v>
      </c>
      <c r="X11" s="91" t="s">
        <v>70</v>
      </c>
      <c r="AA11" s="80"/>
      <c r="AB11" s="80"/>
      <c r="AC11" s="92"/>
      <c r="AD11" s="92"/>
      <c r="AE11" s="92"/>
      <c r="AF11" s="92"/>
      <c r="AG11" s="92"/>
      <c r="AH11" s="92"/>
      <c r="AI11" s="92"/>
      <c r="AJ11" s="92"/>
      <c r="AK11" s="92"/>
      <c r="AL11" s="92"/>
    </row>
    <row r="12" spans="1:38" ht="55.5" customHeight="1" x14ac:dyDescent="0.2">
      <c r="A12" s="386" t="s">
        <v>51</v>
      </c>
      <c r="B12" s="87" t="s">
        <v>59</v>
      </c>
      <c r="C12" s="97" t="str">
        <f>+'4 MAPA CALOR INHERENTE'!I11</f>
        <v xml:space="preserve">                   </v>
      </c>
      <c r="D12" s="97" t="str">
        <f>+'4 MAPA CALOR INHERENTE'!J11</f>
        <v xml:space="preserve">                   </v>
      </c>
      <c r="E12" s="97" t="str">
        <f>+'4 MAPA CALOR INHERENTE'!K11</f>
        <v xml:space="preserve">                   </v>
      </c>
      <c r="F12" s="97" t="str">
        <f>+'4 MAPA CALOR INHERENTE'!L11</f>
        <v xml:space="preserve">                   </v>
      </c>
      <c r="G12" s="98" t="str">
        <f>+'4 MAPA CALOR INHERENTE'!M11</f>
        <v xml:space="preserve">                   </v>
      </c>
      <c r="H12" s="96"/>
      <c r="I12" s="386" t="s">
        <v>51</v>
      </c>
      <c r="J12" s="87" t="s">
        <v>59</v>
      </c>
      <c r="K12" s="97" t="str">
        <f>+'6 MAPA CALOR RESIDUAL'!K11</f>
        <v xml:space="preserve">                   </v>
      </c>
      <c r="L12" s="97" t="str">
        <f>+'6 MAPA CALOR RESIDUAL'!L11</f>
        <v xml:space="preserve">                   </v>
      </c>
      <c r="M12" s="97" t="str">
        <f>+'6 MAPA CALOR RESIDUAL'!M11</f>
        <v xml:space="preserve">                   </v>
      </c>
      <c r="N12" s="97" t="str">
        <f>+'6 MAPA CALOR RESIDUAL'!N11</f>
        <v xml:space="preserve">                   </v>
      </c>
      <c r="O12" s="98" t="str">
        <f>+'6 MAPA CALOR RESIDUAL'!O11</f>
        <v xml:space="preserve">                   </v>
      </c>
      <c r="P12" s="96"/>
      <c r="Q12" s="428" t="s">
        <v>51</v>
      </c>
      <c r="R12" s="99">
        <v>1</v>
      </c>
      <c r="S12" s="90" t="s">
        <v>59</v>
      </c>
      <c r="T12" s="97" t="s">
        <v>82</v>
      </c>
      <c r="U12" s="97" t="s">
        <v>82</v>
      </c>
      <c r="V12" s="97" t="s">
        <v>82</v>
      </c>
      <c r="W12" s="97" t="s">
        <v>82</v>
      </c>
      <c r="X12" s="98" t="s">
        <v>81</v>
      </c>
      <c r="AA12" s="80"/>
      <c r="AB12" s="80"/>
      <c r="AC12" s="92"/>
      <c r="AD12" s="92"/>
      <c r="AE12" s="92"/>
      <c r="AF12" s="100"/>
      <c r="AG12" s="100"/>
      <c r="AH12" s="100"/>
      <c r="AI12" s="100"/>
      <c r="AJ12" s="100"/>
      <c r="AK12" s="92"/>
      <c r="AL12" s="92"/>
    </row>
    <row r="13" spans="1:38" ht="55.5" customHeight="1" x14ac:dyDescent="0.2">
      <c r="A13" s="386"/>
      <c r="B13" s="87" t="s">
        <v>58</v>
      </c>
      <c r="C13" s="101" t="str">
        <f>+'4 MAPA CALOR INHERENTE'!I12</f>
        <v xml:space="preserve">                   </v>
      </c>
      <c r="D13" s="101" t="str">
        <f>+'4 MAPA CALOR INHERENTE'!J12</f>
        <v xml:space="preserve">                   </v>
      </c>
      <c r="E13" s="97" t="str">
        <f>+'4 MAPA CALOR INHERENTE'!K12</f>
        <v xml:space="preserve">                   </v>
      </c>
      <c r="F13" s="97" t="str">
        <f>+'4 MAPA CALOR INHERENTE'!L12</f>
        <v xml:space="preserve">                   </v>
      </c>
      <c r="G13" s="98" t="str">
        <f>+'4 MAPA CALOR INHERENTE'!M12</f>
        <v xml:space="preserve">                   </v>
      </c>
      <c r="H13" s="96"/>
      <c r="I13" s="386"/>
      <c r="J13" s="87" t="s">
        <v>58</v>
      </c>
      <c r="K13" s="101" t="str">
        <f>+'6 MAPA CALOR RESIDUAL'!K12</f>
        <v xml:space="preserve">                   </v>
      </c>
      <c r="L13" s="101" t="str">
        <f>+'6 MAPA CALOR RESIDUAL'!L12</f>
        <v xml:space="preserve">                   </v>
      </c>
      <c r="M13" s="97" t="str">
        <f>+'6 MAPA CALOR RESIDUAL'!M12</f>
        <v xml:space="preserve">                   </v>
      </c>
      <c r="N13" s="97" t="str">
        <f>+'6 MAPA CALOR RESIDUAL'!N12</f>
        <v xml:space="preserve">                   </v>
      </c>
      <c r="O13" s="98" t="str">
        <f>+'6 MAPA CALOR RESIDUAL'!O12</f>
        <v xml:space="preserve">                   </v>
      </c>
      <c r="P13" s="96"/>
      <c r="Q13" s="428"/>
      <c r="R13" s="99">
        <v>0.8</v>
      </c>
      <c r="S13" s="90" t="s">
        <v>58</v>
      </c>
      <c r="T13" s="101" t="s">
        <v>5</v>
      </c>
      <c r="U13" s="101" t="s">
        <v>5</v>
      </c>
      <c r="V13" s="97" t="s">
        <v>82</v>
      </c>
      <c r="W13" s="97" t="s">
        <v>82</v>
      </c>
      <c r="X13" s="98" t="s">
        <v>81</v>
      </c>
      <c r="AA13" s="80"/>
      <c r="AB13" s="80"/>
      <c r="AC13" s="92"/>
      <c r="AD13" s="102"/>
      <c r="AE13" s="103"/>
      <c r="AF13" s="100"/>
      <c r="AG13" s="100"/>
      <c r="AH13" s="100"/>
      <c r="AI13" s="100"/>
      <c r="AJ13" s="100"/>
      <c r="AK13" s="92"/>
      <c r="AL13" s="92"/>
    </row>
    <row r="14" spans="1:38" ht="55.5" customHeight="1" x14ac:dyDescent="0.2">
      <c r="A14" s="386"/>
      <c r="B14" s="87" t="s">
        <v>56</v>
      </c>
      <c r="C14" s="101" t="str">
        <f>+'4 MAPA CALOR INHERENTE'!I13</f>
        <v xml:space="preserve">                   </v>
      </c>
      <c r="D14" s="101" t="str">
        <f>+'4 MAPA CALOR INHERENTE'!J13</f>
        <v xml:space="preserve">                   </v>
      </c>
      <c r="E14" s="101" t="str">
        <f>+'4 MAPA CALOR INHERENTE'!K13</f>
        <v xml:space="preserve">                   </v>
      </c>
      <c r="F14" s="97" t="str">
        <f>+'4 MAPA CALOR INHERENTE'!L13</f>
        <v xml:space="preserve">                   </v>
      </c>
      <c r="G14" s="98" t="str">
        <f>+'4 MAPA CALOR INHERENTE'!M13</f>
        <v xml:space="preserve">                   </v>
      </c>
      <c r="H14" s="96"/>
      <c r="I14" s="386"/>
      <c r="J14" s="87" t="s">
        <v>56</v>
      </c>
      <c r="K14" s="101" t="str">
        <f>+'6 MAPA CALOR RESIDUAL'!K13</f>
        <v xml:space="preserve">                   </v>
      </c>
      <c r="L14" s="101" t="str">
        <f>+'6 MAPA CALOR RESIDUAL'!L13</f>
        <v xml:space="preserve">                   </v>
      </c>
      <c r="M14" s="101" t="str">
        <f>+'6 MAPA CALOR RESIDUAL'!M13</f>
        <v xml:space="preserve">                   </v>
      </c>
      <c r="N14" s="97" t="str">
        <f>+'6 MAPA CALOR RESIDUAL'!N13</f>
        <v xml:space="preserve">                   </v>
      </c>
      <c r="O14" s="98" t="str">
        <f>+'6 MAPA CALOR RESIDUAL'!O13</f>
        <v xml:space="preserve">                   </v>
      </c>
      <c r="P14" s="96"/>
      <c r="Q14" s="428"/>
      <c r="R14" s="99">
        <v>0.6</v>
      </c>
      <c r="S14" s="90" t="s">
        <v>56</v>
      </c>
      <c r="T14" s="101" t="s">
        <v>5</v>
      </c>
      <c r="U14" s="101" t="s">
        <v>5</v>
      </c>
      <c r="V14" s="101" t="s">
        <v>5</v>
      </c>
      <c r="W14" s="97" t="s">
        <v>82</v>
      </c>
      <c r="X14" s="98" t="s">
        <v>81</v>
      </c>
      <c r="AA14" s="80"/>
      <c r="AB14" s="80"/>
      <c r="AC14" s="92"/>
      <c r="AD14" s="102"/>
      <c r="AE14" s="103"/>
      <c r="AF14" s="100"/>
      <c r="AG14" s="100"/>
      <c r="AH14" s="100"/>
      <c r="AI14" s="100"/>
      <c r="AJ14" s="104"/>
      <c r="AK14" s="92"/>
      <c r="AL14" s="92"/>
    </row>
    <row r="15" spans="1:38" ht="55.5" customHeight="1" x14ac:dyDescent="0.2">
      <c r="A15" s="386"/>
      <c r="B15" s="87" t="s">
        <v>54</v>
      </c>
      <c r="C15" s="105" t="str">
        <f>+'4 MAPA CALOR INHERENTE'!I14</f>
        <v xml:space="preserve">R1  R3 R4                </v>
      </c>
      <c r="D15" s="101" t="str">
        <f>+'4 MAPA CALOR INHERENTE'!J14</f>
        <v xml:space="preserve"> R2   R5               </v>
      </c>
      <c r="E15" s="101" t="str">
        <f>+'4 MAPA CALOR INHERENTE'!K14</f>
        <v xml:space="preserve">                   </v>
      </c>
      <c r="F15" s="97" t="str">
        <f>+'4 MAPA CALOR INHERENTE'!L14</f>
        <v xml:space="preserve">                   </v>
      </c>
      <c r="G15" s="98" t="str">
        <f>+'4 MAPA CALOR INHERENTE'!M14</f>
        <v xml:space="preserve">                   </v>
      </c>
      <c r="H15" s="96"/>
      <c r="I15" s="386"/>
      <c r="J15" s="87" t="s">
        <v>54</v>
      </c>
      <c r="K15" s="105" t="str">
        <f>+'6 MAPA CALOR RESIDUAL'!K14</f>
        <v xml:space="preserve">   R4                </v>
      </c>
      <c r="L15" s="101" t="str">
        <f>+'6 MAPA CALOR RESIDUAL'!L14</f>
        <v xml:space="preserve">                   </v>
      </c>
      <c r="M15" s="101" t="str">
        <f>+'6 MAPA CALOR RESIDUAL'!M14</f>
        <v xml:space="preserve">                   </v>
      </c>
      <c r="N15" s="97" t="str">
        <f>+'6 MAPA CALOR RESIDUAL'!N14</f>
        <v xml:space="preserve">                   </v>
      </c>
      <c r="O15" s="98" t="str">
        <f>+'6 MAPA CALOR RESIDUAL'!O14</f>
        <v xml:space="preserve">                   </v>
      </c>
      <c r="P15" s="96"/>
      <c r="Q15" s="428"/>
      <c r="R15" s="99">
        <v>0.4</v>
      </c>
      <c r="S15" s="90" t="s">
        <v>54</v>
      </c>
      <c r="T15" s="105" t="s">
        <v>83</v>
      </c>
      <c r="U15" s="101" t="s">
        <v>5</v>
      </c>
      <c r="V15" s="101" t="s">
        <v>5</v>
      </c>
      <c r="W15" s="97" t="s">
        <v>82</v>
      </c>
      <c r="X15" s="98" t="s">
        <v>81</v>
      </c>
      <c r="AA15" s="80"/>
      <c r="AB15" s="80"/>
      <c r="AC15" s="92"/>
      <c r="AD15" s="102"/>
      <c r="AE15" s="103"/>
      <c r="AF15" s="100"/>
      <c r="AG15" s="100"/>
      <c r="AH15" s="100"/>
      <c r="AI15" s="104"/>
      <c r="AJ15" s="100"/>
      <c r="AK15" s="92"/>
      <c r="AL15" s="92"/>
    </row>
    <row r="16" spans="1:38" ht="55.5" customHeight="1" thickBot="1" x14ac:dyDescent="0.25">
      <c r="A16" s="387"/>
      <c r="B16" s="106" t="s">
        <v>52</v>
      </c>
      <c r="C16" s="107" t="str">
        <f>+'4 MAPA CALOR INHERENTE'!I15</f>
        <v xml:space="preserve">                   </v>
      </c>
      <c r="D16" s="107" t="str">
        <f>+'4 MAPA CALOR INHERENTE'!J15</f>
        <v xml:space="preserve">                   </v>
      </c>
      <c r="E16" s="108" t="str">
        <f>+'4 MAPA CALOR INHERENTE'!K15</f>
        <v xml:space="preserve">                   </v>
      </c>
      <c r="F16" s="109" t="str">
        <f>+'4 MAPA CALOR INHERENTE'!L15</f>
        <v xml:space="preserve">                   </v>
      </c>
      <c r="G16" s="110" t="str">
        <f>+'4 MAPA CALOR INHERENTE'!M15</f>
        <v xml:space="preserve">                   </v>
      </c>
      <c r="H16" s="96"/>
      <c r="I16" s="387"/>
      <c r="J16" s="106" t="s">
        <v>52</v>
      </c>
      <c r="K16" s="107" t="str">
        <f>+'6 MAPA CALOR RESIDUAL'!K15</f>
        <v xml:space="preserve">R1  R3                 </v>
      </c>
      <c r="L16" s="107" t="str">
        <f>+'6 MAPA CALOR RESIDUAL'!L15</f>
        <v xml:space="preserve"> R2   R5               </v>
      </c>
      <c r="M16" s="108" t="str">
        <f>+'6 MAPA CALOR RESIDUAL'!M15</f>
        <v xml:space="preserve">                   </v>
      </c>
      <c r="N16" s="109" t="str">
        <f>+'6 MAPA CALOR RESIDUAL'!N15</f>
        <v xml:space="preserve">                   </v>
      </c>
      <c r="O16" s="110" t="str">
        <f>+'6 MAPA CALOR RESIDUAL'!O15</f>
        <v xml:space="preserve">                   </v>
      </c>
      <c r="P16" s="96"/>
      <c r="Q16" s="428"/>
      <c r="R16" s="111">
        <v>0.2</v>
      </c>
      <c r="S16" s="112" t="s">
        <v>52</v>
      </c>
      <c r="T16" s="107" t="s">
        <v>83</v>
      </c>
      <c r="U16" s="107" t="s">
        <v>83</v>
      </c>
      <c r="V16" s="108" t="s">
        <v>5</v>
      </c>
      <c r="W16" s="109" t="s">
        <v>82</v>
      </c>
      <c r="X16" s="110" t="s">
        <v>81</v>
      </c>
      <c r="AA16" s="80"/>
      <c r="AB16" s="80"/>
      <c r="AC16" s="92"/>
      <c r="AD16" s="102"/>
      <c r="AE16" s="103"/>
      <c r="AF16" s="100"/>
      <c r="AG16" s="100"/>
      <c r="AH16" s="100"/>
      <c r="AI16" s="113"/>
      <c r="AJ16" s="100"/>
      <c r="AK16" s="92"/>
      <c r="AL16" s="92"/>
    </row>
    <row r="17" spans="1:38" x14ac:dyDescent="0.2">
      <c r="A17" s="81"/>
      <c r="B17" s="96"/>
      <c r="C17" s="185"/>
      <c r="D17" s="186"/>
      <c r="E17" s="187"/>
      <c r="F17" s="187"/>
      <c r="G17" s="96"/>
      <c r="H17" s="96"/>
      <c r="I17" s="96"/>
      <c r="J17" s="96"/>
      <c r="K17" s="96"/>
      <c r="L17" s="96"/>
      <c r="M17" s="96"/>
      <c r="N17" s="96"/>
      <c r="O17" s="96"/>
      <c r="P17" s="96"/>
      <c r="AA17" s="80"/>
      <c r="AB17" s="80"/>
      <c r="AC17" s="92"/>
      <c r="AD17" s="102"/>
      <c r="AE17" s="103"/>
      <c r="AF17" s="100"/>
      <c r="AG17" s="100"/>
      <c r="AH17" s="100"/>
      <c r="AI17" s="100"/>
      <c r="AJ17" s="100"/>
      <c r="AK17" s="92"/>
      <c r="AL17" s="92"/>
    </row>
    <row r="18" spans="1:38" ht="25.5" x14ac:dyDescent="0.2">
      <c r="A18" s="81"/>
      <c r="B18" s="96"/>
      <c r="C18" s="185"/>
      <c r="D18" s="186"/>
      <c r="E18" s="187"/>
      <c r="F18" s="187"/>
      <c r="G18" s="96"/>
      <c r="H18" s="96"/>
      <c r="I18" s="96"/>
      <c r="J18" s="96"/>
      <c r="K18" s="96"/>
      <c r="L18" s="96"/>
      <c r="M18" s="96"/>
      <c r="N18" s="96"/>
      <c r="O18" s="96"/>
      <c r="P18" s="96"/>
      <c r="T18" s="84" t="s">
        <v>85</v>
      </c>
      <c r="V18" s="80"/>
      <c r="W18" s="80"/>
      <c r="X18" s="80"/>
      <c r="Y18" s="80"/>
      <c r="Z18" s="80"/>
      <c r="AA18" s="80"/>
      <c r="AB18" s="80"/>
      <c r="AC18" s="92"/>
      <c r="AD18" s="102"/>
      <c r="AE18" s="92"/>
      <c r="AF18" s="103"/>
      <c r="AG18" s="103"/>
      <c r="AH18" s="103"/>
      <c r="AI18" s="103"/>
      <c r="AJ18" s="103"/>
      <c r="AK18" s="92"/>
      <c r="AL18" s="92"/>
    </row>
    <row r="19" spans="1:38" x14ac:dyDescent="0.2">
      <c r="A19" s="81"/>
      <c r="B19" s="96"/>
      <c r="C19" s="185"/>
      <c r="D19" s="186"/>
      <c r="E19" s="187"/>
      <c r="F19" s="187"/>
      <c r="G19" s="96"/>
      <c r="H19" s="96"/>
      <c r="I19" s="96"/>
      <c r="J19" s="96"/>
      <c r="K19" s="96"/>
      <c r="L19" s="96"/>
      <c r="M19" s="96"/>
      <c r="N19" s="96"/>
      <c r="O19" s="96"/>
      <c r="P19" s="96"/>
      <c r="T19" s="114" t="s">
        <v>81</v>
      </c>
      <c r="V19" s="80"/>
      <c r="W19" s="80"/>
      <c r="X19" s="80"/>
      <c r="Y19" s="80"/>
      <c r="Z19" s="80"/>
      <c r="AA19" s="80"/>
      <c r="AB19" s="80"/>
      <c r="AC19" s="92"/>
      <c r="AD19" s="92"/>
      <c r="AE19" s="92"/>
      <c r="AF19" s="100"/>
      <c r="AG19" s="100"/>
      <c r="AH19" s="100"/>
      <c r="AI19" s="100"/>
      <c r="AJ19" s="100"/>
      <c r="AK19" s="92"/>
      <c r="AL19" s="92"/>
    </row>
    <row r="20" spans="1:38" x14ac:dyDescent="0.2">
      <c r="A20" s="81"/>
      <c r="B20" s="96"/>
      <c r="C20" s="185"/>
      <c r="D20" s="186"/>
      <c r="E20" s="187"/>
      <c r="F20" s="187"/>
      <c r="G20" s="96"/>
      <c r="H20" s="96"/>
      <c r="I20" s="96"/>
      <c r="J20" s="96"/>
      <c r="K20" s="96"/>
      <c r="L20" s="96"/>
      <c r="M20" s="96"/>
      <c r="N20" s="96"/>
      <c r="O20" s="96"/>
      <c r="P20" s="96"/>
      <c r="T20" s="97" t="s">
        <v>82</v>
      </c>
      <c r="U20" s="80"/>
      <c r="V20" s="80"/>
      <c r="W20" s="80"/>
      <c r="X20" s="80"/>
      <c r="Y20" s="80"/>
      <c r="Z20" s="80"/>
      <c r="AA20" s="80"/>
      <c r="AB20" s="80"/>
      <c r="AC20" s="92"/>
      <c r="AD20" s="92"/>
      <c r="AE20" s="92"/>
      <c r="AF20" s="100"/>
      <c r="AG20" s="100"/>
      <c r="AH20" s="100"/>
      <c r="AI20" s="100"/>
      <c r="AJ20" s="100"/>
      <c r="AK20" s="92"/>
      <c r="AL20" s="92"/>
    </row>
    <row r="21" spans="1:38" x14ac:dyDescent="0.2">
      <c r="A21" s="81"/>
      <c r="B21" s="96"/>
      <c r="C21" s="185"/>
      <c r="D21" s="186"/>
      <c r="E21" s="187"/>
      <c r="F21" s="187"/>
      <c r="G21" s="96"/>
      <c r="H21" s="96"/>
      <c r="I21" s="96"/>
      <c r="J21" s="96"/>
      <c r="K21" s="96"/>
      <c r="L21" s="96"/>
      <c r="M21" s="96"/>
      <c r="N21" s="96"/>
      <c r="O21" s="96"/>
      <c r="P21" s="96"/>
      <c r="S21" s="115"/>
      <c r="T21" s="101" t="s">
        <v>5</v>
      </c>
      <c r="U21" s="115"/>
      <c r="V21" s="115"/>
      <c r="W21" s="115"/>
      <c r="X21" s="115"/>
      <c r="Y21" s="115"/>
      <c r="Z21" s="115"/>
      <c r="AA21" s="115"/>
      <c r="AB21" s="115"/>
      <c r="AC21" s="92"/>
      <c r="AD21" s="92"/>
      <c r="AE21" s="116"/>
      <c r="AF21" s="116"/>
      <c r="AG21" s="116"/>
      <c r="AH21" s="116"/>
      <c r="AI21" s="116"/>
      <c r="AJ21" s="116"/>
      <c r="AK21" s="92"/>
      <c r="AL21" s="92"/>
    </row>
    <row r="22" spans="1:38" x14ac:dyDescent="0.2">
      <c r="A22" s="81"/>
      <c r="B22" s="96"/>
      <c r="C22" s="185"/>
      <c r="D22" s="186"/>
      <c r="E22" s="187"/>
      <c r="F22" s="187"/>
      <c r="G22" s="96"/>
      <c r="H22" s="96"/>
      <c r="I22" s="96"/>
      <c r="J22" s="96"/>
      <c r="K22" s="96"/>
      <c r="L22" s="96"/>
      <c r="M22" s="96"/>
      <c r="N22" s="96"/>
      <c r="O22" s="96"/>
      <c r="P22" s="96"/>
      <c r="S22" s="115"/>
      <c r="T22" s="105" t="s">
        <v>83</v>
      </c>
      <c r="AA22" s="115"/>
      <c r="AB22" s="115"/>
      <c r="AC22" s="92"/>
      <c r="AD22" s="92"/>
      <c r="AE22" s="92"/>
      <c r="AF22" s="100"/>
      <c r="AG22" s="100"/>
      <c r="AH22" s="100"/>
      <c r="AI22" s="100"/>
      <c r="AJ22" s="100"/>
      <c r="AK22" s="92"/>
      <c r="AL22" s="92"/>
    </row>
    <row r="23" spans="1:38" x14ac:dyDescent="0.2">
      <c r="A23" s="81"/>
      <c r="B23" s="96"/>
      <c r="C23" s="185"/>
      <c r="D23" s="186"/>
      <c r="E23" s="187"/>
      <c r="F23" s="187"/>
      <c r="G23" s="96"/>
      <c r="H23" s="96"/>
      <c r="I23" s="96"/>
      <c r="J23" s="96"/>
      <c r="K23" s="96"/>
      <c r="L23" s="96"/>
      <c r="M23" s="96"/>
      <c r="N23" s="96"/>
      <c r="O23" s="96"/>
      <c r="P23" s="96"/>
      <c r="Q23" s="117"/>
      <c r="R23" s="117"/>
      <c r="S23" s="115"/>
      <c r="AA23" s="115"/>
      <c r="AB23" s="115"/>
      <c r="AC23" s="92"/>
      <c r="AD23" s="92"/>
      <c r="AE23" s="92"/>
      <c r="AF23" s="100"/>
      <c r="AG23" s="100"/>
      <c r="AH23" s="100"/>
      <c r="AI23" s="100"/>
      <c r="AJ23" s="100"/>
      <c r="AK23" s="92"/>
      <c r="AL23" s="92"/>
    </row>
    <row r="24" spans="1:38" x14ac:dyDescent="0.2">
      <c r="A24" s="81"/>
      <c r="B24" s="96"/>
      <c r="C24" s="185"/>
      <c r="D24" s="186"/>
      <c r="E24" s="187"/>
      <c r="F24" s="187"/>
      <c r="G24" s="96"/>
      <c r="H24" s="96"/>
      <c r="I24" s="96"/>
      <c r="J24" s="96"/>
      <c r="K24" s="96"/>
      <c r="L24" s="96"/>
      <c r="M24" s="96"/>
      <c r="N24" s="96"/>
      <c r="O24" s="96"/>
      <c r="P24" s="96"/>
      <c r="Q24" s="117"/>
      <c r="R24" s="117"/>
      <c r="S24" s="118"/>
      <c r="AA24" s="115"/>
      <c r="AB24" s="115"/>
      <c r="AC24" s="92"/>
      <c r="AD24" s="113"/>
      <c r="AE24" s="113"/>
      <c r="AF24" s="113"/>
      <c r="AG24" s="113"/>
      <c r="AH24" s="113"/>
      <c r="AI24" s="113"/>
      <c r="AJ24" s="100"/>
      <c r="AK24" s="92"/>
      <c r="AL24" s="92"/>
    </row>
    <row r="25" spans="1:38" x14ac:dyDescent="0.2">
      <c r="A25" s="81"/>
      <c r="B25" s="96"/>
      <c r="C25" s="185"/>
      <c r="D25" s="186"/>
      <c r="E25" s="187"/>
      <c r="F25" s="187"/>
      <c r="G25" s="96"/>
      <c r="H25" s="96"/>
      <c r="I25" s="96"/>
      <c r="J25" s="96"/>
      <c r="K25" s="96"/>
      <c r="L25" s="96"/>
      <c r="M25" s="96"/>
      <c r="N25" s="96"/>
      <c r="O25" s="96"/>
      <c r="P25" s="96"/>
      <c r="Q25" s="117"/>
      <c r="R25" s="117"/>
      <c r="AC25" s="92"/>
      <c r="AD25" s="119"/>
      <c r="AE25" s="119"/>
      <c r="AF25" s="119"/>
      <c r="AG25" s="119"/>
      <c r="AH25" s="119"/>
      <c r="AI25" s="119"/>
      <c r="AJ25" s="100"/>
      <c r="AK25" s="92"/>
      <c r="AL25" s="92"/>
    </row>
    <row r="26" spans="1:38" x14ac:dyDescent="0.2">
      <c r="A26" s="81"/>
      <c r="B26" s="96"/>
      <c r="C26" s="185"/>
      <c r="D26" s="186"/>
      <c r="E26" s="187"/>
      <c r="F26" s="187"/>
      <c r="G26" s="96"/>
      <c r="H26" s="96"/>
      <c r="I26" s="96"/>
      <c r="J26" s="96"/>
      <c r="K26" s="96"/>
      <c r="L26" s="96"/>
      <c r="M26" s="96"/>
      <c r="N26" s="96"/>
      <c r="O26" s="96"/>
      <c r="P26" s="96"/>
      <c r="Q26" s="117"/>
      <c r="R26" s="117"/>
      <c r="AC26" s="92"/>
      <c r="AD26" s="113"/>
      <c r="AE26" s="113"/>
      <c r="AF26" s="113"/>
      <c r="AG26" s="113"/>
      <c r="AH26" s="113"/>
      <c r="AI26" s="113"/>
      <c r="AJ26" s="100"/>
      <c r="AK26" s="92"/>
      <c r="AL26" s="92"/>
    </row>
    <row r="27" spans="1:38" x14ac:dyDescent="0.2">
      <c r="A27" s="81"/>
      <c r="B27" s="96"/>
      <c r="C27" s="185"/>
      <c r="D27" s="186"/>
      <c r="E27" s="187"/>
      <c r="F27" s="187"/>
      <c r="G27" s="96"/>
      <c r="H27" s="96"/>
      <c r="I27" s="96"/>
      <c r="J27" s="96"/>
      <c r="K27" s="96"/>
      <c r="L27" s="96"/>
      <c r="M27" s="96"/>
      <c r="N27" s="96"/>
      <c r="O27" s="96"/>
      <c r="P27" s="96"/>
      <c r="AC27" s="92"/>
      <c r="AD27" s="113"/>
      <c r="AE27" s="113"/>
      <c r="AF27" s="113"/>
      <c r="AG27" s="113"/>
      <c r="AH27" s="113"/>
      <c r="AI27" s="113"/>
      <c r="AJ27" s="100"/>
      <c r="AK27" s="92"/>
      <c r="AL27" s="92"/>
    </row>
    <row r="28" spans="1:38" x14ac:dyDescent="0.25">
      <c r="A28" s="81"/>
      <c r="B28" s="96"/>
      <c r="C28" s="185"/>
      <c r="D28" s="186"/>
      <c r="E28" s="187"/>
      <c r="F28" s="187"/>
      <c r="G28" s="96"/>
      <c r="H28" s="96"/>
      <c r="I28" s="96"/>
      <c r="J28" s="96"/>
      <c r="K28" s="96"/>
      <c r="L28" s="96"/>
      <c r="M28" s="96"/>
      <c r="N28" s="96"/>
      <c r="O28" s="96"/>
      <c r="P28" s="96"/>
    </row>
    <row r="29" spans="1:38" x14ac:dyDescent="0.25">
      <c r="A29" s="81"/>
      <c r="B29" s="96"/>
      <c r="C29" s="185"/>
      <c r="D29" s="186"/>
      <c r="E29" s="187"/>
      <c r="F29" s="187"/>
      <c r="G29" s="96"/>
      <c r="H29" s="96"/>
      <c r="I29" s="96"/>
      <c r="J29" s="96"/>
      <c r="K29" s="96"/>
      <c r="L29" s="96"/>
      <c r="M29" s="96"/>
      <c r="N29" s="96"/>
      <c r="O29" s="96"/>
      <c r="P29" s="96"/>
    </row>
    <row r="30" spans="1:38" x14ac:dyDescent="0.25">
      <c r="A30" s="81"/>
      <c r="B30" s="96"/>
      <c r="C30" s="185"/>
      <c r="D30" s="186"/>
      <c r="E30" s="187"/>
      <c r="F30" s="187"/>
      <c r="G30" s="96"/>
      <c r="H30" s="96"/>
      <c r="I30" s="96"/>
      <c r="J30" s="96"/>
      <c r="K30" s="96"/>
      <c r="L30" s="96"/>
      <c r="M30" s="96"/>
      <c r="N30" s="96"/>
      <c r="O30" s="96"/>
      <c r="P30" s="96"/>
    </row>
    <row r="31" spans="1:38" x14ac:dyDescent="0.25">
      <c r="A31" s="81"/>
      <c r="B31" s="96"/>
      <c r="C31" s="185"/>
      <c r="D31" s="186"/>
      <c r="E31" s="187"/>
      <c r="F31" s="187"/>
      <c r="G31" s="96"/>
      <c r="H31" s="96"/>
      <c r="I31" s="96"/>
      <c r="J31" s="96"/>
      <c r="K31" s="96"/>
      <c r="L31" s="96"/>
      <c r="M31" s="96"/>
      <c r="N31" s="96"/>
      <c r="O31" s="96"/>
      <c r="P31" s="96"/>
    </row>
    <row r="32" spans="1:38" ht="14.45" customHeight="1" x14ac:dyDescent="0.25">
      <c r="B32" s="76"/>
      <c r="D32" s="76"/>
      <c r="G32" s="76"/>
      <c r="H32" s="76"/>
      <c r="I32" s="76"/>
      <c r="J32" s="76"/>
      <c r="K32" s="76"/>
      <c r="L32" s="76"/>
      <c r="M32" s="76"/>
      <c r="N32" s="76"/>
      <c r="O32" s="76"/>
      <c r="P32" s="76"/>
      <c r="AA32" s="81"/>
      <c r="AB32" s="81"/>
      <c r="AC32" s="81"/>
      <c r="AD32" s="81"/>
      <c r="AE32" s="81"/>
      <c r="AF32" s="76"/>
      <c r="AG32" s="76"/>
      <c r="AH32" s="76"/>
      <c r="AI32" s="76"/>
      <c r="AJ32" s="76"/>
    </row>
    <row r="33" spans="3:31" s="76" customFormat="1" ht="39" customHeight="1" x14ac:dyDescent="0.25">
      <c r="C33" s="81"/>
      <c r="E33" s="125"/>
      <c r="F33" s="125"/>
      <c r="AA33" s="81"/>
      <c r="AB33" s="81"/>
      <c r="AC33" s="81"/>
      <c r="AD33" s="81"/>
      <c r="AE33" s="81"/>
    </row>
    <row r="34" spans="3:31" s="76" customFormat="1" ht="19.5" customHeight="1" x14ac:dyDescent="0.25">
      <c r="C34" s="81"/>
      <c r="E34" s="125"/>
      <c r="F34" s="125"/>
      <c r="AA34" s="81"/>
      <c r="AB34" s="81"/>
      <c r="AC34" s="81"/>
      <c r="AD34" s="81"/>
      <c r="AE34" s="81"/>
    </row>
    <row r="35" spans="3:31" s="76" customFormat="1" ht="19.5" customHeight="1" x14ac:dyDescent="0.25">
      <c r="C35" s="81"/>
      <c r="E35" s="125"/>
      <c r="F35" s="125"/>
      <c r="AA35" s="81"/>
      <c r="AB35" s="81"/>
      <c r="AC35" s="81"/>
      <c r="AD35" s="81"/>
      <c r="AE35" s="81"/>
    </row>
    <row r="36" spans="3:31" s="76" customFormat="1" ht="19.5" customHeight="1" x14ac:dyDescent="0.25">
      <c r="C36" s="81"/>
      <c r="E36" s="125"/>
      <c r="F36" s="125"/>
      <c r="AA36" s="81"/>
      <c r="AB36" s="81"/>
      <c r="AC36" s="81"/>
      <c r="AD36" s="81"/>
      <c r="AE36" s="81"/>
    </row>
    <row r="37" spans="3:31" s="76" customFormat="1" ht="19.5" customHeight="1" x14ac:dyDescent="0.25">
      <c r="C37" s="81"/>
      <c r="E37" s="125"/>
      <c r="F37" s="125"/>
      <c r="AA37" s="81"/>
      <c r="AB37" s="81"/>
      <c r="AC37" s="81"/>
      <c r="AD37" s="81"/>
      <c r="AE37" s="81"/>
    </row>
    <row r="38" spans="3:31" s="76" customFormat="1" ht="19.5" customHeight="1" x14ac:dyDescent="0.25">
      <c r="C38" s="81"/>
      <c r="E38" s="125"/>
      <c r="F38" s="125"/>
      <c r="AA38" s="81"/>
      <c r="AB38" s="81"/>
      <c r="AC38" s="81"/>
      <c r="AD38" s="81"/>
      <c r="AE38" s="81"/>
    </row>
  </sheetData>
  <autoFilter ref="A11:AL11">
    <filterColumn colId="29" showButton="0"/>
    <filterColumn colId="30" showButton="0"/>
    <filterColumn colId="31" showButton="0"/>
    <filterColumn colId="32" showButton="0"/>
    <filterColumn colId="33" showButton="0"/>
    <filterColumn colId="34" showButton="0"/>
  </autoFilter>
  <dataConsolidate/>
  <mergeCells count="11">
    <mergeCell ref="I12:I16"/>
    <mergeCell ref="Q12:Q16"/>
    <mergeCell ref="A9:G9"/>
    <mergeCell ref="C10:G10"/>
    <mergeCell ref="A12:A16"/>
    <mergeCell ref="I9:O9"/>
    <mergeCell ref="T9:X9"/>
    <mergeCell ref="K10:O10"/>
    <mergeCell ref="A1:A4"/>
    <mergeCell ref="B1:N4"/>
    <mergeCell ref="B6:O6"/>
  </mergeCells>
  <conditionalFormatting sqref="D17:E31">
    <cfRule type="cellIs" dxfId="50" priority="1" operator="equal">
      <formula>$S$16</formula>
    </cfRule>
    <cfRule type="cellIs" dxfId="49" priority="2" operator="equal">
      <formula>$S$15</formula>
    </cfRule>
    <cfRule type="cellIs" dxfId="48" priority="3" operator="equal">
      <formula>$S$14</formula>
    </cfRule>
    <cfRule type="cellIs" dxfId="47" priority="4" operator="equal">
      <formula>$S$13</formula>
    </cfRule>
    <cfRule type="cellIs" dxfId="46" priority="5" operator="equal">
      <formula>$S$12</formula>
    </cfRule>
  </conditionalFormatting>
  <conditionalFormatting sqref="F17:F31">
    <cfRule type="cellIs" dxfId="45" priority="6" operator="equal">
      <formula>$T$11</formula>
    </cfRule>
    <cfRule type="cellIs" dxfId="44" priority="7" operator="equal">
      <formula>$U$11</formula>
    </cfRule>
    <cfRule type="cellIs" dxfId="43" priority="8" operator="equal">
      <formula>$V$11</formula>
    </cfRule>
    <cfRule type="cellIs" dxfId="42" priority="9" operator="equal">
      <formula>$W$11</formula>
    </cfRule>
    <cfRule type="cellIs" dxfId="41" priority="10" operator="equal">
      <formula>$X$11</formula>
    </cfRule>
  </conditionalFormatting>
  <conditionalFormatting sqref="G17:G31">
    <cfRule type="cellIs" dxfId="40" priority="16" operator="equal">
      <formula>$T$19</formula>
    </cfRule>
    <cfRule type="cellIs" dxfId="39" priority="17" operator="equal">
      <formula>$T$20</formula>
    </cfRule>
    <cfRule type="cellIs" dxfId="38" priority="18" operator="equal">
      <formula>$T$21</formula>
    </cfRule>
    <cfRule type="cellIs" dxfId="37" priority="19" operator="equal">
      <formula>$T$22</formula>
    </cfRule>
  </conditionalFormatting>
  <dataValidations count="3">
    <dataValidation type="list" allowBlank="1" showInputMessage="1" showErrorMessage="1" sqref="JD12:JJ19">
      <formula1>#REF!</formula1>
    </dataValidation>
    <dataValidation allowBlank="1" showInputMessage="1" showErrorMessage="1" prompt="La probabilidad se encuentra determinada por una escala de 1 a 3, siendo 1 la menor probabilidad de ocurrencia del riesgo y 3 la mayor probabilidad de  ocurrencia." sqref="JC11"/>
    <dataValidation allowBlank="1" showInputMessage="1" showErrorMessage="1" prompt="Es la materialización del riesgo y las consecuencias de su aparición. Su escala es: 5 bajo impacto, 10 medio, 20 alto impacto._x000a_" sqref="JD11:JJ11"/>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7"/>
  <sheetViews>
    <sheetView showGridLines="0" tabSelected="1" zoomScale="71" zoomScaleNormal="71" workbookViewId="0">
      <selection activeCell="C10" sqref="C10"/>
    </sheetView>
  </sheetViews>
  <sheetFormatPr baseColWidth="10" defaultColWidth="14.28515625" defaultRowHeight="12.75" x14ac:dyDescent="0.25"/>
  <cols>
    <col min="1" max="1" width="21.7109375" style="76" customWidth="1" collapsed="1"/>
    <col min="2" max="2" width="33.85546875" style="81" customWidth="1" collapsed="1"/>
    <col min="3" max="3" width="28.85546875" style="306" customWidth="1" collapsed="1"/>
    <col min="4" max="4" width="14.140625" style="81" customWidth="1" collapsed="1"/>
    <col min="5" max="5" width="16.42578125" style="125" customWidth="1" collapsed="1"/>
    <col min="6" max="6" width="28.7109375" style="125" customWidth="1" collapsed="1"/>
    <col min="7" max="7" width="12.42578125" style="81" customWidth="1" collapsed="1"/>
    <col min="8" max="8" width="15.42578125" style="81" customWidth="1" collapsed="1"/>
    <col min="9" max="9" width="13" style="81" customWidth="1" collapsed="1"/>
    <col min="10" max="10" width="16.42578125" style="125" customWidth="1" collapsed="1"/>
    <col min="11" max="11" width="10.140625" style="125" customWidth="1" collapsed="1"/>
    <col min="12" max="12" width="12.7109375" style="81" customWidth="1" collapsed="1"/>
    <col min="13" max="13" width="16.85546875" style="81" customWidth="1" collapsed="1"/>
    <col min="14" max="16" width="16.42578125" style="81" customWidth="1" collapsed="1"/>
    <col min="17" max="17" width="29.85546875" style="81" customWidth="1" collapsed="1"/>
    <col min="18" max="18" width="20.85546875" style="81" customWidth="1" collapsed="1"/>
    <col min="19" max="19" width="9.42578125" style="131" customWidth="1" collapsed="1"/>
    <col min="20" max="20" width="13.42578125" style="131" customWidth="1" collapsed="1"/>
    <col min="21" max="23" width="20.42578125" style="81" customWidth="1" collapsed="1"/>
    <col min="24" max="25" width="30.7109375" style="81" customWidth="1" collapsed="1"/>
    <col min="26" max="26" width="18" style="81" customWidth="1" collapsed="1"/>
    <col min="27" max="28" width="15.42578125" style="81" customWidth="1" collapsed="1"/>
    <col min="29" max="29" width="4.85546875" style="76" customWidth="1" collapsed="1"/>
    <col min="30" max="30" width="5.42578125" style="76" bestFit="1" customWidth="1" collapsed="1"/>
    <col min="31" max="32" width="14" style="76" customWidth="1" collapsed="1"/>
    <col min="33" max="33" width="18.42578125" style="76" customWidth="1" collapsed="1"/>
    <col min="34" max="34" width="19.42578125" style="76" customWidth="1" collapsed="1"/>
    <col min="35" max="35" width="14" style="76" customWidth="1" collapsed="1"/>
    <col min="36" max="36" width="18.7109375" style="76" customWidth="1" collapsed="1"/>
    <col min="37" max="41" width="11.42578125" style="76" customWidth="1" collapsed="1"/>
    <col min="42" max="42" width="5.42578125" style="76" bestFit="1" customWidth="1" collapsed="1"/>
    <col min="43" max="43" width="26.85546875" style="76" customWidth="1" collapsed="1"/>
    <col min="44" max="48" width="22.85546875" style="81" customWidth="1" collapsed="1"/>
    <col min="49" max="49" width="23.42578125" style="76" customWidth="1" collapsed="1"/>
    <col min="50" max="277" width="11.42578125" style="76" customWidth="1" collapsed="1"/>
    <col min="278" max="278" width="12.7109375" style="76" customWidth="1" collapsed="1"/>
    <col min="279" max="279" width="47" style="76" customWidth="1" collapsed="1"/>
    <col min="280" max="280" width="35" style="76" customWidth="1" collapsed="1"/>
    <col min="281" max="16384" width="14.28515625" style="76" collapsed="1"/>
  </cols>
  <sheetData>
    <row r="1" spans="1:50" ht="23.25" customHeight="1" x14ac:dyDescent="0.25">
      <c r="A1" s="391"/>
      <c r="B1" s="382" t="str">
        <f>+'2 CONTEXTO E IDENTIFICACIÓN'!B1</f>
        <v>MAPA RIESGOS OPERATIVOS  POR PROCESOS</v>
      </c>
      <c r="C1" s="382"/>
      <c r="D1" s="382"/>
      <c r="E1" s="382"/>
      <c r="F1" s="382"/>
      <c r="G1" s="382"/>
      <c r="H1" s="382"/>
      <c r="I1" s="382"/>
      <c r="J1" s="382"/>
      <c r="K1" s="382"/>
      <c r="L1" s="382"/>
      <c r="M1" s="382"/>
      <c r="N1" s="382"/>
      <c r="O1" s="382"/>
      <c r="P1" s="382"/>
      <c r="Q1" s="382"/>
      <c r="R1" s="382"/>
      <c r="S1" s="382"/>
      <c r="T1" s="382"/>
      <c r="U1" s="382"/>
      <c r="V1" s="382"/>
      <c r="W1" s="382"/>
      <c r="X1" s="382"/>
      <c r="Y1" s="379" t="str">
        <f>+'2 CONTEXTO E IDENTIFICACIÓN'!I1</f>
        <v xml:space="preserve">Código: </v>
      </c>
      <c r="Z1" s="379"/>
    </row>
    <row r="2" spans="1:50" ht="23.25" customHeight="1" x14ac:dyDescent="0.25">
      <c r="A2" s="391"/>
      <c r="B2" s="382"/>
      <c r="C2" s="382"/>
      <c r="D2" s="382"/>
      <c r="E2" s="382"/>
      <c r="F2" s="382"/>
      <c r="G2" s="382"/>
      <c r="H2" s="382"/>
      <c r="I2" s="382"/>
      <c r="J2" s="382"/>
      <c r="K2" s="382"/>
      <c r="L2" s="382"/>
      <c r="M2" s="382"/>
      <c r="N2" s="382"/>
      <c r="O2" s="382"/>
      <c r="P2" s="382"/>
      <c r="Q2" s="382"/>
      <c r="R2" s="382"/>
      <c r="S2" s="382"/>
      <c r="T2" s="382"/>
      <c r="U2" s="382"/>
      <c r="V2" s="382"/>
      <c r="W2" s="382"/>
      <c r="X2" s="382"/>
      <c r="Y2" s="379" t="str">
        <f>+'2 CONTEXTO E IDENTIFICACIÓN'!I2</f>
        <v xml:space="preserve">Fecha: </v>
      </c>
      <c r="Z2" s="379"/>
    </row>
    <row r="3" spans="1:50" s="64" customFormat="1" ht="23.25" customHeight="1" x14ac:dyDescent="0.2">
      <c r="A3" s="391"/>
      <c r="B3" s="382"/>
      <c r="C3" s="382"/>
      <c r="D3" s="382"/>
      <c r="E3" s="382"/>
      <c r="F3" s="382"/>
      <c r="G3" s="382"/>
      <c r="H3" s="382"/>
      <c r="I3" s="382"/>
      <c r="J3" s="382"/>
      <c r="K3" s="382"/>
      <c r="L3" s="382"/>
      <c r="M3" s="382"/>
      <c r="N3" s="382"/>
      <c r="O3" s="382"/>
      <c r="P3" s="382"/>
      <c r="Q3" s="382"/>
      <c r="R3" s="382"/>
      <c r="S3" s="382"/>
      <c r="T3" s="382"/>
      <c r="U3" s="382"/>
      <c r="V3" s="382"/>
      <c r="W3" s="382"/>
      <c r="X3" s="382"/>
      <c r="Y3" s="379" t="str">
        <f>+'2 CONTEXTO E IDENTIFICACIÓN'!I3</f>
        <v>Versión: 001</v>
      </c>
      <c r="Z3" s="379"/>
      <c r="AR3" s="65"/>
      <c r="AS3" s="65"/>
      <c r="AT3" s="65"/>
      <c r="AU3" s="65"/>
      <c r="AV3" s="65"/>
    </row>
    <row r="4" spans="1:50" s="64" customFormat="1" ht="23.25" customHeight="1" x14ac:dyDescent="0.2">
      <c r="A4" s="392"/>
      <c r="B4" s="382"/>
      <c r="C4" s="382"/>
      <c r="D4" s="382"/>
      <c r="E4" s="382"/>
      <c r="F4" s="382"/>
      <c r="G4" s="382"/>
      <c r="H4" s="382"/>
      <c r="I4" s="382"/>
      <c r="J4" s="382"/>
      <c r="K4" s="382"/>
      <c r="L4" s="382"/>
      <c r="M4" s="382"/>
      <c r="N4" s="382"/>
      <c r="O4" s="382"/>
      <c r="P4" s="382"/>
      <c r="Q4" s="382"/>
      <c r="R4" s="382"/>
      <c r="S4" s="382"/>
      <c r="T4" s="382"/>
      <c r="U4" s="382"/>
      <c r="V4" s="382"/>
      <c r="W4" s="382"/>
      <c r="X4" s="382"/>
      <c r="Y4" s="379" t="str">
        <f>+'2 CONTEXTO E IDENTIFICACIÓN'!I4</f>
        <v>Página:</v>
      </c>
      <c r="Z4" s="379"/>
      <c r="AA4" s="66"/>
      <c r="AB4" s="66"/>
      <c r="AR4" s="65"/>
      <c r="AS4" s="65"/>
      <c r="AT4" s="65"/>
      <c r="AU4" s="65"/>
      <c r="AV4" s="65"/>
    </row>
    <row r="5" spans="1:50" s="64" customFormat="1" x14ac:dyDescent="0.2">
      <c r="A5" s="68"/>
      <c r="B5" s="66"/>
      <c r="C5" s="206"/>
      <c r="D5" s="206"/>
      <c r="E5" s="120"/>
      <c r="F5" s="81"/>
      <c r="G5" s="81"/>
      <c r="H5" s="81"/>
      <c r="I5" s="81"/>
      <c r="J5" s="120"/>
      <c r="K5" s="120"/>
      <c r="L5" s="66"/>
      <c r="N5" s="66"/>
      <c r="O5" s="66"/>
      <c r="P5" s="66"/>
      <c r="Q5" s="66"/>
      <c r="R5" s="66"/>
      <c r="S5" s="127"/>
      <c r="T5" s="127"/>
      <c r="U5" s="66"/>
      <c r="V5" s="66"/>
      <c r="W5" s="66"/>
      <c r="X5" s="66"/>
      <c r="Y5" s="66"/>
      <c r="Z5" s="66"/>
      <c r="AA5" s="66"/>
      <c r="AB5" s="66"/>
      <c r="AR5" s="65"/>
      <c r="AS5" s="65"/>
      <c r="AT5" s="65"/>
      <c r="AU5" s="65"/>
      <c r="AV5" s="65"/>
    </row>
    <row r="6" spans="1:50" s="64" customFormat="1" ht="15.75" thickBot="1" x14ac:dyDescent="0.25">
      <c r="A6" s="19" t="s">
        <v>151</v>
      </c>
      <c r="B6" s="432" t="s">
        <v>305</v>
      </c>
      <c r="C6" s="433"/>
      <c r="D6" s="433"/>
      <c r="E6" s="433"/>
      <c r="F6" s="433"/>
      <c r="G6" s="433"/>
      <c r="H6" s="433"/>
      <c r="I6" s="433"/>
      <c r="J6" s="433"/>
      <c r="K6" s="433"/>
      <c r="L6" s="433"/>
      <c r="M6" s="433"/>
      <c r="N6" s="433"/>
      <c r="O6" s="433"/>
      <c r="P6" s="433"/>
      <c r="Q6" s="433"/>
      <c r="R6" s="433"/>
      <c r="S6" s="433"/>
      <c r="T6" s="433"/>
      <c r="U6" s="433"/>
      <c r="V6" s="433"/>
      <c r="W6" s="433"/>
      <c r="X6" s="433"/>
      <c r="Y6" s="433"/>
      <c r="Z6" s="434"/>
      <c r="AR6" s="65"/>
      <c r="AS6" s="65"/>
      <c r="AT6" s="65"/>
      <c r="AU6" s="65"/>
      <c r="AV6" s="65"/>
    </row>
    <row r="7" spans="1:50" s="64" customFormat="1" x14ac:dyDescent="0.2">
      <c r="A7" s="121"/>
      <c r="B7" s="121"/>
      <c r="C7" s="66"/>
      <c r="D7" s="121"/>
      <c r="E7" s="48"/>
      <c r="F7" s="121"/>
      <c r="H7" s="66"/>
      <c r="I7" s="66"/>
      <c r="J7" s="48"/>
      <c r="K7" s="121"/>
      <c r="S7" s="126"/>
      <c r="T7" s="126"/>
      <c r="AD7" s="69"/>
      <c r="AE7" s="70"/>
      <c r="AF7" s="438" t="s">
        <v>84</v>
      </c>
      <c r="AG7" s="439"/>
      <c r="AH7" s="439"/>
      <c r="AI7" s="439"/>
      <c r="AJ7" s="440"/>
      <c r="AR7" s="65"/>
      <c r="AS7" s="65"/>
      <c r="AT7" s="65"/>
      <c r="AU7" s="65"/>
      <c r="AV7" s="65"/>
    </row>
    <row r="8" spans="1:50" s="64" customFormat="1" ht="5.45" customHeight="1" x14ac:dyDescent="0.2">
      <c r="A8" s="209"/>
      <c r="B8" s="208"/>
      <c r="C8" s="463"/>
      <c r="D8" s="66"/>
      <c r="E8" s="48"/>
      <c r="F8" s="121"/>
      <c r="H8" s="66"/>
      <c r="I8" s="66"/>
      <c r="J8" s="48"/>
      <c r="K8" s="121"/>
      <c r="S8" s="126"/>
      <c r="T8" s="126"/>
      <c r="AD8" s="219"/>
      <c r="AF8" s="220"/>
      <c r="AG8" s="221"/>
      <c r="AH8" s="221"/>
      <c r="AI8" s="221"/>
      <c r="AJ8" s="222"/>
      <c r="AR8" s="65"/>
      <c r="AS8" s="65"/>
      <c r="AT8" s="65"/>
      <c r="AU8" s="65"/>
      <c r="AV8" s="65"/>
    </row>
    <row r="9" spans="1:50" ht="14.45" customHeight="1" x14ac:dyDescent="0.25">
      <c r="A9" s="122"/>
      <c r="B9" s="122"/>
      <c r="C9" s="73"/>
      <c r="D9" s="122"/>
      <c r="E9" s="383" t="s">
        <v>86</v>
      </c>
      <c r="F9" s="383"/>
      <c r="G9" s="383"/>
      <c r="H9" s="73"/>
      <c r="I9" s="122"/>
      <c r="J9" s="383" t="s">
        <v>114</v>
      </c>
      <c r="K9" s="383"/>
      <c r="L9" s="383"/>
      <c r="M9" s="73"/>
      <c r="N9" s="73"/>
      <c r="O9" s="73"/>
      <c r="P9" s="73"/>
      <c r="Q9" s="383" t="s">
        <v>127</v>
      </c>
      <c r="R9" s="383"/>
      <c r="S9" s="383"/>
      <c r="T9" s="383"/>
      <c r="U9" s="383" t="s">
        <v>144</v>
      </c>
      <c r="V9" s="383"/>
      <c r="W9" s="383"/>
      <c r="X9" s="73"/>
      <c r="Y9" s="73"/>
      <c r="Z9" s="73"/>
      <c r="AA9" s="73"/>
      <c r="AB9" s="73"/>
      <c r="AD9" s="77"/>
      <c r="AF9" s="78">
        <v>0.2</v>
      </c>
      <c r="AG9" s="78">
        <v>0.4</v>
      </c>
      <c r="AH9" s="78">
        <v>0.6</v>
      </c>
      <c r="AI9" s="78">
        <v>0.8</v>
      </c>
      <c r="AJ9" s="79">
        <v>1</v>
      </c>
      <c r="AK9" s="80"/>
      <c r="AL9" s="80"/>
      <c r="AM9" s="80"/>
      <c r="AN9" s="80"/>
      <c r="AO9" s="80"/>
      <c r="AP9" s="80"/>
      <c r="AQ9" s="80"/>
    </row>
    <row r="10" spans="1:50" ht="86.25" customHeight="1" x14ac:dyDescent="0.2">
      <c r="A10" s="84" t="s">
        <v>0</v>
      </c>
      <c r="B10" s="84" t="s">
        <v>1</v>
      </c>
      <c r="C10" s="307" t="s">
        <v>118</v>
      </c>
      <c r="D10" s="84" t="s">
        <v>119</v>
      </c>
      <c r="E10" s="84" t="s">
        <v>2</v>
      </c>
      <c r="F10" s="84" t="s">
        <v>4</v>
      </c>
      <c r="G10" s="85" t="s">
        <v>120</v>
      </c>
      <c r="H10" s="84" t="s">
        <v>116</v>
      </c>
      <c r="I10" s="84" t="s">
        <v>117</v>
      </c>
      <c r="J10" s="84" t="s">
        <v>2</v>
      </c>
      <c r="K10" s="84" t="s">
        <v>4</v>
      </c>
      <c r="L10" s="84" t="s">
        <v>120</v>
      </c>
      <c r="M10" s="84" t="s">
        <v>172</v>
      </c>
      <c r="N10" s="84" t="s">
        <v>121</v>
      </c>
      <c r="O10" s="84" t="s">
        <v>263</v>
      </c>
      <c r="P10" s="84" t="s">
        <v>262</v>
      </c>
      <c r="Q10" s="84" t="s">
        <v>176</v>
      </c>
      <c r="R10" s="84" t="s">
        <v>175</v>
      </c>
      <c r="S10" s="128" t="s">
        <v>146</v>
      </c>
      <c r="T10" s="128" t="s">
        <v>147</v>
      </c>
      <c r="U10" s="84" t="s">
        <v>142</v>
      </c>
      <c r="V10" s="84" t="s">
        <v>143</v>
      </c>
      <c r="W10" s="84" t="s">
        <v>145</v>
      </c>
      <c r="X10" s="84" t="s">
        <v>148</v>
      </c>
      <c r="Y10" s="84" t="s">
        <v>149</v>
      </c>
      <c r="Z10" s="84" t="s">
        <v>128</v>
      </c>
      <c r="AA10" s="73"/>
      <c r="AB10" s="73"/>
      <c r="AD10" s="77"/>
      <c r="AE10" s="89"/>
      <c r="AF10" s="90" t="s">
        <v>62</v>
      </c>
      <c r="AG10" s="90" t="s">
        <v>7</v>
      </c>
      <c r="AH10" s="90" t="s">
        <v>5</v>
      </c>
      <c r="AI10" s="90" t="s">
        <v>6</v>
      </c>
      <c r="AJ10" s="91" t="s">
        <v>70</v>
      </c>
      <c r="AM10" s="80"/>
      <c r="AN10" s="80"/>
      <c r="AO10" s="92"/>
      <c r="AP10" s="92"/>
      <c r="AQ10" s="92"/>
      <c r="AR10" s="92"/>
      <c r="AS10" s="92"/>
      <c r="AT10" s="92"/>
      <c r="AU10" s="92"/>
      <c r="AV10" s="92"/>
      <c r="AW10" s="92"/>
      <c r="AX10" s="92"/>
    </row>
    <row r="11" spans="1:50" ht="89.25" x14ac:dyDescent="0.2">
      <c r="A11" s="93" t="str">
        <f>'2 CONTEXTO E IDENTIFICACIÓN'!A11</f>
        <v>R1</v>
      </c>
      <c r="B11" s="94" t="str">
        <f>+'2 CONTEXTO E IDENTIFICACIÓN'!E11</f>
        <v>Posibilidad de pérdida Reputacional  por hallazgos generados por los organismos externos de control o notificaciones de otras entidades externas debido a la no presentación o presentación de los informes de ley por fuera de los términos</v>
      </c>
      <c r="C11" s="123">
        <f>+'3 PROBABIL E IMPACTO INHERENTE'!E11</f>
        <v>0.4</v>
      </c>
      <c r="D11" s="129">
        <f>+'3 PROBABIL E IMPACTO INHERENTE'!M11</f>
        <v>0.2</v>
      </c>
      <c r="E11" s="124" t="str">
        <f>+'4 MAPA CALOR INHERENTE'!C11</f>
        <v>Baja</v>
      </c>
      <c r="F11" s="124" t="str">
        <f>+'4 MAPA CALOR INHERENTE'!D11</f>
        <v>Leve</v>
      </c>
      <c r="G11" s="94" t="str">
        <f>+'4 MAPA CALOR INHERENTE'!E11</f>
        <v>Bajo</v>
      </c>
      <c r="H11" s="123">
        <f>+'6 MAPA CALOR RESIDUAL'!C11</f>
        <v>0.16800000000000001</v>
      </c>
      <c r="I11" s="95">
        <f>+'6 MAPA CALOR RESIDUAL'!D11</f>
        <v>0.2</v>
      </c>
      <c r="J11" s="124" t="str">
        <f>+'6 MAPA CALOR RESIDUAL'!E11</f>
        <v>Muy Baja</v>
      </c>
      <c r="K11" s="124" t="str">
        <f>+'6 MAPA CALOR RESIDUAL'!F11</f>
        <v>Leve</v>
      </c>
      <c r="L11" s="94" t="str">
        <f>+'6 MAPA CALOR RESIDUAL'!G11</f>
        <v>Bajo</v>
      </c>
      <c r="M11" s="94" t="str">
        <f t="shared" ref="M11:M30" si="0">+IF($N11="","",IF($N11=$AG$18,$AH$18,IF($N11=$AG$21,$AH$21)))</f>
        <v>No requiere Plan de Acción</v>
      </c>
      <c r="N11" s="94" t="str">
        <f t="shared" ref="N11:N30" si="1">+IF(L11="","",IF(OR(L11=$AF$18,L11=$AF$19,L11=$AF$20),$AG$18,IF(L11=$AF$21,$AG$21)))</f>
        <v>Aceptar</v>
      </c>
      <c r="O11" s="204"/>
      <c r="P11" s="94" t="str">
        <f t="shared" ref="P11:P30" si="2">+IF($M11="","",IF($M11=$AH$21,$AG$21,$O11))</f>
        <v>Aceptar</v>
      </c>
      <c r="Q11" s="204"/>
      <c r="R11" s="301"/>
      <c r="S11" s="205"/>
      <c r="T11" s="205"/>
      <c r="U11" s="205"/>
      <c r="V11" s="205"/>
      <c r="W11" s="205"/>
      <c r="X11" s="205"/>
      <c r="Y11" s="205"/>
      <c r="Z11" s="204"/>
      <c r="AA11" s="96"/>
      <c r="AB11" s="96"/>
      <c r="AC11" s="435" t="s">
        <v>51</v>
      </c>
      <c r="AD11" s="99">
        <v>1</v>
      </c>
      <c r="AE11" s="90" t="s">
        <v>59</v>
      </c>
      <c r="AF11" s="97" t="s">
        <v>82</v>
      </c>
      <c r="AG11" s="97" t="s">
        <v>82</v>
      </c>
      <c r="AH11" s="97" t="s">
        <v>82</v>
      </c>
      <c r="AI11" s="97" t="s">
        <v>82</v>
      </c>
      <c r="AJ11" s="98" t="s">
        <v>81</v>
      </c>
      <c r="AM11" s="80"/>
      <c r="AN11" s="80"/>
      <c r="AO11" s="92"/>
      <c r="AP11" s="92"/>
      <c r="AQ11" s="92"/>
      <c r="AR11" s="100"/>
      <c r="AS11" s="100"/>
      <c r="AT11" s="100"/>
      <c r="AU11" s="100"/>
      <c r="AV11" s="100"/>
      <c r="AW11" s="92"/>
      <c r="AX11" s="92"/>
    </row>
    <row r="12" spans="1:50" ht="89.25" x14ac:dyDescent="0.2">
      <c r="A12" s="93" t="str">
        <f>'2 CONTEXTO E IDENTIFICACIÓN'!A12</f>
        <v>R2</v>
      </c>
      <c r="B12" s="94" t="str">
        <f>+'2 CONTEXTO E IDENTIFICACIÓN'!E12</f>
        <v>Posibilidad de pérdida Reputacional por insatisfacción de los grupos de valor o de los grupos de interés de Amable debido a errores o inconsistencias al evaluar la efectividad de los controles del sistema de control interno</v>
      </c>
      <c r="C12" s="123">
        <f>+'3 PROBABIL E IMPACTO INHERENTE'!E12</f>
        <v>0.4</v>
      </c>
      <c r="D12" s="129">
        <f>+'3 PROBABIL E IMPACTO INHERENTE'!M12</f>
        <v>0.4</v>
      </c>
      <c r="E12" s="124" t="str">
        <f>+'4 MAPA CALOR INHERENTE'!C12</f>
        <v>Baja</v>
      </c>
      <c r="F12" s="124" t="str">
        <f>+'4 MAPA CALOR INHERENTE'!D12</f>
        <v>Menor</v>
      </c>
      <c r="G12" s="94" t="str">
        <f>+'4 MAPA CALOR INHERENTE'!E12</f>
        <v>Moderado</v>
      </c>
      <c r="H12" s="123">
        <f>+'5 VALORACIÓN DEL CONTROL'!S18</f>
        <v>0.16799999999999998</v>
      </c>
      <c r="I12" s="95">
        <f>+'5 VALORACIÓN DEL CONTROL'!T18</f>
        <v>0.4</v>
      </c>
      <c r="J12" s="124" t="str">
        <f t="shared" ref="J12:J30" si="3">+IF(H12=0,"",IF(H12&lt;=$AD$15,$AE$15,IF(H12&lt;=$AD$14,$AE$14,IF(H12&lt;=$AD$13,$AE$13,IF(H12&lt;=$AD$12,$AE$12,IF(H12&lt;=$AD$11,$AE$11,""))))))</f>
        <v>Muy Baja</v>
      </c>
      <c r="K12" s="124" t="str">
        <f t="shared" ref="K12:K30" si="4">+IF(I12=0,"",IF(I12&lt;=$AF$9,$AF$10,IF(I12&lt;=$AG$9,$AG$10,IF(I12&lt;=$AH$9,$AH$10,IF(I12&lt;=$AI$9,$AI$10,IF(I12&lt;=$AJ$9,$AJ$10,""))))))</f>
        <v>Menor</v>
      </c>
      <c r="L12" s="94" t="str">
        <f t="shared" ref="L12:L30" si="5">+IF(J12=$AE$11,IF(K12=$AF$10,$AF$11,IF(K12=$AG$10,$AG$11,IF(K12=$AH$10,$AH$11,IF(K12=$AI$10,$AI$11,IF(K12=$AJ$10,$AJ$11))))),IF(J12=$AE$12,IF(K12=$AF$10,$AF$12,IF(K12=$AG$10,$AG$12,IF(K12=$AH$10,$AH$12,IF(K12=$AI$10,$AI$12,IF(K12=$AJ$10,$AJ$12))))),IF(J12=$AE$13,IF(K12=$AF$10,$AF$13,IF(K12=$AG$10,$AG$13,IF(K12=$AH$10,$AH$13,IF(K12=$AI$10,$AI$13,IF(K12=$AJ$10,$AJ$13))))),IF(J12=$AE$14,IF(K12=$AF$10,$AF$14,IF(K12=$AG$10,$AG$14,IF(K12=$AH$10,$AH$14,IF(K12=$AI$10,$AI$14,IF(K12=$AJ$10,$AJ$14))))),IF(J12=$AE$15,IF(K12=$AF$10,$AF$15,IF(K12=$AG$10,$AG$15,IF(K12=$AH$10,$AH$15,IF(K12=$AI$10,$AI$15,IF(K12=$AJ$10,$AJ$15))))),"")))))</f>
        <v>Bajo</v>
      </c>
      <c r="M12" s="94" t="str">
        <f t="shared" si="0"/>
        <v>No requiere Plan de Acción</v>
      </c>
      <c r="N12" s="94" t="str">
        <f t="shared" si="1"/>
        <v>Aceptar</v>
      </c>
      <c r="O12" s="204"/>
      <c r="P12" s="94" t="str">
        <f t="shared" si="2"/>
        <v>Aceptar</v>
      </c>
      <c r="Q12" s="204"/>
      <c r="R12" s="204"/>
      <c r="S12" s="205"/>
      <c r="T12" s="205"/>
      <c r="U12" s="205"/>
      <c r="V12" s="205"/>
      <c r="W12" s="205"/>
      <c r="X12" s="204"/>
      <c r="Y12" s="204"/>
      <c r="Z12" s="204"/>
      <c r="AA12" s="96"/>
      <c r="AB12" s="96"/>
      <c r="AC12" s="436"/>
      <c r="AD12" s="99">
        <v>0.8</v>
      </c>
      <c r="AE12" s="90" t="s">
        <v>58</v>
      </c>
      <c r="AF12" s="101" t="s">
        <v>5</v>
      </c>
      <c r="AG12" s="101" t="s">
        <v>5</v>
      </c>
      <c r="AH12" s="97" t="s">
        <v>82</v>
      </c>
      <c r="AI12" s="97" t="s">
        <v>82</v>
      </c>
      <c r="AJ12" s="98" t="s">
        <v>81</v>
      </c>
      <c r="AM12" s="80"/>
      <c r="AN12" s="80"/>
      <c r="AO12" s="92"/>
      <c r="AP12" s="102"/>
      <c r="AQ12" s="103"/>
      <c r="AR12" s="100"/>
      <c r="AS12" s="100"/>
      <c r="AT12" s="100"/>
      <c r="AU12" s="100"/>
      <c r="AV12" s="100"/>
      <c r="AW12" s="92"/>
      <c r="AX12" s="92"/>
    </row>
    <row r="13" spans="1:50" ht="76.5" x14ac:dyDescent="0.2">
      <c r="A13" s="93" t="str">
        <f>'2 CONTEXTO E IDENTIFICACIÓN'!A13</f>
        <v>R3</v>
      </c>
      <c r="B13" s="94" t="str">
        <f>+'2 CONTEXTO E IDENTIFICACIÓN'!E13</f>
        <v>Posibilidad de pérdida Reputacional por baja calidad en la presentación de informes de evaluación independiente debido a la inadecuada ejecución de procedimientos propios de auditoría interna</v>
      </c>
      <c r="C13" s="123">
        <f>+'3 PROBABIL E IMPACTO INHERENTE'!E13</f>
        <v>0.4</v>
      </c>
      <c r="D13" s="129">
        <f>+'3 PROBABIL E IMPACTO INHERENTE'!M13</f>
        <v>0.2</v>
      </c>
      <c r="E13" s="124" t="str">
        <f>+'4 MAPA CALOR INHERENTE'!C13</f>
        <v>Baja</v>
      </c>
      <c r="F13" s="124" t="str">
        <f>+'4 MAPA CALOR INHERENTE'!D13</f>
        <v>Leve</v>
      </c>
      <c r="G13" s="94" t="str">
        <f>+'4 MAPA CALOR INHERENTE'!E13</f>
        <v>Bajo</v>
      </c>
      <c r="H13" s="123">
        <f>+'5 VALORACIÓN DEL CONTROL'!S22</f>
        <v>0.14399999999999999</v>
      </c>
      <c r="I13" s="95">
        <f>+'5 VALORACIÓN DEL CONTROL'!T22</f>
        <v>0.2</v>
      </c>
      <c r="J13" s="124" t="str">
        <f t="shared" si="3"/>
        <v>Muy Baja</v>
      </c>
      <c r="K13" s="124" t="str">
        <f t="shared" si="4"/>
        <v>Leve</v>
      </c>
      <c r="L13" s="94" t="str">
        <f>+IF(J13=$AE$11,IF(K13=$AF$10,$AF$11,IF(K13=$AG$10,$AG$11,IF(K13=$AH$10,$AH$11,IF(K13=$AI$10,$AI$11,IF(K13=$AJ$10,$AJ$11))))),IF(J13=$AE$12,IF(K13=$AF$10,$AF$12,IF(K13=$AG$10,$AG$12,IF(K13=$AH$10,$AH$12,IF(K13=$AI$10,$AI$12,IF(K13=$AJ$10,$AJ$12))))),IF(J13=$AE$13,IF(K13=$AF$10,$AF$13,IF(K13=$AG$10,$AG$13,IF(K13=$AH$10,$AH$13,IF(K13=$AI$10,$AI$13,IF(K13=$AJ$10,$AJ$13))))),IF(J13=$AE$14,IF(K13=$AF$10,$AF$14,IF(K13=$AG$10,$AG$14,IF(K13=$AH$10,$AH$14,IF(K13=$AI$10,$AI$14,IF(K13=$AJ$10,$AJ$14))))),IF(J13=$AE$15,IF(K13=$AF$10,$AF$15,IF(K13=$AG$10,$AG$15,IF(K13=$AH$10,$AH$15,IF(K13=$AI$10,$AI$15,IF(K13=$AJ$10,$AJ$15))))),"")))))</f>
        <v>Bajo</v>
      </c>
      <c r="M13" s="94" t="str">
        <f t="shared" si="0"/>
        <v>No requiere Plan de Acción</v>
      </c>
      <c r="N13" s="94" t="str">
        <f t="shared" si="1"/>
        <v>Aceptar</v>
      </c>
      <c r="O13" s="204"/>
      <c r="P13" s="94" t="str">
        <f t="shared" si="2"/>
        <v>Aceptar</v>
      </c>
      <c r="Q13" s="204"/>
      <c r="R13" s="301"/>
      <c r="S13" s="205"/>
      <c r="T13" s="205"/>
      <c r="U13" s="205"/>
      <c r="V13" s="205"/>
      <c r="W13" s="205"/>
      <c r="X13" s="204"/>
      <c r="Y13" s="204"/>
      <c r="Z13" s="204"/>
      <c r="AA13" s="96"/>
      <c r="AB13" s="96"/>
      <c r="AC13" s="436"/>
      <c r="AD13" s="99">
        <v>0.6</v>
      </c>
      <c r="AE13" s="90" t="s">
        <v>56</v>
      </c>
      <c r="AF13" s="101" t="s">
        <v>5</v>
      </c>
      <c r="AG13" s="101" t="s">
        <v>5</v>
      </c>
      <c r="AH13" s="101" t="s">
        <v>5</v>
      </c>
      <c r="AI13" s="97" t="s">
        <v>82</v>
      </c>
      <c r="AJ13" s="98" t="s">
        <v>81</v>
      </c>
      <c r="AM13" s="80"/>
      <c r="AN13" s="80"/>
      <c r="AO13" s="92"/>
      <c r="AP13" s="102"/>
      <c r="AQ13" s="103"/>
      <c r="AR13" s="100"/>
      <c r="AS13" s="100"/>
      <c r="AT13" s="100"/>
      <c r="AU13" s="100"/>
      <c r="AV13" s="104"/>
      <c r="AW13" s="92"/>
      <c r="AX13" s="92"/>
    </row>
    <row r="14" spans="1:50" ht="94.5" customHeight="1" x14ac:dyDescent="0.2">
      <c r="A14" s="93" t="str">
        <f>'2 CONTEXTO E IDENTIFICACIÓN'!A14</f>
        <v>R4</v>
      </c>
      <c r="B14" s="94" t="str">
        <f>+'2 CONTEXTO E IDENTIFICACIÓN'!E14</f>
        <v>Posibilidad de pérdida Reputacional  Por la no suscripción o seguimiento inadecuado a los planes de mejoramiento  de la entidad debido a desconocimiento u omisión de los resultados de auditoría.</v>
      </c>
      <c r="C14" s="123">
        <f>+'3 PROBABIL E IMPACTO INHERENTE'!E14</f>
        <v>0.4</v>
      </c>
      <c r="D14" s="129">
        <f>+'3 PROBABIL E IMPACTO INHERENTE'!M14</f>
        <v>0.2</v>
      </c>
      <c r="E14" s="124" t="str">
        <f>+'4 MAPA CALOR INHERENTE'!C14</f>
        <v>Baja</v>
      </c>
      <c r="F14" s="124" t="str">
        <f>+'4 MAPA CALOR INHERENTE'!D14</f>
        <v>Leve</v>
      </c>
      <c r="G14" s="94" t="str">
        <f>+'4 MAPA CALOR INHERENTE'!E14</f>
        <v>Bajo</v>
      </c>
      <c r="H14" s="123">
        <f>+'5 VALORACIÓN DEL CONTROL'!S26</f>
        <v>0.24</v>
      </c>
      <c r="I14" s="95">
        <f>+'5 VALORACIÓN DEL CONTROL'!T26</f>
        <v>0.2</v>
      </c>
      <c r="J14" s="124" t="str">
        <f t="shared" si="3"/>
        <v>Baja</v>
      </c>
      <c r="K14" s="124" t="str">
        <f t="shared" si="4"/>
        <v>Leve</v>
      </c>
      <c r="L14" s="94" t="str">
        <f t="shared" si="5"/>
        <v>Bajo</v>
      </c>
      <c r="M14" s="94" t="str">
        <f t="shared" si="0"/>
        <v>No requiere Plan de Acción</v>
      </c>
      <c r="N14" s="94" t="str">
        <f t="shared" si="1"/>
        <v>Aceptar</v>
      </c>
      <c r="O14" s="204"/>
      <c r="P14" s="94" t="str">
        <f t="shared" si="2"/>
        <v>Aceptar</v>
      </c>
      <c r="Q14" s="204"/>
      <c r="R14" s="204"/>
      <c r="S14" s="205"/>
      <c r="T14" s="205"/>
      <c r="U14" s="204"/>
      <c r="V14" s="204"/>
      <c r="W14" s="204"/>
      <c r="X14" s="204"/>
      <c r="Y14" s="204"/>
      <c r="Z14" s="204"/>
      <c r="AA14" s="96"/>
      <c r="AB14" s="96"/>
      <c r="AC14" s="436"/>
      <c r="AD14" s="99">
        <v>0.4</v>
      </c>
      <c r="AE14" s="90" t="s">
        <v>54</v>
      </c>
      <c r="AF14" s="105" t="s">
        <v>83</v>
      </c>
      <c r="AG14" s="101" t="s">
        <v>5</v>
      </c>
      <c r="AH14" s="101" t="s">
        <v>5</v>
      </c>
      <c r="AI14" s="97" t="s">
        <v>82</v>
      </c>
      <c r="AJ14" s="98" t="s">
        <v>81</v>
      </c>
      <c r="AM14" s="80"/>
      <c r="AN14" s="80"/>
      <c r="AO14" s="92"/>
      <c r="AP14" s="102"/>
      <c r="AQ14" s="103"/>
      <c r="AR14" s="100"/>
      <c r="AS14" s="100"/>
      <c r="AT14" s="100"/>
      <c r="AU14" s="104"/>
      <c r="AV14" s="100"/>
      <c r="AW14" s="92"/>
      <c r="AX14" s="92"/>
    </row>
    <row r="15" spans="1:50" ht="183" customHeight="1" thickBot="1" x14ac:dyDescent="0.25">
      <c r="A15" s="93" t="str">
        <f>'2 CONTEXTO E IDENTIFICACIÓN'!A15</f>
        <v>R5</v>
      </c>
      <c r="B15" s="94" t="str">
        <f>+'2 CONTEXTO E IDENTIFICACIÓN'!E15</f>
        <v>Posibilidad de pérdida Reputacional Por la aplicación inadecuada de procedimientos de evaluación y auditoría interna debido a conflictos de intereses de los auditores o profesionales de apoyo.</v>
      </c>
      <c r="C15" s="123">
        <f>+'3 PROBABIL E IMPACTO INHERENTE'!E15</f>
        <v>0.4</v>
      </c>
      <c r="D15" s="129">
        <f>+'3 PROBABIL E IMPACTO INHERENTE'!M15</f>
        <v>0.4</v>
      </c>
      <c r="E15" s="124" t="str">
        <f>+'4 MAPA CALOR INHERENTE'!C15</f>
        <v>Baja</v>
      </c>
      <c r="F15" s="124" t="str">
        <f>+'4 MAPA CALOR INHERENTE'!D15</f>
        <v>Menor</v>
      </c>
      <c r="G15" s="94" t="str">
        <f>+'4 MAPA CALOR INHERENTE'!E15</f>
        <v>Moderado</v>
      </c>
      <c r="H15" s="123">
        <f>+'5 VALORACIÓN DEL CONTROL'!S30</f>
        <v>0.14399999999999999</v>
      </c>
      <c r="I15" s="95">
        <f>+'5 VALORACIÓN DEL CONTROL'!T30</f>
        <v>0.4</v>
      </c>
      <c r="J15" s="124" t="str">
        <f t="shared" si="3"/>
        <v>Muy Baja</v>
      </c>
      <c r="K15" s="124" t="str">
        <f t="shared" si="4"/>
        <v>Menor</v>
      </c>
      <c r="L15" s="94" t="str">
        <f t="shared" si="5"/>
        <v>Bajo</v>
      </c>
      <c r="M15" s="94" t="str">
        <f t="shared" si="0"/>
        <v>No requiere Plan de Acción</v>
      </c>
      <c r="N15" s="94" t="str">
        <f t="shared" si="1"/>
        <v>Aceptar</v>
      </c>
      <c r="O15" s="204"/>
      <c r="P15" s="94" t="str">
        <f t="shared" si="2"/>
        <v>Aceptar</v>
      </c>
      <c r="Q15" s="204"/>
      <c r="R15" s="204"/>
      <c r="S15" s="205"/>
      <c r="T15" s="205"/>
      <c r="U15" s="204"/>
      <c r="V15" s="204"/>
      <c r="W15" s="204"/>
      <c r="X15" s="204"/>
      <c r="Y15" s="204"/>
      <c r="Z15" s="204"/>
      <c r="AA15" s="96"/>
      <c r="AB15" s="96"/>
      <c r="AC15" s="437"/>
      <c r="AD15" s="111">
        <v>0.2</v>
      </c>
      <c r="AE15" s="112" t="s">
        <v>52</v>
      </c>
      <c r="AF15" s="107" t="s">
        <v>83</v>
      </c>
      <c r="AG15" s="107" t="s">
        <v>83</v>
      </c>
      <c r="AH15" s="108" t="s">
        <v>5</v>
      </c>
      <c r="AI15" s="109" t="s">
        <v>82</v>
      </c>
      <c r="AJ15" s="110" t="s">
        <v>81</v>
      </c>
      <c r="AM15" s="80"/>
      <c r="AN15" s="80"/>
      <c r="AO15" s="92"/>
      <c r="AP15" s="102"/>
      <c r="AQ15" s="103"/>
      <c r="AR15" s="100"/>
      <c r="AS15" s="100"/>
      <c r="AT15" s="100"/>
      <c r="AU15" s="113"/>
      <c r="AV15" s="100"/>
      <c r="AW15" s="92"/>
      <c r="AX15" s="92"/>
    </row>
    <row r="16" spans="1:50" ht="42" hidden="1" customHeight="1" x14ac:dyDescent="0.2">
      <c r="A16" s="93" t="str">
        <f>'2 CONTEXTO E IDENTIFICACIÓN'!A16</f>
        <v>R6</v>
      </c>
      <c r="B16" s="94" t="str">
        <f>+'2 CONTEXTO E IDENTIFICACIÓN'!E16</f>
        <v xml:space="preserve">  </v>
      </c>
      <c r="C16" s="123" t="str">
        <f>+'3 PROBABIL E IMPACTO INHERENTE'!E16</f>
        <v/>
      </c>
      <c r="D16" s="129" t="str">
        <f>+'3 PROBABIL E IMPACTO INHERENTE'!M16</f>
        <v/>
      </c>
      <c r="E16" s="124" t="str">
        <f>+'4 MAPA CALOR INHERENTE'!C16</f>
        <v/>
      </c>
      <c r="F16" s="124" t="str">
        <f>+'4 MAPA CALOR INHERENTE'!D16</f>
        <v/>
      </c>
      <c r="G16" s="94" t="str">
        <f>+'4 MAPA CALOR INHERENTE'!E16</f>
        <v/>
      </c>
      <c r="H16" s="123" t="str">
        <f>+'5 VALORACIÓN DEL CONTROL'!S34</f>
        <v/>
      </c>
      <c r="I16" s="95" t="str">
        <f>+'5 VALORACIÓN DEL CONTROL'!T34</f>
        <v/>
      </c>
      <c r="J16" s="124" t="str">
        <f t="shared" si="3"/>
        <v/>
      </c>
      <c r="K16" s="124" t="str">
        <f t="shared" si="4"/>
        <v/>
      </c>
      <c r="L16" s="94" t="str">
        <f t="shared" si="5"/>
        <v/>
      </c>
      <c r="M16" s="94" t="str">
        <f t="shared" si="0"/>
        <v/>
      </c>
      <c r="N16" s="94" t="str">
        <f t="shared" si="1"/>
        <v/>
      </c>
      <c r="O16" s="204"/>
      <c r="P16" s="94" t="str">
        <f t="shared" si="2"/>
        <v/>
      </c>
      <c r="Q16" s="204"/>
      <c r="R16" s="204"/>
      <c r="S16" s="205"/>
      <c r="T16" s="205"/>
      <c r="U16" s="204"/>
      <c r="V16" s="204"/>
      <c r="W16" s="204"/>
      <c r="X16" s="204"/>
      <c r="Y16" s="204"/>
      <c r="Z16" s="204"/>
      <c r="AA16" s="96"/>
      <c r="AB16" s="96"/>
      <c r="AM16" s="80"/>
      <c r="AN16" s="80"/>
      <c r="AO16" s="92"/>
      <c r="AP16" s="102"/>
      <c r="AQ16" s="103"/>
      <c r="AR16" s="100"/>
      <c r="AS16" s="100"/>
      <c r="AT16" s="100"/>
      <c r="AU16" s="100"/>
      <c r="AV16" s="100"/>
      <c r="AW16" s="92"/>
      <c r="AX16" s="92"/>
    </row>
    <row r="17" spans="1:50" ht="42" hidden="1" customHeight="1" x14ac:dyDescent="0.2">
      <c r="A17" s="93" t="str">
        <f>'2 CONTEXTO E IDENTIFICACIÓN'!A17</f>
        <v>R7</v>
      </c>
      <c r="B17" s="94" t="str">
        <f>+'2 CONTEXTO E IDENTIFICACIÓN'!E17</f>
        <v xml:space="preserve">  </v>
      </c>
      <c r="C17" s="123" t="str">
        <f>+'3 PROBABIL E IMPACTO INHERENTE'!E17</f>
        <v/>
      </c>
      <c r="D17" s="129" t="str">
        <f>+'3 PROBABIL E IMPACTO INHERENTE'!M17</f>
        <v/>
      </c>
      <c r="E17" s="124" t="str">
        <f>+'4 MAPA CALOR INHERENTE'!C17</f>
        <v/>
      </c>
      <c r="F17" s="124" t="str">
        <f>+'4 MAPA CALOR INHERENTE'!D17</f>
        <v/>
      </c>
      <c r="G17" s="94" t="str">
        <f>+'4 MAPA CALOR INHERENTE'!E17</f>
        <v/>
      </c>
      <c r="H17" s="123" t="str">
        <f>+'5 VALORACIÓN DEL CONTROL'!S38</f>
        <v/>
      </c>
      <c r="I17" s="95" t="str">
        <f>+'5 VALORACIÓN DEL CONTROL'!T38</f>
        <v/>
      </c>
      <c r="J17" s="124" t="str">
        <f t="shared" si="3"/>
        <v/>
      </c>
      <c r="K17" s="124" t="str">
        <f t="shared" si="4"/>
        <v/>
      </c>
      <c r="L17" s="94" t="str">
        <f t="shared" si="5"/>
        <v/>
      </c>
      <c r="M17" s="94" t="str">
        <f t="shared" si="0"/>
        <v/>
      </c>
      <c r="N17" s="94" t="str">
        <f t="shared" si="1"/>
        <v/>
      </c>
      <c r="O17" s="204"/>
      <c r="P17" s="94" t="str">
        <f t="shared" si="2"/>
        <v/>
      </c>
      <c r="Q17" s="204"/>
      <c r="R17" s="204"/>
      <c r="S17" s="205"/>
      <c r="T17" s="205"/>
      <c r="U17" s="204"/>
      <c r="V17" s="204"/>
      <c r="W17" s="204"/>
      <c r="X17" s="204"/>
      <c r="Y17" s="204"/>
      <c r="Z17" s="204"/>
      <c r="AA17" s="96"/>
      <c r="AB17" s="96"/>
      <c r="AF17" s="84" t="s">
        <v>85</v>
      </c>
      <c r="AG17" s="84" t="s">
        <v>121</v>
      </c>
      <c r="AH17" s="84" t="s">
        <v>172</v>
      </c>
      <c r="AJ17" s="89" t="s">
        <v>266</v>
      </c>
      <c r="AK17" s="80"/>
      <c r="AL17" s="80"/>
      <c r="AM17" s="80"/>
      <c r="AN17" s="80"/>
      <c r="AO17" s="92"/>
      <c r="AP17" s="102"/>
      <c r="AQ17" s="92"/>
      <c r="AR17" s="103"/>
      <c r="AS17" s="103"/>
      <c r="AT17" s="103"/>
      <c r="AU17" s="103"/>
      <c r="AV17" s="103"/>
      <c r="AW17" s="92"/>
      <c r="AX17" s="92"/>
    </row>
    <row r="18" spans="1:50" ht="42" hidden="1" customHeight="1" x14ac:dyDescent="0.2">
      <c r="A18" s="93" t="str">
        <f>'2 CONTEXTO E IDENTIFICACIÓN'!A18</f>
        <v>R8</v>
      </c>
      <c r="B18" s="94" t="str">
        <f>+'2 CONTEXTO E IDENTIFICACIÓN'!E18</f>
        <v xml:space="preserve">  </v>
      </c>
      <c r="C18" s="123" t="str">
        <f>+'3 PROBABIL E IMPACTO INHERENTE'!E18</f>
        <v/>
      </c>
      <c r="D18" s="129" t="str">
        <f>+'3 PROBABIL E IMPACTO INHERENTE'!M18</f>
        <v/>
      </c>
      <c r="E18" s="124" t="str">
        <f>+'4 MAPA CALOR INHERENTE'!C18</f>
        <v/>
      </c>
      <c r="F18" s="124" t="str">
        <f>+'4 MAPA CALOR INHERENTE'!D18</f>
        <v/>
      </c>
      <c r="G18" s="94" t="str">
        <f>+'4 MAPA CALOR INHERENTE'!E18</f>
        <v/>
      </c>
      <c r="H18" s="123" t="str">
        <f>+'5 VALORACIÓN DEL CONTROL'!S42</f>
        <v/>
      </c>
      <c r="I18" s="95" t="str">
        <f>+'5 VALORACIÓN DEL CONTROL'!T42</f>
        <v/>
      </c>
      <c r="J18" s="124" t="str">
        <f t="shared" si="3"/>
        <v/>
      </c>
      <c r="K18" s="124" t="str">
        <f t="shared" si="4"/>
        <v/>
      </c>
      <c r="L18" s="94" t="str">
        <f t="shared" si="5"/>
        <v/>
      </c>
      <c r="M18" s="94" t="str">
        <f t="shared" si="0"/>
        <v/>
      </c>
      <c r="N18" s="94" t="str">
        <f t="shared" si="1"/>
        <v/>
      </c>
      <c r="O18" s="204"/>
      <c r="P18" s="94" t="str">
        <f t="shared" si="2"/>
        <v/>
      </c>
      <c r="Q18" s="204"/>
      <c r="R18" s="204"/>
      <c r="S18" s="205"/>
      <c r="T18" s="205"/>
      <c r="U18" s="204"/>
      <c r="V18" s="204"/>
      <c r="W18" s="204"/>
      <c r="X18" s="204"/>
      <c r="Y18" s="204"/>
      <c r="Z18" s="204"/>
      <c r="AA18" s="96"/>
      <c r="AB18" s="96"/>
      <c r="AF18" s="114" t="s">
        <v>81</v>
      </c>
      <c r="AG18" s="89" t="s">
        <v>266</v>
      </c>
      <c r="AH18" s="89" t="s">
        <v>173</v>
      </c>
      <c r="AI18" s="80"/>
      <c r="AJ18" s="281" t="s">
        <v>264</v>
      </c>
      <c r="AM18" s="80"/>
      <c r="AN18" s="80"/>
      <c r="AO18" s="92"/>
      <c r="AP18" s="92"/>
      <c r="AQ18" s="92"/>
      <c r="AR18" s="100"/>
      <c r="AS18" s="100"/>
      <c r="AT18" s="100"/>
      <c r="AU18" s="100"/>
      <c r="AV18" s="100"/>
      <c r="AW18" s="92"/>
      <c r="AX18" s="92"/>
    </row>
    <row r="19" spans="1:50" ht="42" hidden="1" customHeight="1" x14ac:dyDescent="0.2">
      <c r="A19" s="93" t="str">
        <f>'2 CONTEXTO E IDENTIFICACIÓN'!A19</f>
        <v>R9</v>
      </c>
      <c r="B19" s="94" t="str">
        <f>+'2 CONTEXTO E IDENTIFICACIÓN'!E19</f>
        <v xml:space="preserve">  </v>
      </c>
      <c r="C19" s="123" t="str">
        <f>+'3 PROBABIL E IMPACTO INHERENTE'!E19</f>
        <v/>
      </c>
      <c r="D19" s="129" t="str">
        <f>+'3 PROBABIL E IMPACTO INHERENTE'!M19</f>
        <v/>
      </c>
      <c r="E19" s="124" t="str">
        <f>+'4 MAPA CALOR INHERENTE'!C19</f>
        <v/>
      </c>
      <c r="F19" s="124" t="str">
        <f>+'4 MAPA CALOR INHERENTE'!D19</f>
        <v/>
      </c>
      <c r="G19" s="94" t="str">
        <f>+'4 MAPA CALOR INHERENTE'!E19</f>
        <v/>
      </c>
      <c r="H19" s="123" t="str">
        <f>+'5 VALORACIÓN DEL CONTROL'!S46</f>
        <v/>
      </c>
      <c r="I19" s="95" t="str">
        <f>+'5 VALORACIÓN DEL CONTROL'!T46</f>
        <v/>
      </c>
      <c r="J19" s="124" t="str">
        <f t="shared" si="3"/>
        <v/>
      </c>
      <c r="K19" s="124" t="str">
        <f t="shared" si="4"/>
        <v/>
      </c>
      <c r="L19" s="94" t="str">
        <f t="shared" si="5"/>
        <v/>
      </c>
      <c r="M19" s="94" t="str">
        <f t="shared" si="0"/>
        <v/>
      </c>
      <c r="N19" s="94" t="str">
        <f t="shared" si="1"/>
        <v/>
      </c>
      <c r="O19" s="204"/>
      <c r="P19" s="94" t="str">
        <f t="shared" si="2"/>
        <v/>
      </c>
      <c r="Q19" s="204"/>
      <c r="R19" s="204"/>
      <c r="S19" s="205"/>
      <c r="T19" s="205"/>
      <c r="U19" s="204"/>
      <c r="V19" s="204"/>
      <c r="W19" s="204"/>
      <c r="X19" s="204"/>
      <c r="Y19" s="204"/>
      <c r="Z19" s="204"/>
      <c r="AA19" s="96"/>
      <c r="AB19" s="96"/>
      <c r="AF19" s="97" t="s">
        <v>82</v>
      </c>
      <c r="AG19" s="89" t="s">
        <v>266</v>
      </c>
      <c r="AH19" s="89" t="s">
        <v>173</v>
      </c>
      <c r="AI19" s="80"/>
      <c r="AJ19" s="281" t="s">
        <v>265</v>
      </c>
      <c r="AK19" s="80"/>
      <c r="AL19" s="80"/>
      <c r="AM19" s="80"/>
      <c r="AN19" s="80"/>
      <c r="AO19" s="92"/>
      <c r="AP19" s="92"/>
      <c r="AQ19" s="92"/>
      <c r="AR19" s="100"/>
      <c r="AS19" s="100"/>
      <c r="AT19" s="100"/>
      <c r="AU19" s="100"/>
      <c r="AV19" s="100"/>
      <c r="AW19" s="92"/>
      <c r="AX19" s="92"/>
    </row>
    <row r="20" spans="1:50" ht="42" hidden="1" customHeight="1" x14ac:dyDescent="0.2">
      <c r="A20" s="93" t="str">
        <f>'2 CONTEXTO E IDENTIFICACIÓN'!A20</f>
        <v>R10</v>
      </c>
      <c r="B20" s="94" t="str">
        <f>+'2 CONTEXTO E IDENTIFICACIÓN'!E20</f>
        <v xml:space="preserve">  </v>
      </c>
      <c r="C20" s="123" t="str">
        <f>+'3 PROBABIL E IMPACTO INHERENTE'!E20</f>
        <v/>
      </c>
      <c r="D20" s="129" t="str">
        <f>+'3 PROBABIL E IMPACTO INHERENTE'!M20</f>
        <v/>
      </c>
      <c r="E20" s="124" t="str">
        <f>+'4 MAPA CALOR INHERENTE'!C20</f>
        <v/>
      </c>
      <c r="F20" s="124" t="str">
        <f>+'4 MAPA CALOR INHERENTE'!D20</f>
        <v/>
      </c>
      <c r="G20" s="94" t="str">
        <f>+'4 MAPA CALOR INHERENTE'!E20</f>
        <v/>
      </c>
      <c r="H20" s="123" t="str">
        <f>+'5 VALORACIÓN DEL CONTROL'!S50</f>
        <v/>
      </c>
      <c r="I20" s="95" t="str">
        <f>+'5 VALORACIÓN DEL CONTROL'!T50</f>
        <v/>
      </c>
      <c r="J20" s="124" t="str">
        <f t="shared" si="3"/>
        <v/>
      </c>
      <c r="K20" s="124" t="str">
        <f t="shared" si="4"/>
        <v/>
      </c>
      <c r="L20" s="94" t="str">
        <f t="shared" si="5"/>
        <v/>
      </c>
      <c r="M20" s="94" t="str">
        <f t="shared" si="0"/>
        <v/>
      </c>
      <c r="N20" s="94" t="str">
        <f t="shared" si="1"/>
        <v/>
      </c>
      <c r="O20" s="204"/>
      <c r="P20" s="94" t="str">
        <f t="shared" si="2"/>
        <v/>
      </c>
      <c r="Q20" s="204"/>
      <c r="R20" s="204"/>
      <c r="S20" s="205"/>
      <c r="T20" s="205"/>
      <c r="U20" s="204"/>
      <c r="V20" s="204"/>
      <c r="W20" s="204"/>
      <c r="X20" s="204"/>
      <c r="Y20" s="204"/>
      <c r="Z20" s="204"/>
      <c r="AA20" s="96"/>
      <c r="AB20" s="96"/>
      <c r="AE20" s="115"/>
      <c r="AF20" s="101" t="s">
        <v>5</v>
      </c>
      <c r="AG20" s="89" t="s">
        <v>266</v>
      </c>
      <c r="AH20" s="89" t="s">
        <v>173</v>
      </c>
      <c r="AI20" s="115"/>
      <c r="AJ20" s="281" t="s">
        <v>126</v>
      </c>
      <c r="AK20" s="115"/>
      <c r="AL20" s="115"/>
      <c r="AM20" s="115"/>
      <c r="AN20" s="115"/>
      <c r="AO20" s="92"/>
      <c r="AP20" s="92"/>
      <c r="AQ20" s="116"/>
      <c r="AR20" s="116"/>
      <c r="AS20" s="116"/>
      <c r="AT20" s="116"/>
      <c r="AU20" s="116"/>
      <c r="AV20" s="116"/>
      <c r="AW20" s="92"/>
      <c r="AX20" s="92"/>
    </row>
    <row r="21" spans="1:50" ht="42" hidden="1" customHeight="1" x14ac:dyDescent="0.2">
      <c r="A21" s="93" t="str">
        <f>'2 CONTEXTO E IDENTIFICACIÓN'!A21</f>
        <v>R11</v>
      </c>
      <c r="B21" s="94" t="str">
        <f>+'2 CONTEXTO E IDENTIFICACIÓN'!E21</f>
        <v xml:space="preserve">  </v>
      </c>
      <c r="C21" s="123" t="str">
        <f>+'3 PROBABIL E IMPACTO INHERENTE'!E21</f>
        <v/>
      </c>
      <c r="D21" s="129" t="str">
        <f>+'3 PROBABIL E IMPACTO INHERENTE'!M21</f>
        <v/>
      </c>
      <c r="E21" s="124" t="str">
        <f>+'4 MAPA CALOR INHERENTE'!C21</f>
        <v/>
      </c>
      <c r="F21" s="124" t="str">
        <f>+'4 MAPA CALOR INHERENTE'!D21</f>
        <v/>
      </c>
      <c r="G21" s="94" t="str">
        <f>+'4 MAPA CALOR INHERENTE'!E21</f>
        <v/>
      </c>
      <c r="H21" s="123" t="str">
        <f>+'5 VALORACIÓN DEL CONTROL'!S54</f>
        <v/>
      </c>
      <c r="I21" s="95" t="str">
        <f>+'5 VALORACIÓN DEL CONTROL'!T54</f>
        <v/>
      </c>
      <c r="J21" s="124" t="str">
        <f t="shared" si="3"/>
        <v/>
      </c>
      <c r="K21" s="124" t="str">
        <f t="shared" si="4"/>
        <v/>
      </c>
      <c r="L21" s="94" t="str">
        <f t="shared" si="5"/>
        <v/>
      </c>
      <c r="M21" s="94" t="str">
        <f t="shared" si="0"/>
        <v/>
      </c>
      <c r="N21" s="94" t="str">
        <f t="shared" si="1"/>
        <v/>
      </c>
      <c r="O21" s="204"/>
      <c r="P21" s="94" t="str">
        <f t="shared" si="2"/>
        <v/>
      </c>
      <c r="Q21" s="204"/>
      <c r="R21" s="204"/>
      <c r="S21" s="205"/>
      <c r="T21" s="205"/>
      <c r="U21" s="204"/>
      <c r="V21" s="204"/>
      <c r="W21" s="204"/>
      <c r="X21" s="204"/>
      <c r="Y21" s="204"/>
      <c r="Z21" s="204"/>
      <c r="AA21" s="96"/>
      <c r="AB21" s="96"/>
      <c r="AE21" s="115"/>
      <c r="AF21" s="105" t="s">
        <v>83</v>
      </c>
      <c r="AG21" s="89" t="s">
        <v>125</v>
      </c>
      <c r="AH21" s="89" t="s">
        <v>174</v>
      </c>
      <c r="AM21" s="115"/>
      <c r="AN21" s="115"/>
      <c r="AO21" s="92"/>
      <c r="AP21" s="92"/>
      <c r="AQ21" s="92"/>
      <c r="AR21" s="100"/>
      <c r="AS21" s="100"/>
      <c r="AT21" s="100"/>
      <c r="AU21" s="100"/>
      <c r="AV21" s="100"/>
      <c r="AW21" s="92"/>
      <c r="AX21" s="92"/>
    </row>
    <row r="22" spans="1:50" ht="42" hidden="1" customHeight="1" x14ac:dyDescent="0.2">
      <c r="A22" s="93" t="str">
        <f>'2 CONTEXTO E IDENTIFICACIÓN'!A22</f>
        <v>R12</v>
      </c>
      <c r="B22" s="94" t="str">
        <f>+'2 CONTEXTO E IDENTIFICACIÓN'!E22</f>
        <v xml:space="preserve">  </v>
      </c>
      <c r="C22" s="123" t="str">
        <f>+'3 PROBABIL E IMPACTO INHERENTE'!E22</f>
        <v/>
      </c>
      <c r="D22" s="129" t="str">
        <f>+'3 PROBABIL E IMPACTO INHERENTE'!M22</f>
        <v/>
      </c>
      <c r="E22" s="124" t="str">
        <f>+'4 MAPA CALOR INHERENTE'!C22</f>
        <v/>
      </c>
      <c r="F22" s="124" t="str">
        <f>+'4 MAPA CALOR INHERENTE'!D22</f>
        <v/>
      </c>
      <c r="G22" s="94" t="str">
        <f>+'4 MAPA CALOR INHERENTE'!E22</f>
        <v/>
      </c>
      <c r="H22" s="123" t="str">
        <f>+'5 VALORACIÓN DEL CONTROL'!S58</f>
        <v/>
      </c>
      <c r="I22" s="95" t="str">
        <f>+'5 VALORACIÓN DEL CONTROL'!T58</f>
        <v/>
      </c>
      <c r="J22" s="124" t="str">
        <f t="shared" si="3"/>
        <v/>
      </c>
      <c r="K22" s="124" t="str">
        <f t="shared" si="4"/>
        <v/>
      </c>
      <c r="L22" s="94" t="str">
        <f t="shared" si="5"/>
        <v/>
      </c>
      <c r="M22" s="94" t="str">
        <f t="shared" si="0"/>
        <v/>
      </c>
      <c r="N22" s="94" t="str">
        <f t="shared" si="1"/>
        <v/>
      </c>
      <c r="O22" s="204"/>
      <c r="P22" s="94" t="str">
        <f t="shared" si="2"/>
        <v/>
      </c>
      <c r="Q22" s="204"/>
      <c r="R22" s="204"/>
      <c r="S22" s="205"/>
      <c r="T22" s="205"/>
      <c r="U22" s="204"/>
      <c r="V22" s="204"/>
      <c r="W22" s="204"/>
      <c r="X22" s="204"/>
      <c r="Y22" s="204"/>
      <c r="Z22" s="204"/>
      <c r="AA22" s="96"/>
      <c r="AB22" s="96"/>
      <c r="AC22" s="117"/>
      <c r="AD22" s="117"/>
      <c r="AE22" s="115"/>
      <c r="AF22" s="184"/>
      <c r="AM22" s="115"/>
      <c r="AN22" s="115"/>
      <c r="AO22" s="92"/>
      <c r="AP22" s="92"/>
      <c r="AQ22" s="92"/>
      <c r="AR22" s="100"/>
      <c r="AS22" s="100"/>
      <c r="AT22" s="100"/>
      <c r="AU22" s="100"/>
      <c r="AV22" s="100"/>
      <c r="AW22" s="92"/>
      <c r="AX22" s="92"/>
    </row>
    <row r="23" spans="1:50" ht="42" hidden="1" customHeight="1" x14ac:dyDescent="0.2">
      <c r="A23" s="93" t="str">
        <f>'2 CONTEXTO E IDENTIFICACIÓN'!A23</f>
        <v>R13</v>
      </c>
      <c r="B23" s="94" t="str">
        <f>+'2 CONTEXTO E IDENTIFICACIÓN'!E23</f>
        <v xml:space="preserve">  </v>
      </c>
      <c r="C23" s="123" t="str">
        <f>+'3 PROBABIL E IMPACTO INHERENTE'!E23</f>
        <v/>
      </c>
      <c r="D23" s="129" t="str">
        <f>+'3 PROBABIL E IMPACTO INHERENTE'!M23</f>
        <v/>
      </c>
      <c r="E23" s="124" t="str">
        <f>+'4 MAPA CALOR INHERENTE'!C23</f>
        <v/>
      </c>
      <c r="F23" s="124" t="str">
        <f>+'4 MAPA CALOR INHERENTE'!D23</f>
        <v/>
      </c>
      <c r="G23" s="94" t="str">
        <f>+'4 MAPA CALOR INHERENTE'!E23</f>
        <v/>
      </c>
      <c r="H23" s="123" t="str">
        <f>+'5 VALORACIÓN DEL CONTROL'!S62</f>
        <v/>
      </c>
      <c r="I23" s="95" t="str">
        <f>+'5 VALORACIÓN DEL CONTROL'!T62</f>
        <v/>
      </c>
      <c r="J23" s="124" t="str">
        <f t="shared" si="3"/>
        <v/>
      </c>
      <c r="K23" s="124" t="str">
        <f t="shared" si="4"/>
        <v/>
      </c>
      <c r="L23" s="94" t="str">
        <f t="shared" si="5"/>
        <v/>
      </c>
      <c r="M23" s="94" t="str">
        <f t="shared" si="0"/>
        <v/>
      </c>
      <c r="N23" s="94" t="str">
        <f t="shared" si="1"/>
        <v/>
      </c>
      <c r="O23" s="204"/>
      <c r="P23" s="94" t="str">
        <f t="shared" si="2"/>
        <v/>
      </c>
      <c r="Q23" s="204"/>
      <c r="R23" s="204"/>
      <c r="S23" s="205"/>
      <c r="T23" s="205"/>
      <c r="U23" s="204"/>
      <c r="V23" s="204"/>
      <c r="W23" s="204"/>
      <c r="X23" s="204"/>
      <c r="Y23" s="204"/>
      <c r="Z23" s="204"/>
      <c r="AA23" s="96"/>
      <c r="AB23" s="96"/>
      <c r="AC23" s="117"/>
      <c r="AD23" s="117"/>
      <c r="AE23" s="118"/>
      <c r="AM23" s="115"/>
      <c r="AN23" s="115"/>
      <c r="AO23" s="92"/>
      <c r="AP23" s="113"/>
      <c r="AQ23" s="113"/>
      <c r="AR23" s="113"/>
      <c r="AS23" s="113"/>
      <c r="AT23" s="113"/>
      <c r="AU23" s="113"/>
      <c r="AV23" s="100"/>
      <c r="AW23" s="92"/>
      <c r="AX23" s="92"/>
    </row>
    <row r="24" spans="1:50" ht="42" hidden="1" customHeight="1" x14ac:dyDescent="0.2">
      <c r="A24" s="93" t="str">
        <f>'2 CONTEXTO E IDENTIFICACIÓN'!A24</f>
        <v>R14</v>
      </c>
      <c r="B24" s="94" t="str">
        <f>+'2 CONTEXTO E IDENTIFICACIÓN'!E24</f>
        <v xml:space="preserve">  </v>
      </c>
      <c r="C24" s="123" t="str">
        <f>+'3 PROBABIL E IMPACTO INHERENTE'!E24</f>
        <v/>
      </c>
      <c r="D24" s="129" t="str">
        <f>+'3 PROBABIL E IMPACTO INHERENTE'!M24</f>
        <v/>
      </c>
      <c r="E24" s="124" t="str">
        <f>+'4 MAPA CALOR INHERENTE'!C24</f>
        <v/>
      </c>
      <c r="F24" s="124" t="str">
        <f>+'4 MAPA CALOR INHERENTE'!D24</f>
        <v/>
      </c>
      <c r="G24" s="94" t="str">
        <f>+'4 MAPA CALOR INHERENTE'!E24</f>
        <v/>
      </c>
      <c r="H24" s="123" t="str">
        <f>+'5 VALORACIÓN DEL CONTROL'!S66</f>
        <v/>
      </c>
      <c r="I24" s="95" t="str">
        <f>+'5 VALORACIÓN DEL CONTROL'!T66</f>
        <v/>
      </c>
      <c r="J24" s="124" t="str">
        <f t="shared" si="3"/>
        <v/>
      </c>
      <c r="K24" s="124" t="str">
        <f t="shared" si="4"/>
        <v/>
      </c>
      <c r="L24" s="94" t="str">
        <f t="shared" si="5"/>
        <v/>
      </c>
      <c r="M24" s="94" t="str">
        <f t="shared" si="0"/>
        <v/>
      </c>
      <c r="N24" s="94" t="str">
        <f t="shared" si="1"/>
        <v/>
      </c>
      <c r="O24" s="204"/>
      <c r="P24" s="94" t="str">
        <f t="shared" si="2"/>
        <v/>
      </c>
      <c r="Q24" s="204"/>
      <c r="R24" s="204"/>
      <c r="S24" s="205"/>
      <c r="T24" s="205"/>
      <c r="U24" s="204"/>
      <c r="V24" s="204"/>
      <c r="W24" s="204"/>
      <c r="X24" s="204"/>
      <c r="Y24" s="204"/>
      <c r="Z24" s="204"/>
      <c r="AA24" s="96"/>
      <c r="AB24" s="96"/>
      <c r="AC24" s="117"/>
      <c r="AD24" s="117"/>
      <c r="AO24" s="92"/>
      <c r="AP24" s="119"/>
      <c r="AQ24" s="119"/>
      <c r="AR24" s="119"/>
      <c r="AS24" s="119"/>
      <c r="AT24" s="119"/>
      <c r="AU24" s="119"/>
      <c r="AV24" s="100"/>
      <c r="AW24" s="92"/>
      <c r="AX24" s="92"/>
    </row>
    <row r="25" spans="1:50" ht="42" hidden="1" customHeight="1" x14ac:dyDescent="0.2">
      <c r="A25" s="93" t="str">
        <f>'2 CONTEXTO E IDENTIFICACIÓN'!A25</f>
        <v>R15</v>
      </c>
      <c r="B25" s="94" t="str">
        <f>+'2 CONTEXTO E IDENTIFICACIÓN'!E25</f>
        <v xml:space="preserve">  </v>
      </c>
      <c r="C25" s="123" t="str">
        <f>+'3 PROBABIL E IMPACTO INHERENTE'!E25</f>
        <v/>
      </c>
      <c r="D25" s="129" t="str">
        <f>+'3 PROBABIL E IMPACTO INHERENTE'!M25</f>
        <v/>
      </c>
      <c r="E25" s="124" t="str">
        <f>+'4 MAPA CALOR INHERENTE'!C25</f>
        <v/>
      </c>
      <c r="F25" s="124" t="str">
        <f>+'4 MAPA CALOR INHERENTE'!D25</f>
        <v/>
      </c>
      <c r="G25" s="94" t="str">
        <f>+'4 MAPA CALOR INHERENTE'!E25</f>
        <v/>
      </c>
      <c r="H25" s="123" t="str">
        <f>+'5 VALORACIÓN DEL CONTROL'!S70</f>
        <v/>
      </c>
      <c r="I25" s="95" t="str">
        <f>+'5 VALORACIÓN DEL CONTROL'!T70</f>
        <v/>
      </c>
      <c r="J25" s="124" t="str">
        <f t="shared" si="3"/>
        <v/>
      </c>
      <c r="K25" s="124" t="str">
        <f t="shared" si="4"/>
        <v/>
      </c>
      <c r="L25" s="94" t="str">
        <f t="shared" si="5"/>
        <v/>
      </c>
      <c r="M25" s="94" t="str">
        <f t="shared" si="0"/>
        <v/>
      </c>
      <c r="N25" s="94" t="str">
        <f t="shared" si="1"/>
        <v/>
      </c>
      <c r="O25" s="204"/>
      <c r="P25" s="94" t="str">
        <f t="shared" si="2"/>
        <v/>
      </c>
      <c r="Q25" s="204"/>
      <c r="R25" s="204"/>
      <c r="S25" s="205"/>
      <c r="T25" s="205"/>
      <c r="U25" s="204"/>
      <c r="V25" s="204"/>
      <c r="W25" s="204"/>
      <c r="X25" s="204"/>
      <c r="Y25" s="204"/>
      <c r="Z25" s="204"/>
      <c r="AA25" s="96"/>
      <c r="AB25" s="96"/>
      <c r="AC25" s="117"/>
      <c r="AD25" s="117"/>
      <c r="AO25" s="92"/>
      <c r="AP25" s="113"/>
      <c r="AQ25" s="113"/>
      <c r="AR25" s="113"/>
      <c r="AS25" s="113"/>
      <c r="AT25" s="113"/>
      <c r="AU25" s="113"/>
      <c r="AV25" s="100"/>
      <c r="AW25" s="92"/>
      <c r="AX25" s="92"/>
    </row>
    <row r="26" spans="1:50" ht="42" hidden="1" customHeight="1" x14ac:dyDescent="0.2">
      <c r="A26" s="93" t="str">
        <f>'2 CONTEXTO E IDENTIFICACIÓN'!A26</f>
        <v>R16</v>
      </c>
      <c r="B26" s="94" t="str">
        <f>+'2 CONTEXTO E IDENTIFICACIÓN'!E26</f>
        <v xml:space="preserve">  </v>
      </c>
      <c r="C26" s="123" t="str">
        <f>+'3 PROBABIL E IMPACTO INHERENTE'!E26</f>
        <v/>
      </c>
      <c r="D26" s="129" t="str">
        <f>+'3 PROBABIL E IMPACTO INHERENTE'!M26</f>
        <v/>
      </c>
      <c r="E26" s="124" t="str">
        <f>+'4 MAPA CALOR INHERENTE'!C26</f>
        <v/>
      </c>
      <c r="F26" s="124" t="str">
        <f>+'4 MAPA CALOR INHERENTE'!D26</f>
        <v/>
      </c>
      <c r="G26" s="94" t="str">
        <f>+'4 MAPA CALOR INHERENTE'!E26</f>
        <v/>
      </c>
      <c r="H26" s="123" t="str">
        <f>+'5 VALORACIÓN DEL CONTROL'!S74</f>
        <v/>
      </c>
      <c r="I26" s="95" t="str">
        <f>+'5 VALORACIÓN DEL CONTROL'!T74</f>
        <v/>
      </c>
      <c r="J26" s="124" t="str">
        <f t="shared" si="3"/>
        <v/>
      </c>
      <c r="K26" s="124" t="str">
        <f t="shared" si="4"/>
        <v/>
      </c>
      <c r="L26" s="94" t="str">
        <f t="shared" si="5"/>
        <v/>
      </c>
      <c r="M26" s="94" t="str">
        <f t="shared" si="0"/>
        <v/>
      </c>
      <c r="N26" s="94" t="str">
        <f t="shared" si="1"/>
        <v/>
      </c>
      <c r="O26" s="204"/>
      <c r="P26" s="94" t="str">
        <f t="shared" si="2"/>
        <v/>
      </c>
      <c r="Q26" s="204"/>
      <c r="R26" s="204"/>
      <c r="S26" s="205"/>
      <c r="T26" s="205"/>
      <c r="U26" s="204"/>
      <c r="V26" s="204"/>
      <c r="W26" s="204"/>
      <c r="X26" s="204"/>
      <c r="Y26" s="204"/>
      <c r="Z26" s="204"/>
      <c r="AA26" s="96"/>
      <c r="AB26" s="96"/>
      <c r="AO26" s="92"/>
      <c r="AP26" s="113"/>
      <c r="AQ26" s="113"/>
      <c r="AR26" s="113"/>
      <c r="AS26" s="113"/>
      <c r="AT26" s="113"/>
      <c r="AU26" s="113"/>
      <c r="AV26" s="100"/>
      <c r="AW26" s="92"/>
      <c r="AX26" s="92"/>
    </row>
    <row r="27" spans="1:50" ht="42" hidden="1" customHeight="1" x14ac:dyDescent="0.25">
      <c r="A27" s="93" t="str">
        <f>'2 CONTEXTO E IDENTIFICACIÓN'!A27</f>
        <v>R17</v>
      </c>
      <c r="B27" s="94" t="str">
        <f>+'2 CONTEXTO E IDENTIFICACIÓN'!E27</f>
        <v xml:space="preserve">  </v>
      </c>
      <c r="C27" s="123" t="str">
        <f>+'3 PROBABIL E IMPACTO INHERENTE'!E27</f>
        <v/>
      </c>
      <c r="D27" s="129" t="str">
        <f>+'3 PROBABIL E IMPACTO INHERENTE'!M27</f>
        <v/>
      </c>
      <c r="E27" s="124" t="str">
        <f>+'4 MAPA CALOR INHERENTE'!C27</f>
        <v/>
      </c>
      <c r="F27" s="124" t="str">
        <f>+'4 MAPA CALOR INHERENTE'!D27</f>
        <v/>
      </c>
      <c r="G27" s="94" t="str">
        <f>+'4 MAPA CALOR INHERENTE'!E27</f>
        <v/>
      </c>
      <c r="H27" s="123" t="str">
        <f>+'5 VALORACIÓN DEL CONTROL'!S78</f>
        <v/>
      </c>
      <c r="I27" s="95" t="str">
        <f>+'5 VALORACIÓN DEL CONTROL'!T78</f>
        <v/>
      </c>
      <c r="J27" s="124" t="str">
        <f t="shared" si="3"/>
        <v/>
      </c>
      <c r="K27" s="124" t="str">
        <f t="shared" si="4"/>
        <v/>
      </c>
      <c r="L27" s="94" t="str">
        <f t="shared" si="5"/>
        <v/>
      </c>
      <c r="M27" s="94" t="str">
        <f t="shared" si="0"/>
        <v/>
      </c>
      <c r="N27" s="94" t="str">
        <f t="shared" si="1"/>
        <v/>
      </c>
      <c r="O27" s="204"/>
      <c r="P27" s="94" t="str">
        <f t="shared" si="2"/>
        <v/>
      </c>
      <c r="Q27" s="204"/>
      <c r="R27" s="204"/>
      <c r="S27" s="205"/>
      <c r="T27" s="205"/>
      <c r="U27" s="204"/>
      <c r="V27" s="204"/>
      <c r="W27" s="204"/>
      <c r="X27" s="204"/>
      <c r="Y27" s="204"/>
      <c r="Z27" s="204"/>
      <c r="AA27" s="96"/>
      <c r="AB27" s="96"/>
    </row>
    <row r="28" spans="1:50" ht="42" hidden="1" customHeight="1" x14ac:dyDescent="0.25">
      <c r="A28" s="93" t="str">
        <f>'2 CONTEXTO E IDENTIFICACIÓN'!A28</f>
        <v>R18</v>
      </c>
      <c r="B28" s="94" t="str">
        <f>+'2 CONTEXTO E IDENTIFICACIÓN'!E28</f>
        <v xml:space="preserve">  </v>
      </c>
      <c r="C28" s="123" t="str">
        <f>+'3 PROBABIL E IMPACTO INHERENTE'!E28</f>
        <v/>
      </c>
      <c r="D28" s="129" t="str">
        <f>+'3 PROBABIL E IMPACTO INHERENTE'!M28</f>
        <v/>
      </c>
      <c r="E28" s="124" t="str">
        <f>+'4 MAPA CALOR INHERENTE'!C28</f>
        <v/>
      </c>
      <c r="F28" s="124" t="str">
        <f>+'4 MAPA CALOR INHERENTE'!D28</f>
        <v/>
      </c>
      <c r="G28" s="94" t="str">
        <f>+'4 MAPA CALOR INHERENTE'!E28</f>
        <v/>
      </c>
      <c r="H28" s="123" t="str">
        <f>+'5 VALORACIÓN DEL CONTROL'!S82</f>
        <v/>
      </c>
      <c r="I28" s="95" t="str">
        <f>+'5 VALORACIÓN DEL CONTROL'!T82</f>
        <v/>
      </c>
      <c r="J28" s="124" t="str">
        <f t="shared" si="3"/>
        <v/>
      </c>
      <c r="K28" s="124" t="str">
        <f t="shared" si="4"/>
        <v/>
      </c>
      <c r="L28" s="94" t="str">
        <f t="shared" si="5"/>
        <v/>
      </c>
      <c r="M28" s="94" t="str">
        <f t="shared" si="0"/>
        <v/>
      </c>
      <c r="N28" s="94" t="str">
        <f t="shared" si="1"/>
        <v/>
      </c>
      <c r="O28" s="204"/>
      <c r="P28" s="94" t="str">
        <f t="shared" si="2"/>
        <v/>
      </c>
      <c r="Q28" s="204"/>
      <c r="R28" s="204"/>
      <c r="S28" s="205"/>
      <c r="T28" s="205"/>
      <c r="U28" s="204"/>
      <c r="V28" s="204"/>
      <c r="W28" s="204"/>
      <c r="X28" s="204"/>
      <c r="Y28" s="204"/>
      <c r="Z28" s="204"/>
      <c r="AA28" s="96"/>
      <c r="AB28" s="96"/>
    </row>
    <row r="29" spans="1:50" ht="42" hidden="1" customHeight="1" x14ac:dyDescent="0.25">
      <c r="A29" s="93" t="str">
        <f>'2 CONTEXTO E IDENTIFICACIÓN'!A29</f>
        <v>R19</v>
      </c>
      <c r="B29" s="94" t="str">
        <f>+'2 CONTEXTO E IDENTIFICACIÓN'!E29</f>
        <v xml:space="preserve">  </v>
      </c>
      <c r="C29" s="123" t="str">
        <f>+'3 PROBABIL E IMPACTO INHERENTE'!E29</f>
        <v/>
      </c>
      <c r="D29" s="129" t="str">
        <f>+'3 PROBABIL E IMPACTO INHERENTE'!M29</f>
        <v/>
      </c>
      <c r="E29" s="124" t="str">
        <f>+'4 MAPA CALOR INHERENTE'!C29</f>
        <v/>
      </c>
      <c r="F29" s="124" t="str">
        <f>+'4 MAPA CALOR INHERENTE'!D29</f>
        <v/>
      </c>
      <c r="G29" s="94" t="str">
        <f>+'4 MAPA CALOR INHERENTE'!E29</f>
        <v/>
      </c>
      <c r="H29" s="123" t="str">
        <f>+'5 VALORACIÓN DEL CONTROL'!S86</f>
        <v/>
      </c>
      <c r="I29" s="95" t="str">
        <f>+'5 VALORACIÓN DEL CONTROL'!T86</f>
        <v/>
      </c>
      <c r="J29" s="124" t="str">
        <f t="shared" si="3"/>
        <v/>
      </c>
      <c r="K29" s="124" t="str">
        <f t="shared" si="4"/>
        <v/>
      </c>
      <c r="L29" s="94" t="str">
        <f t="shared" si="5"/>
        <v/>
      </c>
      <c r="M29" s="94" t="str">
        <f t="shared" si="0"/>
        <v/>
      </c>
      <c r="N29" s="94" t="str">
        <f t="shared" si="1"/>
        <v/>
      </c>
      <c r="O29" s="204"/>
      <c r="P29" s="94" t="str">
        <f t="shared" si="2"/>
        <v/>
      </c>
      <c r="Q29" s="204"/>
      <c r="R29" s="204"/>
      <c r="S29" s="205"/>
      <c r="T29" s="205"/>
      <c r="U29" s="204"/>
      <c r="V29" s="204"/>
      <c r="W29" s="204"/>
      <c r="X29" s="204"/>
      <c r="Y29" s="204"/>
      <c r="Z29" s="204"/>
      <c r="AA29" s="96"/>
      <c r="AB29" s="96"/>
    </row>
    <row r="30" spans="1:50" ht="42" hidden="1" customHeight="1" x14ac:dyDescent="0.25">
      <c r="A30" s="93" t="str">
        <f>'2 CONTEXTO E IDENTIFICACIÓN'!A30</f>
        <v>R20</v>
      </c>
      <c r="B30" s="94" t="str">
        <f>+'2 CONTEXTO E IDENTIFICACIÓN'!E30</f>
        <v xml:space="preserve">  </v>
      </c>
      <c r="C30" s="123" t="str">
        <f>+'3 PROBABIL E IMPACTO INHERENTE'!E30</f>
        <v/>
      </c>
      <c r="D30" s="129" t="str">
        <f>+'3 PROBABIL E IMPACTO INHERENTE'!M30</f>
        <v/>
      </c>
      <c r="E30" s="124" t="str">
        <f>+'4 MAPA CALOR INHERENTE'!C30</f>
        <v/>
      </c>
      <c r="F30" s="124" t="str">
        <f>+'4 MAPA CALOR INHERENTE'!D30</f>
        <v/>
      </c>
      <c r="G30" s="94" t="str">
        <f>+'4 MAPA CALOR INHERENTE'!E30</f>
        <v/>
      </c>
      <c r="H30" s="123" t="str">
        <f>+'5 VALORACIÓN DEL CONTROL'!S90</f>
        <v/>
      </c>
      <c r="I30" s="95" t="str">
        <f>+'5 VALORACIÓN DEL CONTROL'!T90</f>
        <v/>
      </c>
      <c r="J30" s="124" t="str">
        <f t="shared" si="3"/>
        <v/>
      </c>
      <c r="K30" s="124" t="str">
        <f t="shared" si="4"/>
        <v/>
      </c>
      <c r="L30" s="94" t="str">
        <f t="shared" si="5"/>
        <v/>
      </c>
      <c r="M30" s="94" t="str">
        <f t="shared" si="0"/>
        <v/>
      </c>
      <c r="N30" s="94" t="str">
        <f t="shared" si="1"/>
        <v/>
      </c>
      <c r="O30" s="204"/>
      <c r="P30" s="94" t="str">
        <f t="shared" si="2"/>
        <v/>
      </c>
      <c r="Q30" s="204"/>
      <c r="R30" s="204"/>
      <c r="S30" s="205"/>
      <c r="T30" s="205"/>
      <c r="U30" s="204"/>
      <c r="V30" s="204"/>
      <c r="W30" s="204"/>
      <c r="X30" s="204"/>
      <c r="Y30" s="204"/>
      <c r="Z30" s="204"/>
      <c r="AA30" s="96"/>
      <c r="AB30" s="96"/>
    </row>
    <row r="31" spans="1:50" ht="14.45" hidden="1" customHeight="1" x14ac:dyDescent="0.25">
      <c r="B31" s="76"/>
      <c r="D31" s="76"/>
      <c r="G31" s="76"/>
      <c r="I31" s="76"/>
      <c r="L31" s="76"/>
      <c r="M31" s="76"/>
      <c r="N31" s="76"/>
      <c r="O31" s="76"/>
      <c r="P31" s="76"/>
      <c r="Q31" s="76"/>
      <c r="R31" s="76"/>
      <c r="S31" s="130"/>
      <c r="T31" s="130"/>
      <c r="U31" s="76"/>
      <c r="V31" s="76"/>
      <c r="W31" s="76"/>
      <c r="X31" s="76"/>
      <c r="Y31" s="76"/>
      <c r="Z31" s="76"/>
      <c r="AA31" s="76"/>
      <c r="AB31" s="76"/>
      <c r="AM31" s="81"/>
      <c r="AN31" s="81"/>
      <c r="AO31" s="81"/>
      <c r="AP31" s="81"/>
      <c r="AQ31" s="81"/>
      <c r="AR31" s="76"/>
      <c r="AS31" s="76"/>
      <c r="AT31" s="76"/>
      <c r="AU31" s="76"/>
      <c r="AV31" s="76"/>
    </row>
    <row r="32" spans="1:50" ht="39" hidden="1" customHeight="1" x14ac:dyDescent="0.25">
      <c r="B32" s="76"/>
      <c r="D32" s="76"/>
      <c r="G32" s="76"/>
      <c r="I32" s="76"/>
      <c r="L32" s="76"/>
      <c r="M32" s="76"/>
      <c r="N32" s="76"/>
      <c r="O32" s="76"/>
      <c r="P32" s="76"/>
      <c r="Q32" s="76"/>
      <c r="R32" s="76"/>
      <c r="S32" s="130"/>
      <c r="T32" s="130"/>
      <c r="U32" s="76"/>
      <c r="V32" s="76"/>
      <c r="W32" s="76"/>
      <c r="X32" s="76"/>
      <c r="Y32" s="76"/>
      <c r="Z32" s="76"/>
      <c r="AA32" s="76"/>
      <c r="AB32" s="76"/>
      <c r="AM32" s="81"/>
      <c r="AN32" s="81"/>
      <c r="AO32" s="81"/>
      <c r="AP32" s="81"/>
      <c r="AQ32" s="81"/>
      <c r="AR32" s="76"/>
      <c r="AS32" s="76"/>
      <c r="AT32" s="76"/>
      <c r="AU32" s="76"/>
      <c r="AV32" s="76"/>
    </row>
    <row r="33" spans="3:43" s="76" customFormat="1" ht="19.5" customHeight="1" x14ac:dyDescent="0.25">
      <c r="C33" s="306"/>
      <c r="E33" s="125"/>
      <c r="F33" s="125"/>
      <c r="H33" s="81"/>
      <c r="J33" s="125"/>
      <c r="K33" s="125"/>
      <c r="S33" s="130"/>
      <c r="T33" s="130"/>
      <c r="AM33" s="81"/>
      <c r="AN33" s="81"/>
      <c r="AO33" s="81"/>
      <c r="AP33" s="81"/>
      <c r="AQ33" s="81"/>
    </row>
    <row r="34" spans="3:43" s="76" customFormat="1" ht="19.5" customHeight="1" x14ac:dyDescent="0.25">
      <c r="C34" s="306"/>
      <c r="E34" s="125"/>
      <c r="F34" s="125"/>
      <c r="H34" s="81"/>
      <c r="J34" s="125"/>
      <c r="K34" s="125"/>
      <c r="S34" s="130"/>
      <c r="T34" s="130"/>
      <c r="AM34" s="81"/>
      <c r="AN34" s="81"/>
      <c r="AO34" s="81"/>
      <c r="AP34" s="81"/>
      <c r="AQ34" s="81"/>
    </row>
    <row r="35" spans="3:43" s="76" customFormat="1" ht="19.5" customHeight="1" x14ac:dyDescent="0.25">
      <c r="C35" s="306"/>
      <c r="E35" s="125"/>
      <c r="F35" s="125"/>
      <c r="H35" s="81"/>
      <c r="J35" s="125"/>
      <c r="K35" s="125"/>
      <c r="S35" s="130"/>
      <c r="T35" s="130"/>
      <c r="AM35" s="81"/>
      <c r="AN35" s="81"/>
      <c r="AO35" s="81"/>
      <c r="AP35" s="81"/>
      <c r="AQ35" s="81"/>
    </row>
    <row r="36" spans="3:43" s="76" customFormat="1" ht="19.5" customHeight="1" x14ac:dyDescent="0.25">
      <c r="C36" s="306"/>
      <c r="E36" s="125"/>
      <c r="F36" s="125"/>
      <c r="H36" s="81"/>
      <c r="J36" s="125"/>
      <c r="K36" s="125"/>
      <c r="S36" s="130"/>
      <c r="T36" s="130"/>
      <c r="AM36" s="81"/>
      <c r="AN36" s="81"/>
      <c r="AO36" s="81"/>
      <c r="AP36" s="81"/>
      <c r="AQ36" s="81"/>
    </row>
    <row r="37" spans="3:43" s="76" customFormat="1" ht="19.5" customHeight="1" x14ac:dyDescent="0.25">
      <c r="C37" s="306"/>
      <c r="E37" s="125"/>
      <c r="F37" s="125"/>
      <c r="H37" s="81"/>
      <c r="J37" s="125"/>
      <c r="K37" s="125"/>
      <c r="S37" s="130"/>
      <c r="T37" s="130"/>
      <c r="AM37" s="81"/>
      <c r="AN37" s="81"/>
      <c r="AO37" s="81"/>
      <c r="AP37" s="81"/>
      <c r="AQ37" s="81"/>
    </row>
  </sheetData>
  <autoFilter ref="A10:AX10">
    <filterColumn colId="41" showButton="0"/>
    <filterColumn colId="42" showButton="0"/>
    <filterColumn colId="43" showButton="0"/>
    <filterColumn colId="44" showButton="0"/>
    <filterColumn colId="45" showButton="0"/>
    <filterColumn colId="46" showButton="0"/>
  </autoFilter>
  <dataConsolidate/>
  <mergeCells count="13">
    <mergeCell ref="A1:A4"/>
    <mergeCell ref="B6:Z6"/>
    <mergeCell ref="AC11:AC15"/>
    <mergeCell ref="E9:G9"/>
    <mergeCell ref="AF7:AJ7"/>
    <mergeCell ref="J9:L9"/>
    <mergeCell ref="U9:W9"/>
    <mergeCell ref="Q9:T9"/>
    <mergeCell ref="Y1:Z1"/>
    <mergeCell ref="Y2:Z2"/>
    <mergeCell ref="Y3:Z3"/>
    <mergeCell ref="Y4:Z4"/>
    <mergeCell ref="B1:X4"/>
  </mergeCells>
  <conditionalFormatting sqref="E11:E30">
    <cfRule type="cellIs" dxfId="36" priority="6" operator="equal">
      <formula>$AE$15</formula>
    </cfRule>
    <cfRule type="cellIs" dxfId="35" priority="7" operator="equal">
      <formula>$AE$14</formula>
    </cfRule>
    <cfRule type="cellIs" dxfId="34" priority="8" operator="equal">
      <formula>$AE$13</formula>
    </cfRule>
    <cfRule type="cellIs" dxfId="33" priority="9" operator="equal">
      <formula>$AE$12</formula>
    </cfRule>
    <cfRule type="cellIs" dxfId="32" priority="10" operator="equal">
      <formula>$AE$11</formula>
    </cfRule>
  </conditionalFormatting>
  <conditionalFormatting sqref="F11:F30">
    <cfRule type="cellIs" dxfId="31" priority="1" operator="equal">
      <formula>$AF$10</formula>
    </cfRule>
    <cfRule type="cellIs" dxfId="30" priority="2" operator="equal">
      <formula>$AG$10</formula>
    </cfRule>
    <cfRule type="cellIs" dxfId="29" priority="3" operator="equal">
      <formula>$AH$10</formula>
    </cfRule>
    <cfRule type="cellIs" dxfId="28" priority="4" operator="equal">
      <formula>$AI$10</formula>
    </cfRule>
    <cfRule type="cellIs" dxfId="27" priority="5" operator="equal">
      <formula>$AJ$10</formula>
    </cfRule>
  </conditionalFormatting>
  <conditionalFormatting sqref="G11:G30">
    <cfRule type="cellIs" dxfId="26" priority="11" operator="equal">
      <formula>$AF$18</formula>
    </cfRule>
    <cfRule type="cellIs" dxfId="25" priority="12" operator="equal">
      <formula>$AF$19</formula>
    </cfRule>
    <cfRule type="cellIs" dxfId="24" priority="13" operator="equal">
      <formula>$AF$20</formula>
    </cfRule>
    <cfRule type="cellIs" dxfId="23" priority="14" operator="equal">
      <formula>$AF$21</formula>
    </cfRule>
  </conditionalFormatting>
  <conditionalFormatting sqref="I11:J30">
    <cfRule type="cellIs" dxfId="22" priority="15" operator="equal">
      <formula>$AE$15</formula>
    </cfRule>
    <cfRule type="cellIs" dxfId="21" priority="16" operator="equal">
      <formula>$AE$14</formula>
    </cfRule>
    <cfRule type="cellIs" dxfId="20" priority="17" operator="equal">
      <formula>$AE$13</formula>
    </cfRule>
    <cfRule type="cellIs" dxfId="19" priority="18" operator="equal">
      <formula>$AE$12</formula>
    </cfRule>
    <cfRule type="cellIs" dxfId="18" priority="19" operator="equal">
      <formula>$AE$11</formula>
    </cfRule>
  </conditionalFormatting>
  <conditionalFormatting sqref="K11:K30">
    <cfRule type="cellIs" dxfId="17" priority="20" operator="equal">
      <formula>$AF$10</formula>
    </cfRule>
    <cfRule type="cellIs" dxfId="16" priority="21" operator="equal">
      <formula>$AG$10</formula>
    </cfRule>
    <cfRule type="cellIs" dxfId="15" priority="22" operator="equal">
      <formula>$AH$10</formula>
    </cfRule>
    <cfRule type="cellIs" dxfId="14" priority="23" operator="equal">
      <formula>$AI$10</formula>
    </cfRule>
    <cfRule type="cellIs" dxfId="13" priority="24" operator="equal">
      <formula>$AJ$10</formula>
    </cfRule>
  </conditionalFormatting>
  <conditionalFormatting sqref="L11:L30">
    <cfRule type="cellIs" dxfId="12" priority="30" operator="equal">
      <formula>$AF$18</formula>
    </cfRule>
    <cfRule type="cellIs" dxfId="11" priority="31" operator="equal">
      <formula>$AF$19</formula>
    </cfRule>
    <cfRule type="cellIs" dxfId="10" priority="32" operator="equal">
      <formula>$AF$20</formula>
    </cfRule>
    <cfRule type="cellIs" dxfId="9" priority="33" operator="equal">
      <formula>$AF$21</formula>
    </cfRule>
  </conditionalFormatting>
  <dataValidations count="4">
    <dataValidation type="list" allowBlank="1" showInputMessage="1" showErrorMessage="1" sqref="JP11:JV18">
      <formula1>#REF!</formula1>
    </dataValidation>
    <dataValidation allowBlank="1" showInputMessage="1" showErrorMessage="1" prompt="La probabilidad se encuentra determinada por una escala de 1 a 3, siendo 1 la menor probabilidad de ocurrencia del riesgo y 3 la mayor probabilidad de  ocurrencia." sqref="JO10"/>
    <dataValidation allowBlank="1" showInputMessage="1" showErrorMessage="1" prompt="Es la materialización del riesgo y las consecuencias de su aparición. Su escala es: 5 bajo impacto, 10 medio, 20 alto impacto._x000a_" sqref="JP10:JV10"/>
    <dataValidation type="list" allowBlank="1" showInputMessage="1" showErrorMessage="1" sqref="O11:O30">
      <formula1>INDIRECT($N11)</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'11 FORMULAS'!$V$3:$V$6</xm:f>
          </x14:formula1>
          <xm:sqref>Z11:Z30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zoomScale="70" zoomScaleNormal="70" workbookViewId="0">
      <selection activeCell="H38" sqref="H38"/>
    </sheetView>
  </sheetViews>
  <sheetFormatPr baseColWidth="10" defaultColWidth="10.85546875" defaultRowHeight="12.75" x14ac:dyDescent="0.2"/>
  <cols>
    <col min="1" max="1" width="32.140625" style="141" customWidth="1" collapsed="1"/>
    <col min="2" max="2" width="38.42578125" style="141" bestFit="1" customWidth="1" collapsed="1"/>
    <col min="3" max="3" width="21.7109375" style="141" customWidth="1" collapsed="1"/>
    <col min="4" max="4" width="10.85546875" style="141" collapsed="1"/>
    <col min="5" max="5" width="20.42578125" style="141" customWidth="1" collapsed="1"/>
    <col min="6" max="6" width="16.42578125" style="141" customWidth="1" collapsed="1"/>
    <col min="7" max="7" width="10.85546875" style="141" collapsed="1"/>
    <col min="8" max="8" width="16" style="141" customWidth="1" collapsed="1"/>
    <col min="9" max="9" width="21" style="141" customWidth="1" collapsed="1"/>
    <col min="10" max="10" width="10.85546875" style="141" collapsed="1"/>
    <col min="11" max="11" width="20.85546875" style="141" customWidth="1" collapsed="1"/>
    <col min="12" max="12" width="10.85546875" style="141" collapsed="1"/>
    <col min="13" max="13" width="21" style="141" customWidth="1" collapsed="1"/>
    <col min="14" max="15" width="10.85546875" style="141" collapsed="1"/>
    <col min="16" max="16" width="14.85546875" style="141" customWidth="1" collapsed="1"/>
    <col min="17" max="17" width="10.85546875" style="141" collapsed="1"/>
    <col min="18" max="18" width="16.42578125" style="141" customWidth="1" collapsed="1"/>
    <col min="19" max="19" width="10.85546875" style="141" collapsed="1"/>
    <col min="20" max="20" width="30.140625" style="141" customWidth="1" collapsed="1"/>
    <col min="21" max="16384" width="10.85546875" style="141" collapsed="1"/>
  </cols>
  <sheetData>
    <row r="1" spans="1:22" ht="25.5" customHeight="1" x14ac:dyDescent="0.2">
      <c r="A1" s="443" t="s">
        <v>267</v>
      </c>
      <c r="B1" s="443"/>
      <c r="E1" s="442" t="s">
        <v>129</v>
      </c>
      <c r="F1" s="442"/>
      <c r="G1" s="442"/>
      <c r="H1" s="442"/>
    </row>
    <row r="2" spans="1:22" ht="48.95" customHeight="1" x14ac:dyDescent="0.2">
      <c r="B2" s="151" t="s">
        <v>48</v>
      </c>
      <c r="C2" s="151"/>
      <c r="E2" s="441" t="s">
        <v>102</v>
      </c>
      <c r="F2" s="441"/>
      <c r="G2" s="441"/>
      <c r="H2" s="441"/>
      <c r="I2" s="441"/>
      <c r="K2" s="441" t="s">
        <v>93</v>
      </c>
      <c r="L2" s="441"/>
      <c r="M2" s="441"/>
      <c r="O2" s="441" t="s">
        <v>110</v>
      </c>
      <c r="P2" s="441"/>
      <c r="R2" s="142" t="s">
        <v>121</v>
      </c>
      <c r="T2" s="142" t="s">
        <v>150</v>
      </c>
      <c r="V2" s="84" t="s">
        <v>128</v>
      </c>
    </row>
    <row r="3" spans="1:22" ht="29.25" thickBot="1" x14ac:dyDescent="0.25">
      <c r="A3" s="143" t="s">
        <v>8</v>
      </c>
      <c r="B3" s="151" t="s">
        <v>8</v>
      </c>
      <c r="C3" s="151" t="s">
        <v>48</v>
      </c>
      <c r="E3" s="144" t="s">
        <v>87</v>
      </c>
      <c r="F3" s="144" t="s">
        <v>88</v>
      </c>
      <c r="H3" s="144" t="s">
        <v>89</v>
      </c>
      <c r="I3" s="144" t="s">
        <v>90</v>
      </c>
      <c r="K3" s="142" t="s">
        <v>94</v>
      </c>
      <c r="L3" s="142" t="s">
        <v>3</v>
      </c>
      <c r="M3" s="142" t="s">
        <v>99</v>
      </c>
      <c r="O3" s="148" t="s">
        <v>87</v>
      </c>
      <c r="P3" s="148" t="s">
        <v>198</v>
      </c>
      <c r="R3" s="143" t="s">
        <v>122</v>
      </c>
      <c r="T3" s="18" t="s">
        <v>134</v>
      </c>
      <c r="V3" s="62" t="s">
        <v>139</v>
      </c>
    </row>
    <row r="4" spans="1:22" ht="28.5" x14ac:dyDescent="0.2">
      <c r="A4" s="150" t="s">
        <v>154</v>
      </c>
      <c r="B4" s="153" t="s">
        <v>154</v>
      </c>
      <c r="C4" s="165" t="s">
        <v>130</v>
      </c>
      <c r="E4" s="143" t="s">
        <v>103</v>
      </c>
      <c r="F4" s="145">
        <v>0.25</v>
      </c>
      <c r="H4" s="143" t="s">
        <v>91</v>
      </c>
      <c r="I4" s="145">
        <v>0.25</v>
      </c>
      <c r="K4" s="143" t="s">
        <v>95</v>
      </c>
      <c r="L4" s="143" t="s">
        <v>97</v>
      </c>
      <c r="M4" s="143" t="s">
        <v>100</v>
      </c>
      <c r="O4" s="143" t="s">
        <v>103</v>
      </c>
      <c r="P4" s="183" t="s">
        <v>51</v>
      </c>
      <c r="R4" s="143" t="s">
        <v>123</v>
      </c>
      <c r="T4" s="18" t="s">
        <v>135</v>
      </c>
      <c r="V4" s="62" t="s">
        <v>141</v>
      </c>
    </row>
    <row r="5" spans="1:22" ht="29.25" thickBot="1" x14ac:dyDescent="0.25">
      <c r="A5" s="150" t="s">
        <v>155</v>
      </c>
      <c r="B5" s="157"/>
      <c r="C5" s="166"/>
      <c r="E5" s="143" t="s">
        <v>104</v>
      </c>
      <c r="F5" s="145">
        <v>0.15</v>
      </c>
      <c r="H5" s="143" t="s">
        <v>92</v>
      </c>
      <c r="I5" s="145">
        <v>0.15</v>
      </c>
      <c r="K5" s="143" t="s">
        <v>96</v>
      </c>
      <c r="L5" s="143" t="s">
        <v>98</v>
      </c>
      <c r="M5" s="143" t="s">
        <v>101</v>
      </c>
      <c r="O5" s="143" t="s">
        <v>104</v>
      </c>
      <c r="P5" s="183" t="s">
        <v>51</v>
      </c>
      <c r="R5" s="143" t="s">
        <v>124</v>
      </c>
      <c r="T5" s="18" t="s">
        <v>136</v>
      </c>
      <c r="V5" s="62" t="s">
        <v>140</v>
      </c>
    </row>
    <row r="6" spans="1:22" ht="28.5" x14ac:dyDescent="0.2">
      <c r="A6" s="150" t="s">
        <v>156</v>
      </c>
      <c r="B6" s="159" t="s">
        <v>155</v>
      </c>
      <c r="C6" s="167" t="s">
        <v>137</v>
      </c>
      <c r="E6" s="143" t="s">
        <v>105</v>
      </c>
      <c r="F6" s="145">
        <v>0.1</v>
      </c>
      <c r="H6" s="143"/>
      <c r="I6" s="143"/>
      <c r="K6" s="143"/>
      <c r="L6" s="143"/>
      <c r="M6" s="143"/>
      <c r="O6" s="143" t="s">
        <v>105</v>
      </c>
      <c r="P6" s="183" t="s">
        <v>84</v>
      </c>
      <c r="R6" s="143" t="s">
        <v>125</v>
      </c>
      <c r="T6" s="18" t="s">
        <v>254</v>
      </c>
      <c r="V6" s="143"/>
    </row>
    <row r="7" spans="1:22" ht="13.5" thickBot="1" x14ac:dyDescent="0.25">
      <c r="A7" s="150" t="s">
        <v>157</v>
      </c>
      <c r="B7" s="157"/>
      <c r="C7" s="166"/>
      <c r="E7" s="143"/>
      <c r="F7" s="145"/>
      <c r="O7" s="146"/>
      <c r="R7" s="143" t="s">
        <v>126</v>
      </c>
    </row>
    <row r="8" spans="1:22" x14ac:dyDescent="0.2">
      <c r="A8" s="150" t="s">
        <v>158</v>
      </c>
      <c r="B8" s="159" t="s">
        <v>156</v>
      </c>
      <c r="C8" s="167" t="s">
        <v>74</v>
      </c>
      <c r="R8" s="143"/>
    </row>
    <row r="9" spans="1:22" ht="26.25" thickBot="1" x14ac:dyDescent="0.25">
      <c r="A9" s="150" t="s">
        <v>159</v>
      </c>
      <c r="B9" s="161"/>
      <c r="C9" s="166"/>
    </row>
    <row r="10" spans="1:22" x14ac:dyDescent="0.2">
      <c r="A10" s="150" t="s">
        <v>160</v>
      </c>
      <c r="B10" s="159" t="s">
        <v>157</v>
      </c>
      <c r="C10" s="167" t="s">
        <v>131</v>
      </c>
    </row>
    <row r="11" spans="1:22" ht="14.1" customHeight="1" thickBot="1" x14ac:dyDescent="0.25">
      <c r="A11" s="152"/>
      <c r="B11" s="157"/>
      <c r="C11" s="166"/>
    </row>
    <row r="12" spans="1:22" ht="14.1" customHeight="1" x14ac:dyDescent="0.2">
      <c r="B12" s="159" t="s">
        <v>158</v>
      </c>
      <c r="C12" s="160" t="s">
        <v>130</v>
      </c>
    </row>
    <row r="13" spans="1:22" ht="14.1" customHeight="1" x14ac:dyDescent="0.2">
      <c r="B13" s="156"/>
      <c r="C13" s="155" t="s">
        <v>137</v>
      </c>
    </row>
    <row r="14" spans="1:22" ht="14.1" customHeight="1" x14ac:dyDescent="0.2">
      <c r="B14" s="154"/>
      <c r="C14" s="155" t="s">
        <v>74</v>
      </c>
    </row>
    <row r="15" spans="1:22" ht="14.1" customHeight="1" x14ac:dyDescent="0.2">
      <c r="B15" s="154"/>
      <c r="C15" s="155" t="s">
        <v>131</v>
      </c>
    </row>
    <row r="16" spans="1:22" ht="14.1" customHeight="1" x14ac:dyDescent="0.2">
      <c r="B16" s="154"/>
      <c r="C16" s="155" t="s">
        <v>46</v>
      </c>
    </row>
    <row r="17" spans="2:3" ht="14.1" customHeight="1" thickBot="1" x14ac:dyDescent="0.25">
      <c r="B17" s="157"/>
      <c r="C17" s="158"/>
    </row>
    <row r="18" spans="2:3" ht="25.5" x14ac:dyDescent="0.2">
      <c r="B18" s="159" t="s">
        <v>159</v>
      </c>
      <c r="C18" s="160" t="s">
        <v>130</v>
      </c>
    </row>
    <row r="19" spans="2:3" ht="14.1" customHeight="1" x14ac:dyDescent="0.2">
      <c r="B19" s="154"/>
      <c r="C19" s="155" t="s">
        <v>137</v>
      </c>
    </row>
    <row r="20" spans="2:3" ht="14.1" customHeight="1" x14ac:dyDescent="0.2">
      <c r="B20" s="154"/>
      <c r="C20" s="155" t="s">
        <v>74</v>
      </c>
    </row>
    <row r="21" spans="2:3" ht="14.1" customHeight="1" x14ac:dyDescent="0.2">
      <c r="B21" s="154"/>
      <c r="C21" s="155" t="s">
        <v>131</v>
      </c>
    </row>
    <row r="22" spans="2:3" ht="14.1" customHeight="1" x14ac:dyDescent="0.2">
      <c r="B22" s="154"/>
      <c r="C22" s="155" t="s">
        <v>46</v>
      </c>
    </row>
    <row r="23" spans="2:3" ht="14.1" customHeight="1" thickBot="1" x14ac:dyDescent="0.25">
      <c r="B23" s="161"/>
      <c r="C23" s="162"/>
    </row>
    <row r="24" spans="2:3" ht="14.1" customHeight="1" x14ac:dyDescent="0.2">
      <c r="B24" s="159" t="s">
        <v>160</v>
      </c>
      <c r="C24" s="160" t="s">
        <v>46</v>
      </c>
    </row>
    <row r="25" spans="2:3" ht="14.1" customHeight="1" x14ac:dyDescent="0.2">
      <c r="B25" s="154"/>
      <c r="C25" s="155" t="s">
        <v>137</v>
      </c>
    </row>
    <row r="26" spans="2:3" ht="14.1" customHeight="1" thickBot="1" x14ac:dyDescent="0.25">
      <c r="B26" s="157"/>
      <c r="C26" s="158"/>
    </row>
  </sheetData>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13</vt:i4>
      </vt:variant>
    </vt:vector>
  </HeadingPairs>
  <TitlesOfParts>
    <vt:vector size="23"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Afectación_Económica</vt:lpstr>
      <vt:lpstr>'2 CONTEXTO E IDENTIFICACIÓN'!Área_de_impresión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USER</cp:lastModifiedBy>
  <cp:lastPrinted>2021-12-17T22:37:09Z</cp:lastPrinted>
  <dcterms:created xsi:type="dcterms:W3CDTF">2006-09-16T00:00:00Z</dcterms:created>
  <dcterms:modified xsi:type="dcterms:W3CDTF">2025-06-25T16:14:13Z</dcterms:modified>
</cp:coreProperties>
</file>