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USER\Desktop\KELLY\TRABAJO AMABLE\3 ADMINISTRATIVA\MATRIZ DE RIESGO\SEGUIMIENTO A MATRIZ DE RIESGO Y EVIDENCIAS\3 AREA SST AMBIENTAL SOCIAL\"/>
    </mc:Choice>
  </mc:AlternateContent>
  <bookViews>
    <workbookView xWindow="0" yWindow="0" windowWidth="20490" windowHeight="7455" tabRatio="918" firstSheet="3" activeTab="7"/>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state="hidden" r:id="rId9"/>
    <sheet name="9 RIESGO DEL PROCESO" sheetId="33" r:id="rId10"/>
  </sheets>
  <externalReferences>
    <externalReference r:id="rId11"/>
  </externalReferences>
  <definedNames>
    <definedName name="_xlnm._FilterDatabase" localSheetId="0" hidden="1">'1 INSTRUCTIVO'!$B$81:$H$113</definedName>
    <definedName name="_xlnm._FilterDatabase" localSheetId="1" hidden="1">'2 CONTEXTO E IDENTIFICACIÓN'!$A$9:$I$10</definedName>
    <definedName name="_xlnm._FilterDatabase" localSheetId="2" hidden="1">'3 PROBABIL E IMPACTO INHERENTE'!$A$10:$N$10</definedName>
    <definedName name="_xlnm._FilterDatabase" localSheetId="3" hidden="1">'4 MAPA CALOR INHERENTE'!$A$10:$AJ$10</definedName>
    <definedName name="_xlnm._FilterDatabase" localSheetId="4" hidden="1">'5 VALORACIÓN DEL CONTROL'!$A$10:$W$90</definedName>
    <definedName name="_xlnm._FilterDatabase" localSheetId="5" hidden="1">'6 MAPA CALOR RESIDUAL'!$A$10:$AL$10</definedName>
    <definedName name="_xlnm._FilterDatabase" localSheetId="6" hidden="1">'7 MAPA CALOR INHEREN Y RESIDUAL'!$A$11:$AL$11</definedName>
    <definedName name="_xlnm._FilterDatabase" localSheetId="7" hidden="1">'8 MAPA RIESGOS'!$A$10:$AX$10</definedName>
    <definedName name="Afectación_Económica">'3 PROBABIL E IMPACTO INHERENTE'!$X$11:$X$16</definedName>
    <definedName name="_xlnm.Print_Area" localSheetId="1">'2 CONTEXTO E IDENTIFICACIÓN'!$A$1:$I$30</definedName>
    <definedName name="_xlnm.Print_Area" localSheetId="2">'3 PROBABIL E IMPACTO INHERENTE'!$A$1:$Y$30</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RIESGOS'!$AJ$18:$AJ$20</definedName>
    <definedName name="Reputacional">'3 PROBABIL E IMPACTO INHERENTE'!$Y$11:$Y$16</definedName>
    <definedName name="Requiere_Plan_de_Acción">'8 MAPA RIESGOS'!$AJ$18:$AJ$20</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IDENTIFICACIÓN'!$1:$6</definedName>
    <definedName name="_xlnm.Print_Titles" localSheetId="2">'3 PROBABIL E IMPACTO INHERENTE'!$7:$10</definedName>
    <definedName name="_xlnm.Print_Titles" localSheetId="4">'5 VALORACIÓN DEL CONTROL'!$6:$10</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9" l="1"/>
  <c r="E13" i="30"/>
  <c r="B19" i="9" s="1"/>
  <c r="K12" i="9" l="1"/>
  <c r="I12" i="30"/>
  <c r="E12" i="30"/>
  <c r="E11" i="30" l="1"/>
  <c r="M1" i="15"/>
  <c r="B11" i="35" l="1"/>
  <c r="B11" i="36"/>
  <c r="I21" i="9"/>
  <c r="I11" i="9"/>
  <c r="I19" i="9"/>
  <c r="I15" i="9"/>
  <c r="I20" i="9"/>
  <c r="I12" i="9"/>
  <c r="J4" i="33"/>
  <c r="J2" i="33"/>
  <c r="J3" i="33"/>
  <c r="J1" i="33"/>
  <c r="Y2" i="36"/>
  <c r="Y3" i="36"/>
  <c r="Y4" i="36"/>
  <c r="Y1" i="36"/>
  <c r="O2" i="37"/>
  <c r="O3" i="37"/>
  <c r="O4" i="37"/>
  <c r="O1" i="37"/>
  <c r="F2" i="35"/>
  <c r="F3" i="35"/>
  <c r="F4" i="35"/>
  <c r="F1" i="35"/>
  <c r="U2" i="9"/>
  <c r="U3" i="9"/>
  <c r="U4" i="9"/>
  <c r="U1" i="9"/>
  <c r="E2" i="31"/>
  <c r="E3" i="31"/>
  <c r="E4" i="31"/>
  <c r="E1" i="31"/>
  <c r="M2" i="15"/>
  <c r="M3" i="15"/>
  <c r="M4" i="15"/>
  <c r="B1" i="33"/>
  <c r="B1" i="36"/>
  <c r="B1" i="37"/>
  <c r="B1" i="35"/>
  <c r="B1" i="9"/>
  <c r="B1" i="31"/>
  <c r="B1" i="15"/>
  <c r="H11" i="30"/>
  <c r="I11" i="30" s="1"/>
  <c r="B6" i="33"/>
  <c r="B6" i="37"/>
  <c r="B6" i="36"/>
  <c r="B6" i="35"/>
  <c r="B6" i="31"/>
  <c r="B6" i="15"/>
  <c r="A87" i="9"/>
  <c r="A83" i="9"/>
  <c r="A79" i="9"/>
  <c r="A75" i="9"/>
  <c r="A71" i="9"/>
  <c r="A67" i="9"/>
  <c r="A63" i="9"/>
  <c r="A59" i="9"/>
  <c r="A55" i="9"/>
  <c r="A51" i="9"/>
  <c r="A47" i="9"/>
  <c r="A43" i="9"/>
  <c r="A39" i="9"/>
  <c r="A35" i="9"/>
  <c r="A31" i="9"/>
  <c r="A27" i="9"/>
  <c r="A23" i="9"/>
  <c r="A19" i="9"/>
  <c r="N90" i="9"/>
  <c r="L90" i="9"/>
  <c r="K90" i="9"/>
  <c r="I90" i="9"/>
  <c r="N89" i="9"/>
  <c r="L89" i="9"/>
  <c r="K89" i="9"/>
  <c r="I89" i="9"/>
  <c r="N88" i="9"/>
  <c r="L88" i="9"/>
  <c r="K88" i="9"/>
  <c r="I88"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I73" i="9"/>
  <c r="N72" i="9"/>
  <c r="L72" i="9"/>
  <c r="K72" i="9"/>
  <c r="I72" i="9"/>
  <c r="N71" i="9"/>
  <c r="L71" i="9"/>
  <c r="K71" i="9"/>
  <c r="I71" i="9"/>
  <c r="N70" i="9"/>
  <c r="L70" i="9"/>
  <c r="K70" i="9"/>
  <c r="R70" i="9" s="1"/>
  <c r="I70" i="9"/>
  <c r="N69" i="9"/>
  <c r="L69" i="9"/>
  <c r="K69" i="9"/>
  <c r="I69" i="9"/>
  <c r="N68" i="9"/>
  <c r="L68" i="9"/>
  <c r="K68" i="9"/>
  <c r="R68" i="9" s="1"/>
  <c r="I68" i="9"/>
  <c r="N67" i="9"/>
  <c r="L67" i="9"/>
  <c r="K67" i="9"/>
  <c r="I67" i="9"/>
  <c r="N66" i="9"/>
  <c r="L66" i="9"/>
  <c r="K66" i="9"/>
  <c r="R66" i="9" s="1"/>
  <c r="I66" i="9"/>
  <c r="N65" i="9"/>
  <c r="L65" i="9"/>
  <c r="K65" i="9"/>
  <c r="I65" i="9"/>
  <c r="N64" i="9"/>
  <c r="L64" i="9"/>
  <c r="K64" i="9"/>
  <c r="R64" i="9" s="1"/>
  <c r="I64" i="9"/>
  <c r="N63" i="9"/>
  <c r="L63" i="9"/>
  <c r="K63" i="9"/>
  <c r="I63" i="9"/>
  <c r="N62" i="9"/>
  <c r="L62" i="9"/>
  <c r="K62" i="9"/>
  <c r="R62" i="9" s="1"/>
  <c r="I62" i="9"/>
  <c r="N61" i="9"/>
  <c r="L61" i="9"/>
  <c r="K61" i="9"/>
  <c r="I61" i="9"/>
  <c r="N60" i="9"/>
  <c r="L60" i="9"/>
  <c r="K60" i="9"/>
  <c r="R60" i="9" s="1"/>
  <c r="I60" i="9"/>
  <c r="N59" i="9"/>
  <c r="L59" i="9"/>
  <c r="K59" i="9"/>
  <c r="I59" i="9"/>
  <c r="N58" i="9"/>
  <c r="L58" i="9"/>
  <c r="K58" i="9"/>
  <c r="R58" i="9" s="1"/>
  <c r="I58" i="9"/>
  <c r="N57" i="9"/>
  <c r="L57" i="9"/>
  <c r="K57" i="9"/>
  <c r="I57" i="9"/>
  <c r="N56" i="9"/>
  <c r="L56" i="9"/>
  <c r="K56" i="9"/>
  <c r="R56" i="9" s="1"/>
  <c r="I56" i="9"/>
  <c r="N55" i="9"/>
  <c r="L55" i="9"/>
  <c r="K55" i="9"/>
  <c r="I55" i="9"/>
  <c r="N54" i="9"/>
  <c r="L54" i="9"/>
  <c r="K54" i="9"/>
  <c r="R54" i="9" s="1"/>
  <c r="I54" i="9"/>
  <c r="N53" i="9"/>
  <c r="L53" i="9"/>
  <c r="K53" i="9"/>
  <c r="I53" i="9"/>
  <c r="N52" i="9"/>
  <c r="L52" i="9"/>
  <c r="K52" i="9"/>
  <c r="R52" i="9" s="1"/>
  <c r="I52" i="9"/>
  <c r="N51" i="9"/>
  <c r="L51" i="9"/>
  <c r="K51" i="9"/>
  <c r="I51" i="9"/>
  <c r="N50" i="9"/>
  <c r="L50" i="9"/>
  <c r="K50" i="9"/>
  <c r="R50" i="9" s="1"/>
  <c r="I50" i="9"/>
  <c r="N49" i="9"/>
  <c r="L49" i="9"/>
  <c r="K49" i="9"/>
  <c r="I49" i="9"/>
  <c r="N48" i="9"/>
  <c r="L48" i="9"/>
  <c r="K48" i="9"/>
  <c r="R48" i="9" s="1"/>
  <c r="I48" i="9"/>
  <c r="N47" i="9"/>
  <c r="L47" i="9"/>
  <c r="K47" i="9"/>
  <c r="I47" i="9"/>
  <c r="N46" i="9"/>
  <c r="L46" i="9"/>
  <c r="K46" i="9"/>
  <c r="R46" i="9" s="1"/>
  <c r="I46" i="9"/>
  <c r="N45" i="9"/>
  <c r="L45" i="9"/>
  <c r="K45" i="9"/>
  <c r="I45" i="9"/>
  <c r="N44" i="9"/>
  <c r="L44" i="9"/>
  <c r="K44" i="9"/>
  <c r="R44" i="9" s="1"/>
  <c r="I44" i="9"/>
  <c r="N43" i="9"/>
  <c r="L43" i="9"/>
  <c r="K43" i="9"/>
  <c r="I43" i="9"/>
  <c r="N42" i="9"/>
  <c r="L42" i="9"/>
  <c r="K42" i="9"/>
  <c r="R42" i="9" s="1"/>
  <c r="I42" i="9"/>
  <c r="N41" i="9"/>
  <c r="L41" i="9"/>
  <c r="K41" i="9"/>
  <c r="I41" i="9"/>
  <c r="N40" i="9"/>
  <c r="L40" i="9"/>
  <c r="K40" i="9"/>
  <c r="R40" i="9" s="1"/>
  <c r="I40" i="9"/>
  <c r="N39" i="9"/>
  <c r="L39" i="9"/>
  <c r="K39" i="9"/>
  <c r="I39" i="9"/>
  <c r="N38" i="9"/>
  <c r="L38" i="9"/>
  <c r="K38" i="9"/>
  <c r="R38" i="9" s="1"/>
  <c r="I38" i="9"/>
  <c r="N37" i="9"/>
  <c r="L37" i="9"/>
  <c r="K37" i="9"/>
  <c r="I37" i="9"/>
  <c r="N36" i="9"/>
  <c r="L36" i="9"/>
  <c r="K36" i="9"/>
  <c r="R36" i="9" s="1"/>
  <c r="I36" i="9"/>
  <c r="N35" i="9"/>
  <c r="L35" i="9"/>
  <c r="K35" i="9"/>
  <c r="I35" i="9"/>
  <c r="N34" i="9"/>
  <c r="L34" i="9"/>
  <c r="K34" i="9"/>
  <c r="R34" i="9" s="1"/>
  <c r="I34" i="9"/>
  <c r="N33" i="9"/>
  <c r="L33" i="9"/>
  <c r="K33" i="9"/>
  <c r="I33" i="9"/>
  <c r="N32" i="9"/>
  <c r="L32" i="9"/>
  <c r="K32" i="9"/>
  <c r="R32" i="9" s="1"/>
  <c r="I32" i="9"/>
  <c r="N31" i="9"/>
  <c r="L31" i="9"/>
  <c r="K31" i="9"/>
  <c r="I31" i="9"/>
  <c r="N30" i="9"/>
  <c r="L30" i="9"/>
  <c r="K30" i="9"/>
  <c r="R30" i="9" s="1"/>
  <c r="I30" i="9"/>
  <c r="N29" i="9"/>
  <c r="L29" i="9"/>
  <c r="K29" i="9"/>
  <c r="I29" i="9"/>
  <c r="N28" i="9"/>
  <c r="L28" i="9"/>
  <c r="K28" i="9"/>
  <c r="R28" i="9" s="1"/>
  <c r="I28" i="9"/>
  <c r="N27" i="9"/>
  <c r="L27" i="9"/>
  <c r="K27" i="9"/>
  <c r="I27" i="9"/>
  <c r="N26" i="9"/>
  <c r="L26" i="9"/>
  <c r="K26" i="9"/>
  <c r="R26" i="9" s="1"/>
  <c r="I26" i="9"/>
  <c r="N25" i="9"/>
  <c r="L25" i="9"/>
  <c r="K25" i="9"/>
  <c r="I25" i="9"/>
  <c r="N24" i="9"/>
  <c r="L24" i="9"/>
  <c r="K24" i="9"/>
  <c r="I24" i="9"/>
  <c r="N23" i="9"/>
  <c r="L23" i="9"/>
  <c r="K23" i="9"/>
  <c r="I23" i="9"/>
  <c r="N22" i="9"/>
  <c r="L22" i="9"/>
  <c r="K22" i="9"/>
  <c r="I22" i="9"/>
  <c r="N21" i="9"/>
  <c r="L21" i="9"/>
  <c r="K21" i="9"/>
  <c r="N20" i="9"/>
  <c r="L20" i="9"/>
  <c r="K20" i="9"/>
  <c r="N19" i="9"/>
  <c r="L19" i="9"/>
  <c r="K19" i="9"/>
  <c r="A15" i="9"/>
  <c r="N18" i="9"/>
  <c r="L18" i="9"/>
  <c r="K18" i="9"/>
  <c r="I18" i="9"/>
  <c r="N17" i="9"/>
  <c r="L17" i="9"/>
  <c r="K17" i="9"/>
  <c r="I17" i="9"/>
  <c r="N16" i="9"/>
  <c r="L16" i="9"/>
  <c r="K16" i="9"/>
  <c r="I16" i="9"/>
  <c r="N15" i="9"/>
  <c r="L15" i="9"/>
  <c r="K15" i="9"/>
  <c r="N13" i="9"/>
  <c r="L13" i="9"/>
  <c r="K13" i="9"/>
  <c r="I13" i="9"/>
  <c r="I14" i="9"/>
  <c r="R22" i="9" l="1"/>
  <c r="R74" i="9"/>
  <c r="R72" i="9"/>
  <c r="R25" i="9"/>
  <c r="R29" i="9"/>
  <c r="R33" i="9"/>
  <c r="R37" i="9"/>
  <c r="R39" i="9"/>
  <c r="R43" i="9"/>
  <c r="R45" i="9"/>
  <c r="R47" i="9"/>
  <c r="R49" i="9"/>
  <c r="R51" i="9"/>
  <c r="R53" i="9"/>
  <c r="R55" i="9"/>
  <c r="R57" i="9"/>
  <c r="R59" i="9"/>
  <c r="R61" i="9"/>
  <c r="R63" i="9"/>
  <c r="R65" i="9"/>
  <c r="R67" i="9"/>
  <c r="R69" i="9"/>
  <c r="R71" i="9"/>
  <c r="R73" i="9"/>
  <c r="R75" i="9"/>
  <c r="R23" i="9"/>
  <c r="R27" i="9"/>
  <c r="R31" i="9"/>
  <c r="R35" i="9"/>
  <c r="R41" i="9"/>
  <c r="R19" i="9"/>
  <c r="R76" i="9"/>
  <c r="R77" i="9"/>
  <c r="R78" i="9"/>
  <c r="R79" i="9"/>
  <c r="R80" i="9"/>
  <c r="R81" i="9"/>
  <c r="R82" i="9"/>
  <c r="R83" i="9"/>
  <c r="R84" i="9"/>
  <c r="R85" i="9"/>
  <c r="R86" i="9"/>
  <c r="R88" i="9"/>
  <c r="R89" i="9"/>
  <c r="R90" i="9"/>
  <c r="R20" i="9"/>
  <c r="R21" i="9"/>
  <c r="R87" i="9"/>
  <c r="R24" i="9"/>
  <c r="R16" i="9"/>
  <c r="R18" i="9"/>
  <c r="R15" i="9"/>
  <c r="R17" i="9"/>
  <c r="R13" i="9"/>
  <c r="L12" i="9" l="1"/>
  <c r="L14" i="9"/>
  <c r="L11" i="9"/>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H29" i="30"/>
  <c r="I29" i="30" s="1"/>
  <c r="H30" i="30"/>
  <c r="I30" i="30" s="1"/>
  <c r="H11" i="15" l="1"/>
  <c r="H12" i="15"/>
  <c r="H13" i="15"/>
  <c r="H14" i="15"/>
  <c r="H15" i="15"/>
  <c r="H16" i="15"/>
  <c r="H17" i="15"/>
  <c r="H18" i="15"/>
  <c r="H19" i="15"/>
  <c r="H20" i="15"/>
  <c r="H21" i="15"/>
  <c r="H22" i="15"/>
  <c r="H23" i="15"/>
  <c r="H24" i="15"/>
  <c r="H25" i="15"/>
  <c r="H26" i="15"/>
  <c r="H27" i="15"/>
  <c r="H28" i="15"/>
  <c r="H29" i="15"/>
  <c r="H30" i="15"/>
  <c r="L11" i="15"/>
  <c r="K12" i="15"/>
  <c r="L12" i="15"/>
  <c r="K13" i="15"/>
  <c r="L13" i="15"/>
  <c r="K14" i="15"/>
  <c r="L14" i="15"/>
  <c r="K15" i="15"/>
  <c r="L15" i="15"/>
  <c r="K16" i="15"/>
  <c r="M16" i="15" s="1"/>
  <c r="D31" i="9" s="1"/>
  <c r="T31" i="9" s="1"/>
  <c r="T32" i="9" s="1"/>
  <c r="T33" i="9" s="1"/>
  <c r="T34" i="9" s="1"/>
  <c r="V31" i="9" s="1"/>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29" i="15"/>
  <c r="L29" i="15"/>
  <c r="K30" i="15"/>
  <c r="L30" i="15"/>
  <c r="K11" i="15"/>
  <c r="I12" i="15"/>
  <c r="I13" i="15"/>
  <c r="I14" i="15"/>
  <c r="I15" i="15"/>
  <c r="I16" i="15"/>
  <c r="I17" i="15"/>
  <c r="I18" i="15"/>
  <c r="I19" i="15"/>
  <c r="I20" i="15"/>
  <c r="I21" i="15"/>
  <c r="I22" i="15"/>
  <c r="I23" i="15"/>
  <c r="I24" i="15"/>
  <c r="I25" i="15"/>
  <c r="I26" i="15"/>
  <c r="I27" i="15"/>
  <c r="I28" i="15"/>
  <c r="I29" i="15"/>
  <c r="I30" i="15"/>
  <c r="I11" i="15"/>
  <c r="D11" i="15"/>
  <c r="D12" i="15"/>
  <c r="D13" i="15"/>
  <c r="D14" i="15"/>
  <c r="D15" i="15"/>
  <c r="D16" i="15"/>
  <c r="D17" i="15"/>
  <c r="D18" i="15"/>
  <c r="D19" i="15"/>
  <c r="D20" i="15"/>
  <c r="D21" i="15"/>
  <c r="D22" i="15"/>
  <c r="D23" i="15"/>
  <c r="D24" i="15"/>
  <c r="D25" i="15"/>
  <c r="D26" i="15"/>
  <c r="D27" i="15"/>
  <c r="D28" i="15"/>
  <c r="D29" i="15"/>
  <c r="D30" i="15"/>
  <c r="M11" i="15" l="1"/>
  <c r="D11" i="36" s="1"/>
  <c r="E23" i="15"/>
  <c r="C59" i="9" s="1"/>
  <c r="S59" i="9" s="1"/>
  <c r="S60" i="9" s="1"/>
  <c r="S61" i="9" s="1"/>
  <c r="S62" i="9" s="1"/>
  <c r="U59" i="9" s="1"/>
  <c r="E15" i="15"/>
  <c r="C27" i="9" s="1"/>
  <c r="S27" i="9" s="1"/>
  <c r="S28" i="9" s="1"/>
  <c r="S29" i="9" s="1"/>
  <c r="S30" i="9" s="1"/>
  <c r="U27" i="9" s="1"/>
  <c r="E27" i="15"/>
  <c r="E19" i="15"/>
  <c r="C43" i="9" s="1"/>
  <c r="S43" i="9" s="1"/>
  <c r="S44" i="9" s="1"/>
  <c r="S45" i="9" s="1"/>
  <c r="S46" i="9" s="1"/>
  <c r="U43" i="9" s="1"/>
  <c r="E11" i="15"/>
  <c r="C11" i="36" s="1"/>
  <c r="E30" i="15"/>
  <c r="E26" i="15"/>
  <c r="E22" i="15"/>
  <c r="E18" i="15"/>
  <c r="C39" i="9" s="1"/>
  <c r="S39" i="9" s="1"/>
  <c r="S40" i="9" s="1"/>
  <c r="S41" i="9" s="1"/>
  <c r="S42" i="9" s="1"/>
  <c r="U39" i="9" s="1"/>
  <c r="E14" i="15"/>
  <c r="E28" i="15"/>
  <c r="C79" i="9" s="1"/>
  <c r="S79" i="9" s="1"/>
  <c r="S80" i="9" s="1"/>
  <c r="S81" i="9" s="1"/>
  <c r="S82" i="9" s="1"/>
  <c r="U79" i="9" s="1"/>
  <c r="E24" i="15"/>
  <c r="C63" i="9" s="1"/>
  <c r="S63" i="9" s="1"/>
  <c r="S64" i="9" s="1"/>
  <c r="S65" i="9" s="1"/>
  <c r="S66" i="9" s="1"/>
  <c r="U63" i="9" s="1"/>
  <c r="E20" i="15"/>
  <c r="C47" i="9" s="1"/>
  <c r="S47" i="9" s="1"/>
  <c r="S48" i="9" s="1"/>
  <c r="S49" i="9" s="1"/>
  <c r="S50" i="9" s="1"/>
  <c r="U47" i="9" s="1"/>
  <c r="E16" i="15"/>
  <c r="E29" i="15"/>
  <c r="C83" i="9" s="1"/>
  <c r="S83" i="9" s="1"/>
  <c r="S84" i="9" s="1"/>
  <c r="S85" i="9" s="1"/>
  <c r="S86" i="9" s="1"/>
  <c r="U83" i="9" s="1"/>
  <c r="E25" i="15"/>
  <c r="C67" i="9" s="1"/>
  <c r="S67" i="9" s="1"/>
  <c r="S68" i="9" s="1"/>
  <c r="S69" i="9" s="1"/>
  <c r="S70" i="9" s="1"/>
  <c r="U67" i="9" s="1"/>
  <c r="E21" i="15"/>
  <c r="E17" i="15"/>
  <c r="E13" i="15"/>
  <c r="C19" i="9" s="1"/>
  <c r="S19" i="9" s="1"/>
  <c r="S20" i="9" s="1"/>
  <c r="S21" i="9" s="1"/>
  <c r="S22" i="9" s="1"/>
  <c r="U19" i="9" s="1"/>
  <c r="M12" i="15"/>
  <c r="C15" i="36"/>
  <c r="N16" i="15"/>
  <c r="D16" i="31" s="1"/>
  <c r="D16" i="36"/>
  <c r="M14" i="15"/>
  <c r="E12" i="15"/>
  <c r="C15" i="9" s="1"/>
  <c r="S15" i="9" s="1"/>
  <c r="S16" i="9" s="1"/>
  <c r="S17" i="9" s="1"/>
  <c r="S18" i="9" s="1"/>
  <c r="U15" i="9" s="1"/>
  <c r="M23" i="15"/>
  <c r="M19" i="15"/>
  <c r="F11" i="15"/>
  <c r="M27" i="15"/>
  <c r="M15" i="15"/>
  <c r="M30" i="15"/>
  <c r="M26" i="15"/>
  <c r="M22" i="15"/>
  <c r="M18" i="15"/>
  <c r="M28" i="15"/>
  <c r="M20" i="15"/>
  <c r="M29" i="15"/>
  <c r="M25" i="15"/>
  <c r="M21" i="15"/>
  <c r="M17" i="15"/>
  <c r="M13" i="15"/>
  <c r="M24" i="15"/>
  <c r="B15" i="9"/>
  <c r="E14" i="30"/>
  <c r="B23" i="9" s="1"/>
  <c r="E15" i="30"/>
  <c r="B27" i="9" s="1"/>
  <c r="E16" i="30"/>
  <c r="B31" i="9" s="1"/>
  <c r="E17" i="30"/>
  <c r="B35" i="9" s="1"/>
  <c r="E18" i="30"/>
  <c r="B39" i="9" s="1"/>
  <c r="E19" i="30"/>
  <c r="B43" i="9" s="1"/>
  <c r="E20" i="30"/>
  <c r="B47" i="9" s="1"/>
  <c r="E21" i="30"/>
  <c r="B51" i="9" s="1"/>
  <c r="E22" i="30"/>
  <c r="B55" i="9" s="1"/>
  <c r="E23" i="30"/>
  <c r="B59" i="9" s="1"/>
  <c r="E24" i="30"/>
  <c r="B63" i="9" s="1"/>
  <c r="E25" i="30"/>
  <c r="B67" i="9" s="1"/>
  <c r="E26" i="30"/>
  <c r="B71" i="9" s="1"/>
  <c r="E27" i="30"/>
  <c r="B75" i="9" s="1"/>
  <c r="E28" i="30"/>
  <c r="B79" i="9" s="1"/>
  <c r="E29" i="30"/>
  <c r="B83" i="9" s="1"/>
  <c r="E30" i="30"/>
  <c r="C18" i="36" l="1"/>
  <c r="C24" i="36"/>
  <c r="C19" i="36"/>
  <c r="D17" i="36"/>
  <c r="D35" i="9"/>
  <c r="T35" i="9" s="1"/>
  <c r="T36" i="9" s="1"/>
  <c r="T37" i="9" s="1"/>
  <c r="T38" i="9" s="1"/>
  <c r="V35" i="9" s="1"/>
  <c r="D20" i="36"/>
  <c r="D47" i="9"/>
  <c r="T47" i="9" s="1"/>
  <c r="T48" i="9" s="1"/>
  <c r="T49" i="9" s="1"/>
  <c r="T50" i="9" s="1"/>
  <c r="V47" i="9" s="1"/>
  <c r="D26" i="36"/>
  <c r="D71" i="9"/>
  <c r="T71" i="9" s="1"/>
  <c r="T72" i="9" s="1"/>
  <c r="T73" i="9" s="1"/>
  <c r="T74" i="9" s="1"/>
  <c r="V71" i="9" s="1"/>
  <c r="C26" i="36"/>
  <c r="C71" i="9"/>
  <c r="S71" i="9" s="1"/>
  <c r="S72" i="9" s="1"/>
  <c r="S73" i="9" s="1"/>
  <c r="S74" i="9" s="1"/>
  <c r="U71" i="9" s="1"/>
  <c r="C27" i="36"/>
  <c r="C75" i="9"/>
  <c r="S75" i="9" s="1"/>
  <c r="S76" i="9" s="1"/>
  <c r="S77" i="9" s="1"/>
  <c r="S78" i="9" s="1"/>
  <c r="U75" i="9" s="1"/>
  <c r="D21" i="36"/>
  <c r="D51" i="9"/>
  <c r="T51" i="9" s="1"/>
  <c r="T52" i="9" s="1"/>
  <c r="T53" i="9" s="1"/>
  <c r="T54" i="9" s="1"/>
  <c r="V51" i="9" s="1"/>
  <c r="D28" i="36"/>
  <c r="D79" i="9"/>
  <c r="T79" i="9" s="1"/>
  <c r="T80" i="9" s="1"/>
  <c r="T81" i="9" s="1"/>
  <c r="T82" i="9" s="1"/>
  <c r="V79" i="9" s="1"/>
  <c r="D19" i="36"/>
  <c r="D43" i="9"/>
  <c r="T43" i="9" s="1"/>
  <c r="T44" i="9" s="1"/>
  <c r="T45" i="9" s="1"/>
  <c r="T46" i="9" s="1"/>
  <c r="V43" i="9" s="1"/>
  <c r="C17" i="36"/>
  <c r="C35" i="9"/>
  <c r="S35" i="9" s="1"/>
  <c r="S36" i="9" s="1"/>
  <c r="S37" i="9" s="1"/>
  <c r="S38" i="9" s="1"/>
  <c r="U35" i="9" s="1"/>
  <c r="C16" i="36"/>
  <c r="C31" i="9"/>
  <c r="S31" i="9" s="1"/>
  <c r="S32" i="9" s="1"/>
  <c r="S33" i="9" s="1"/>
  <c r="S34" i="9" s="1"/>
  <c r="U31" i="9" s="1"/>
  <c r="D24" i="36"/>
  <c r="D63" i="9"/>
  <c r="T63" i="9" s="1"/>
  <c r="T64" i="9" s="1"/>
  <c r="T65" i="9" s="1"/>
  <c r="T66" i="9" s="1"/>
  <c r="V63" i="9" s="1"/>
  <c r="D25" i="36"/>
  <c r="D67" i="9"/>
  <c r="T67" i="9" s="1"/>
  <c r="T68" i="9" s="1"/>
  <c r="T69" i="9" s="1"/>
  <c r="T70" i="9" s="1"/>
  <c r="V67" i="9" s="1"/>
  <c r="D18" i="36"/>
  <c r="D39" i="9"/>
  <c r="T39" i="9" s="1"/>
  <c r="T40" i="9" s="1"/>
  <c r="T41" i="9" s="1"/>
  <c r="T42" i="9" s="1"/>
  <c r="V39" i="9" s="1"/>
  <c r="D15" i="36"/>
  <c r="D27" i="9"/>
  <c r="T27" i="9" s="1"/>
  <c r="T28" i="9" s="1"/>
  <c r="T29" i="9" s="1"/>
  <c r="T30" i="9" s="1"/>
  <c r="V27" i="9" s="1"/>
  <c r="D23" i="36"/>
  <c r="D59" i="9"/>
  <c r="T59" i="9" s="1"/>
  <c r="T60" i="9" s="1"/>
  <c r="T61" i="9" s="1"/>
  <c r="T62" i="9" s="1"/>
  <c r="V59" i="9" s="1"/>
  <c r="C21" i="36"/>
  <c r="C51" i="9"/>
  <c r="S51" i="9" s="1"/>
  <c r="S52" i="9" s="1"/>
  <c r="S53" i="9" s="1"/>
  <c r="S54" i="9" s="1"/>
  <c r="U51" i="9" s="1"/>
  <c r="D29" i="36"/>
  <c r="D83" i="9"/>
  <c r="T83" i="9" s="1"/>
  <c r="T84" i="9" s="1"/>
  <c r="T85" i="9" s="1"/>
  <c r="T86" i="9" s="1"/>
  <c r="V83" i="9" s="1"/>
  <c r="D22" i="36"/>
  <c r="D55" i="9"/>
  <c r="T55" i="9" s="1"/>
  <c r="T56" i="9" s="1"/>
  <c r="T57" i="9" s="1"/>
  <c r="T58" i="9" s="1"/>
  <c r="V55" i="9" s="1"/>
  <c r="D27" i="36"/>
  <c r="D75" i="9"/>
  <c r="T75" i="9" s="1"/>
  <c r="T76" i="9" s="1"/>
  <c r="T77" i="9" s="1"/>
  <c r="T78" i="9" s="1"/>
  <c r="V75" i="9" s="1"/>
  <c r="C22" i="36"/>
  <c r="C55" i="9"/>
  <c r="S55" i="9" s="1"/>
  <c r="S56" i="9" s="1"/>
  <c r="S57" i="9" s="1"/>
  <c r="S58" i="9" s="1"/>
  <c r="U55" i="9" s="1"/>
  <c r="D14" i="36"/>
  <c r="D23" i="9"/>
  <c r="T23" i="9" s="1"/>
  <c r="T24" i="9" s="1"/>
  <c r="T25" i="9" s="1"/>
  <c r="T26" i="9" s="1"/>
  <c r="V23" i="9" s="1"/>
  <c r="C14" i="36"/>
  <c r="C23" i="9"/>
  <c r="S23" i="9" s="1"/>
  <c r="S24" i="9" s="1"/>
  <c r="S25" i="9" s="1"/>
  <c r="S26" i="9" s="1"/>
  <c r="U23" i="9" s="1"/>
  <c r="D13" i="36"/>
  <c r="D19" i="9"/>
  <c r="T19" i="9" s="1"/>
  <c r="T20" i="9" s="1"/>
  <c r="T21" i="9" s="1"/>
  <c r="T22" i="9" s="1"/>
  <c r="V19" i="9" s="1"/>
  <c r="D12" i="36"/>
  <c r="D15" i="9"/>
  <c r="T15" i="9" s="1"/>
  <c r="T16" i="9" s="1"/>
  <c r="T17" i="9" s="1"/>
  <c r="T18" i="9" s="1"/>
  <c r="V15" i="9" s="1"/>
  <c r="D30" i="36"/>
  <c r="D87" i="9"/>
  <c r="T87" i="9" s="1"/>
  <c r="T88" i="9" s="1"/>
  <c r="T89" i="9" s="1"/>
  <c r="T90" i="9" s="1"/>
  <c r="V87" i="9" s="1"/>
  <c r="C30" i="36"/>
  <c r="C87" i="9"/>
  <c r="S87" i="9" s="1"/>
  <c r="S88" i="9" s="1"/>
  <c r="S89" i="9" s="1"/>
  <c r="S90" i="9" s="1"/>
  <c r="U87" i="9" s="1"/>
  <c r="B30" i="15"/>
  <c r="B87" i="9"/>
  <c r="C23" i="36"/>
  <c r="C20" i="36"/>
  <c r="C11" i="9"/>
  <c r="C29" i="36"/>
  <c r="C28" i="36"/>
  <c r="C13" i="36"/>
  <c r="C25" i="36"/>
  <c r="C12" i="36"/>
  <c r="N24" i="15"/>
  <c r="D24" i="31" s="1"/>
  <c r="N30" i="15"/>
  <c r="D30" i="31" s="1"/>
  <c r="N13" i="15"/>
  <c r="D13" i="31" s="1"/>
  <c r="N25" i="15"/>
  <c r="D25" i="31" s="1"/>
  <c r="N18" i="15"/>
  <c r="D18" i="31" s="1"/>
  <c r="N15" i="15"/>
  <c r="D15" i="31" s="1"/>
  <c r="N23" i="15"/>
  <c r="D23" i="31" s="1"/>
  <c r="N28" i="15"/>
  <c r="D28" i="31" s="1"/>
  <c r="N11" i="15"/>
  <c r="D11" i="31" s="1"/>
  <c r="D11" i="9"/>
  <c r="N22" i="15"/>
  <c r="D22" i="31" s="1"/>
  <c r="N21" i="15"/>
  <c r="D21" i="31" s="1"/>
  <c r="N19" i="15"/>
  <c r="D19" i="31" s="1"/>
  <c r="N29" i="15"/>
  <c r="D29" i="31" s="1"/>
  <c r="N27" i="15"/>
  <c r="D27" i="31" s="1"/>
  <c r="N12" i="15"/>
  <c r="D12" i="31" s="1"/>
  <c r="N17" i="15"/>
  <c r="D17" i="31" s="1"/>
  <c r="N20" i="15"/>
  <c r="D20" i="31" s="1"/>
  <c r="N26" i="15"/>
  <c r="D26" i="31" s="1"/>
  <c r="N14" i="15"/>
  <c r="D14" i="31" s="1"/>
  <c r="B12" i="15"/>
  <c r="B11" i="15"/>
  <c r="C11" i="31" l="1"/>
  <c r="B30" i="36"/>
  <c r="A30" i="36"/>
  <c r="B29" i="36"/>
  <c r="A29" i="36"/>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E11" i="36" l="1"/>
  <c r="B30" i="35"/>
  <c r="A30" i="35"/>
  <c r="B29" i="35"/>
  <c r="A29" i="35"/>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A11" i="35"/>
  <c r="N11" i="9"/>
  <c r="N12" i="9"/>
  <c r="N14" i="9"/>
  <c r="A11" i="9"/>
  <c r="K14" i="9"/>
  <c r="K11" i="9"/>
  <c r="R11" i="9" l="1"/>
  <c r="R12" i="9"/>
  <c r="R14" i="9"/>
  <c r="S11" i="9" l="1"/>
  <c r="S12" i="9" s="1"/>
  <c r="S13" i="9" s="1"/>
  <c r="S14" i="9" s="1"/>
  <c r="U11" i="9" s="1"/>
  <c r="T11" i="9"/>
  <c r="T12" i="9" s="1"/>
  <c r="T13" i="9" s="1"/>
  <c r="T14" i="9" s="1"/>
  <c r="V11" i="9" s="1"/>
  <c r="F12" i="36"/>
  <c r="F13" i="36"/>
  <c r="F14" i="36"/>
  <c r="F15" i="36"/>
  <c r="F16" i="36"/>
  <c r="F17" i="36"/>
  <c r="F18" i="36"/>
  <c r="F19" i="36"/>
  <c r="F20" i="36"/>
  <c r="F21" i="36"/>
  <c r="F22" i="36"/>
  <c r="F23" i="36"/>
  <c r="F24" i="36"/>
  <c r="F25" i="36"/>
  <c r="F26" i="36"/>
  <c r="F27" i="36"/>
  <c r="F28" i="36"/>
  <c r="F29" i="36"/>
  <c r="F30" i="36"/>
  <c r="E11" i="31"/>
  <c r="F12" i="15"/>
  <c r="C12" i="31" s="1"/>
  <c r="F13" i="15"/>
  <c r="C13" i="31" s="1"/>
  <c r="E13" i="36" s="1"/>
  <c r="F14" i="15"/>
  <c r="F15" i="15"/>
  <c r="C15" i="31" s="1"/>
  <c r="E15" i="36" s="1"/>
  <c r="F16" i="15"/>
  <c r="C16" i="31" s="1"/>
  <c r="F17" i="15"/>
  <c r="C17" i="31" s="1"/>
  <c r="F18" i="15"/>
  <c r="C18" i="31" s="1"/>
  <c r="F19" i="15"/>
  <c r="C19" i="31" s="1"/>
  <c r="F20" i="15"/>
  <c r="C20" i="31" s="1"/>
  <c r="F21" i="15"/>
  <c r="C21" i="31" s="1"/>
  <c r="F22" i="15"/>
  <c r="F23" i="15"/>
  <c r="C23" i="31" s="1"/>
  <c r="F24" i="15"/>
  <c r="C24" i="31" s="1"/>
  <c r="F25" i="15"/>
  <c r="C25" i="31" s="1"/>
  <c r="F26" i="15"/>
  <c r="C26" i="31" s="1"/>
  <c r="F27" i="15"/>
  <c r="C27" i="31" s="1"/>
  <c r="F28" i="15"/>
  <c r="C28" i="31" s="1"/>
  <c r="F29" i="15"/>
  <c r="C29" i="31" s="1"/>
  <c r="F30" i="15"/>
  <c r="C30" i="31" s="1"/>
  <c r="E12" i="36" l="1"/>
  <c r="C22" i="31"/>
  <c r="E22" i="36" s="1"/>
  <c r="E29" i="31"/>
  <c r="G29" i="36" s="1"/>
  <c r="E29" i="36"/>
  <c r="E25" i="31"/>
  <c r="G25" i="36" s="1"/>
  <c r="E25" i="36"/>
  <c r="E21" i="31"/>
  <c r="G21" i="36" s="1"/>
  <c r="E21" i="36"/>
  <c r="E28" i="31"/>
  <c r="G28" i="36" s="1"/>
  <c r="E28" i="36"/>
  <c r="E24" i="31"/>
  <c r="G24" i="36" s="1"/>
  <c r="E24" i="36"/>
  <c r="E20" i="31"/>
  <c r="G20" i="36" s="1"/>
  <c r="E20" i="36"/>
  <c r="E27" i="31"/>
  <c r="G27" i="36" s="1"/>
  <c r="E27" i="36"/>
  <c r="E23" i="31"/>
  <c r="G23" i="36" s="1"/>
  <c r="E23" i="36"/>
  <c r="E19" i="31"/>
  <c r="G19" i="36" s="1"/>
  <c r="E19" i="36"/>
  <c r="E26" i="31"/>
  <c r="G26" i="36" s="1"/>
  <c r="E26" i="36"/>
  <c r="E18" i="31"/>
  <c r="G18" i="36" s="1"/>
  <c r="E18" i="36"/>
  <c r="E30" i="31"/>
  <c r="G30" i="36" s="1"/>
  <c r="E30" i="36"/>
  <c r="E17" i="31"/>
  <c r="G17" i="36" s="1"/>
  <c r="E17" i="36"/>
  <c r="E16" i="31"/>
  <c r="G16" i="36" s="1"/>
  <c r="E16" i="36"/>
  <c r="C11" i="35"/>
  <c r="E11" i="35" s="1"/>
  <c r="F11" i="36"/>
  <c r="G11" i="36"/>
  <c r="D11" i="35"/>
  <c r="C14" i="31"/>
  <c r="E14" i="36" s="1"/>
  <c r="E15" i="31"/>
  <c r="G15" i="36" s="1"/>
  <c r="E13" i="31"/>
  <c r="G13" i="36" s="1"/>
  <c r="E12" i="31"/>
  <c r="G12" i="36" s="1"/>
  <c r="J12" i="31" l="1"/>
  <c r="D13" i="37" s="1"/>
  <c r="K12" i="31"/>
  <c r="E13" i="37" s="1"/>
  <c r="L15" i="31"/>
  <c r="F16" i="37" s="1"/>
  <c r="J13" i="31"/>
  <c r="D14" i="37" s="1"/>
  <c r="I18" i="36"/>
  <c r="K18" i="36" s="1"/>
  <c r="D18" i="35"/>
  <c r="F18" i="35" s="1"/>
  <c r="I22" i="36"/>
  <c r="K22" i="36" s="1"/>
  <c r="D22" i="35"/>
  <c r="F22" i="35" s="1"/>
  <c r="I26" i="36"/>
  <c r="K26" i="36" s="1"/>
  <c r="D26" i="35"/>
  <c r="F26" i="35" s="1"/>
  <c r="H23" i="36"/>
  <c r="J23" i="36" s="1"/>
  <c r="L23" i="36" s="1"/>
  <c r="N23" i="36" s="1"/>
  <c r="M23" i="36" s="1"/>
  <c r="P23" i="36" s="1"/>
  <c r="C23" i="35"/>
  <c r="E23" i="35" s="1"/>
  <c r="G23" i="35" s="1"/>
  <c r="H25" i="36"/>
  <c r="J25" i="36" s="1"/>
  <c r="L25" i="36" s="1"/>
  <c r="N25" i="36" s="1"/>
  <c r="M25" i="36" s="1"/>
  <c r="P25" i="36" s="1"/>
  <c r="C25" i="35"/>
  <c r="E25" i="35" s="1"/>
  <c r="G25" i="35" s="1"/>
  <c r="H24" i="36"/>
  <c r="J24" i="36" s="1"/>
  <c r="L24" i="36" s="1"/>
  <c r="N24" i="36" s="1"/>
  <c r="M24" i="36" s="1"/>
  <c r="P24" i="36" s="1"/>
  <c r="C24" i="35"/>
  <c r="E24" i="35" s="1"/>
  <c r="G24" i="35" s="1"/>
  <c r="I19" i="36"/>
  <c r="K19" i="36" s="1"/>
  <c r="D19" i="35"/>
  <c r="F19" i="35" s="1"/>
  <c r="I23" i="36"/>
  <c r="K23" i="36" s="1"/>
  <c r="D23" i="35"/>
  <c r="F23" i="35" s="1"/>
  <c r="I27" i="36"/>
  <c r="K27" i="36" s="1"/>
  <c r="D27" i="35"/>
  <c r="F27" i="35" s="1"/>
  <c r="H21" i="36"/>
  <c r="J21" i="36" s="1"/>
  <c r="L21" i="36" s="1"/>
  <c r="N21" i="36" s="1"/>
  <c r="M21" i="36" s="1"/>
  <c r="P21" i="36" s="1"/>
  <c r="C21" i="35"/>
  <c r="E21" i="35" s="1"/>
  <c r="G21" i="35" s="1"/>
  <c r="H29" i="36"/>
  <c r="J29" i="36" s="1"/>
  <c r="L29" i="36" s="1"/>
  <c r="N29" i="36" s="1"/>
  <c r="M29" i="36" s="1"/>
  <c r="P29" i="36" s="1"/>
  <c r="C29" i="35"/>
  <c r="E29" i="35" s="1"/>
  <c r="G29" i="35" s="1"/>
  <c r="E22" i="31"/>
  <c r="G22" i="36" s="1"/>
  <c r="H22" i="36"/>
  <c r="J22" i="36" s="1"/>
  <c r="L22" i="36" s="1"/>
  <c r="N22" i="36" s="1"/>
  <c r="M22" i="36" s="1"/>
  <c r="P22" i="36" s="1"/>
  <c r="C22" i="35"/>
  <c r="E22" i="35" s="1"/>
  <c r="G22" i="35" s="1"/>
  <c r="H18" i="36"/>
  <c r="J18" i="36" s="1"/>
  <c r="L18" i="36" s="1"/>
  <c r="N18" i="36" s="1"/>
  <c r="M18" i="36" s="1"/>
  <c r="P18" i="36" s="1"/>
  <c r="C18" i="35"/>
  <c r="E18" i="35" s="1"/>
  <c r="G18" i="35" s="1"/>
  <c r="H26" i="36"/>
  <c r="J26" i="36" s="1"/>
  <c r="L26" i="36" s="1"/>
  <c r="N26" i="36" s="1"/>
  <c r="M26" i="36" s="1"/>
  <c r="P26" i="36" s="1"/>
  <c r="C26" i="35"/>
  <c r="E26" i="35" s="1"/>
  <c r="G26" i="35" s="1"/>
  <c r="I20" i="36"/>
  <c r="K20" i="36" s="1"/>
  <c r="D20" i="35"/>
  <c r="F20" i="35" s="1"/>
  <c r="I24" i="36"/>
  <c r="K24" i="36" s="1"/>
  <c r="D24" i="35"/>
  <c r="F24" i="35" s="1"/>
  <c r="I28" i="36"/>
  <c r="K28" i="36" s="1"/>
  <c r="D28" i="35"/>
  <c r="F28" i="35" s="1"/>
  <c r="H19" i="36"/>
  <c r="J19" i="36" s="1"/>
  <c r="L19" i="36" s="1"/>
  <c r="N19" i="36" s="1"/>
  <c r="M19" i="36" s="1"/>
  <c r="P19" i="36" s="1"/>
  <c r="C19" i="35"/>
  <c r="E19" i="35" s="1"/>
  <c r="G19" i="35" s="1"/>
  <c r="H27" i="36"/>
  <c r="J27" i="36" s="1"/>
  <c r="L27" i="36" s="1"/>
  <c r="N27" i="36" s="1"/>
  <c r="M27" i="36" s="1"/>
  <c r="P27" i="36" s="1"/>
  <c r="C27" i="35"/>
  <c r="E27" i="35" s="1"/>
  <c r="G27" i="35" s="1"/>
  <c r="H20" i="36"/>
  <c r="J20" i="36" s="1"/>
  <c r="L20" i="36" s="1"/>
  <c r="N20" i="36" s="1"/>
  <c r="M20" i="36" s="1"/>
  <c r="P20" i="36" s="1"/>
  <c r="C20" i="35"/>
  <c r="E20" i="35" s="1"/>
  <c r="G20" i="35" s="1"/>
  <c r="H28" i="36"/>
  <c r="J28" i="36" s="1"/>
  <c r="L28" i="36" s="1"/>
  <c r="N28" i="36" s="1"/>
  <c r="M28" i="36" s="1"/>
  <c r="P28" i="36" s="1"/>
  <c r="C28" i="35"/>
  <c r="E28" i="35" s="1"/>
  <c r="G28" i="35" s="1"/>
  <c r="I21" i="36"/>
  <c r="K21" i="36" s="1"/>
  <c r="D21" i="35"/>
  <c r="F21" i="35" s="1"/>
  <c r="I25" i="36"/>
  <c r="K25" i="36" s="1"/>
  <c r="D25" i="35"/>
  <c r="F25" i="35" s="1"/>
  <c r="I29" i="36"/>
  <c r="K29" i="36" s="1"/>
  <c r="D29" i="35"/>
  <c r="F29" i="35" s="1"/>
  <c r="C30" i="35"/>
  <c r="E30" i="35" s="1"/>
  <c r="I12" i="36"/>
  <c r="K12" i="36" s="1"/>
  <c r="D12" i="35"/>
  <c r="F12" i="35" s="1"/>
  <c r="I16" i="36"/>
  <c r="K16" i="36" s="1"/>
  <c r="D16" i="35"/>
  <c r="F16" i="35" s="1"/>
  <c r="I17" i="36"/>
  <c r="K17" i="36" s="1"/>
  <c r="D17" i="35"/>
  <c r="F17" i="35" s="1"/>
  <c r="D13" i="35"/>
  <c r="F13" i="35" s="1"/>
  <c r="I13" i="36"/>
  <c r="K13" i="36" s="1"/>
  <c r="H13" i="36"/>
  <c r="J13" i="36" s="1"/>
  <c r="C13" i="35"/>
  <c r="E13" i="35" s="1"/>
  <c r="H16" i="36"/>
  <c r="J16" i="36" s="1"/>
  <c r="L16" i="36" s="1"/>
  <c r="N16" i="36" s="1"/>
  <c r="M16" i="36" s="1"/>
  <c r="P16" i="36" s="1"/>
  <c r="C16" i="35"/>
  <c r="E16" i="35" s="1"/>
  <c r="G16" i="35" s="1"/>
  <c r="H12" i="36"/>
  <c r="J12" i="36" s="1"/>
  <c r="C12" i="35"/>
  <c r="E12" i="35" s="1"/>
  <c r="H17" i="36"/>
  <c r="J17" i="36" s="1"/>
  <c r="L17" i="36" s="1"/>
  <c r="N17" i="36" s="1"/>
  <c r="M17" i="36" s="1"/>
  <c r="P17" i="36" s="1"/>
  <c r="C17" i="35"/>
  <c r="E17" i="35" s="1"/>
  <c r="G17" i="35" s="1"/>
  <c r="H11" i="36"/>
  <c r="I11" i="36"/>
  <c r="F11" i="35"/>
  <c r="I15" i="36"/>
  <c r="K15" i="36" s="1"/>
  <c r="D15" i="35"/>
  <c r="F15" i="35" s="1"/>
  <c r="H15" i="36"/>
  <c r="J15" i="36" s="1"/>
  <c r="L15" i="36" s="1"/>
  <c r="N15" i="36" s="1"/>
  <c r="M15" i="36" s="1"/>
  <c r="P15" i="36" s="1"/>
  <c r="C15" i="35"/>
  <c r="E15" i="35" s="1"/>
  <c r="I14" i="36"/>
  <c r="K14" i="36" s="1"/>
  <c r="D14" i="35"/>
  <c r="F14" i="35" s="1"/>
  <c r="I15" i="31"/>
  <c r="C16" i="37" s="1"/>
  <c r="I13" i="31"/>
  <c r="C14" i="37" s="1"/>
  <c r="L14" i="31"/>
  <c r="F15" i="37" s="1"/>
  <c r="L12" i="31"/>
  <c r="F13" i="37" s="1"/>
  <c r="K11" i="31"/>
  <c r="E12" i="37" s="1"/>
  <c r="I12" i="31"/>
  <c r="C13" i="37" s="1"/>
  <c r="M11" i="31"/>
  <c r="G12" i="37" s="1"/>
  <c r="H14" i="36"/>
  <c r="J14" i="36" s="1"/>
  <c r="C14" i="35"/>
  <c r="E14" i="35" s="1"/>
  <c r="J14" i="31"/>
  <c r="D15" i="37" s="1"/>
  <c r="K14" i="31"/>
  <c r="E15" i="37" s="1"/>
  <c r="E14" i="31"/>
  <c r="G14" i="36" s="1"/>
  <c r="B15" i="15"/>
  <c r="B11" i="9"/>
  <c r="A12" i="31"/>
  <c r="M15" i="31" s="1"/>
  <c r="G16" i="37" s="1"/>
  <c r="B12" i="31"/>
  <c r="A13" i="31"/>
  <c r="I14" i="31" s="1"/>
  <c r="C15" i="37" s="1"/>
  <c r="B13" i="31"/>
  <c r="A14" i="31"/>
  <c r="L11" i="31" s="1"/>
  <c r="F12" i="37" s="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29" i="31"/>
  <c r="B29" i="31"/>
  <c r="A30" i="31"/>
  <c r="J11" i="31" s="1"/>
  <c r="D12" i="37" s="1"/>
  <c r="B30" i="31"/>
  <c r="A19" i="15"/>
  <c r="B19" i="15"/>
  <c r="A20" i="15"/>
  <c r="B20" i="15"/>
  <c r="A21" i="15"/>
  <c r="B21" i="15"/>
  <c r="A22" i="15"/>
  <c r="B22" i="15"/>
  <c r="A23" i="15"/>
  <c r="B23" i="15"/>
  <c r="A24" i="15"/>
  <c r="B24" i="15"/>
  <c r="A25" i="15"/>
  <c r="B25" i="15"/>
  <c r="A26" i="15"/>
  <c r="B26" i="15"/>
  <c r="A27" i="15"/>
  <c r="B27" i="15"/>
  <c r="A28" i="15"/>
  <c r="B28" i="15"/>
  <c r="A29" i="15"/>
  <c r="B29" i="15"/>
  <c r="A30" i="15"/>
  <c r="B11" i="31"/>
  <c r="A11" i="31"/>
  <c r="I11" i="31" s="1"/>
  <c r="C12" i="37" s="1"/>
  <c r="B18" i="15"/>
  <c r="A18" i="15"/>
  <c r="B17" i="15"/>
  <c r="A17" i="15"/>
  <c r="B16" i="15"/>
  <c r="A16" i="15"/>
  <c r="A15" i="15"/>
  <c r="B14" i="15"/>
  <c r="A14" i="15"/>
  <c r="B13" i="15"/>
  <c r="A13" i="15"/>
  <c r="A12" i="15"/>
  <c r="A11" i="15"/>
  <c r="J15" i="31" l="1"/>
  <c r="D16" i="37" s="1"/>
  <c r="K15" i="31"/>
  <c r="E16" i="37" s="1"/>
  <c r="G12" i="35"/>
  <c r="L13" i="31"/>
  <c r="F14" i="37" s="1"/>
  <c r="L12" i="36"/>
  <c r="N12" i="36" s="1"/>
  <c r="M12" i="36" s="1"/>
  <c r="P12" i="36" s="1"/>
  <c r="B17" i="33"/>
  <c r="K13" i="31"/>
  <c r="E14" i="37" s="1"/>
  <c r="M13" i="31"/>
  <c r="G14" i="37" s="1"/>
  <c r="L13" i="36"/>
  <c r="N13" i="36" s="1"/>
  <c r="M13" i="36" s="1"/>
  <c r="P13" i="36" s="1"/>
  <c r="J11" i="36"/>
  <c r="G11" i="35"/>
  <c r="L11" i="36" s="1"/>
  <c r="M14" i="31"/>
  <c r="G15" i="37" s="1"/>
  <c r="M12" i="31"/>
  <c r="G13" i="37" s="1"/>
  <c r="D30" i="35"/>
  <c r="F30" i="35" s="1"/>
  <c r="K11" i="35" s="1"/>
  <c r="K12" i="37" s="1"/>
  <c r="I30" i="36"/>
  <c r="K30" i="36" s="1"/>
  <c r="G13" i="35"/>
  <c r="H30" i="36"/>
  <c r="J30" i="36" s="1"/>
  <c r="G30" i="35"/>
  <c r="B16" i="33"/>
  <c r="B19" i="33"/>
  <c r="K11" i="36"/>
  <c r="L14" i="36"/>
  <c r="N14" i="36" s="1"/>
  <c r="M14" i="36" s="1"/>
  <c r="P14" i="36" s="1"/>
  <c r="G15" i="35"/>
  <c r="G14" i="35"/>
  <c r="B18" i="33"/>
  <c r="N11" i="36" l="1"/>
  <c r="B20" i="33"/>
  <c r="N11" i="35"/>
  <c r="N12" i="37" s="1"/>
  <c r="K12" i="35"/>
  <c r="K13" i="37" s="1"/>
  <c r="L14" i="35"/>
  <c r="L15" i="37" s="1"/>
  <c r="M14" i="35"/>
  <c r="M15" i="37" s="1"/>
  <c r="N13" i="35"/>
  <c r="N14" i="37" s="1"/>
  <c r="N14" i="35"/>
  <c r="N15" i="37" s="1"/>
  <c r="M12" i="35"/>
  <c r="M13" i="37" s="1"/>
  <c r="O11" i="35"/>
  <c r="O12" i="37" s="1"/>
  <c r="O15" i="35"/>
  <c r="O16" i="37" s="1"/>
  <c r="M11" i="35"/>
  <c r="M12" i="37" s="1"/>
  <c r="K13" i="35"/>
  <c r="K14" i="37" s="1"/>
  <c r="N12" i="35"/>
  <c r="N13" i="37" s="1"/>
  <c r="O14" i="35"/>
  <c r="O15" i="37" s="1"/>
  <c r="K15" i="35"/>
  <c r="K16" i="37" s="1"/>
  <c r="L15" i="35"/>
  <c r="L16" i="37" s="1"/>
  <c r="L11" i="35"/>
  <c r="L12" i="37" s="1"/>
  <c r="K14" i="35"/>
  <c r="K15" i="37" s="1"/>
  <c r="O13" i="35"/>
  <c r="O14" i="37" s="1"/>
  <c r="L13" i="35"/>
  <c r="L14" i="37" s="1"/>
  <c r="L12" i="35"/>
  <c r="L13" i="37" s="1"/>
  <c r="M15" i="35"/>
  <c r="M16" i="37" s="1"/>
  <c r="O12" i="35"/>
  <c r="O13" i="37" s="1"/>
  <c r="M13" i="35"/>
  <c r="M14" i="37" s="1"/>
  <c r="N15" i="35"/>
  <c r="N16" i="37" s="1"/>
  <c r="L30" i="36"/>
  <c r="M11" i="36" l="1"/>
  <c r="P11" i="36" s="1"/>
  <c r="D16" i="33"/>
  <c r="D18" i="33"/>
  <c r="D19" i="33"/>
  <c r="D17" i="33"/>
  <c r="N30" i="36"/>
  <c r="M30" i="36" s="1"/>
  <c r="P30" i="36" s="1"/>
  <c r="B23" i="33"/>
  <c r="D20" i="33" l="1"/>
  <c r="E16" i="33" s="1"/>
  <c r="C20" i="33"/>
  <c r="C19" i="33"/>
  <c r="C18" i="33"/>
  <c r="C16" i="33"/>
  <c r="C17" i="33"/>
  <c r="E19" i="33" l="1"/>
  <c r="E18" i="33"/>
  <c r="E20" i="33"/>
  <c r="D23" i="33"/>
  <c r="E17" i="33"/>
</calcChain>
</file>

<file path=xl/sharedStrings.xml><?xml version="1.0" encoding="utf-8"?>
<sst xmlns="http://schemas.openxmlformats.org/spreadsheetml/2006/main" count="730" uniqueCount="290">
  <si>
    <t>No. DEL RIESGO</t>
  </si>
  <si>
    <t>RIESGO</t>
  </si>
  <si>
    <t>PROBABILIDAD</t>
  </si>
  <si>
    <t>Frecuencia</t>
  </si>
  <si>
    <t>IMPACTO</t>
  </si>
  <si>
    <t>Moderado</t>
  </si>
  <si>
    <t>Mayor</t>
  </si>
  <si>
    <t>Menor</t>
  </si>
  <si>
    <t>TIPO</t>
  </si>
  <si>
    <t>Probabilidad Residual</t>
  </si>
  <si>
    <t>Impacto Residual</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</si>
  <si>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</si>
  <si>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</si>
  <si>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</si>
  <si>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</si>
  <si>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</si>
  <si>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</si>
  <si>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</si>
  <si>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</si>
  <si>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</si>
  <si>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</si>
  <si>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</si>
  <si>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</si>
  <si>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</si>
  <si>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</si>
  <si>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</si>
  <si>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</si>
  <si>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</si>
  <si>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</si>
  <si>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</si>
  <si>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</si>
  <si>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</si>
  <si>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</si>
  <si>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</si>
  <si>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</si>
  <si>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</si>
  <si>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</si>
  <si>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</si>
  <si>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</si>
  <si>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</si>
  <si>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</si>
  <si>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</si>
  <si>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</si>
  <si>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</si>
  <si>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</si>
  <si>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</si>
  <si>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</si>
  <si>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</si>
  <si>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</si>
  <si>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</si>
  <si>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</si>
  <si>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</si>
  <si>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</si>
  <si>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</si>
  <si>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</si>
  <si>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</si>
  <si>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</si>
  <si>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</si>
  <si>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</si>
  <si>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</si>
  <si>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</si>
  <si>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</si>
  <si>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</si>
  <si>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</si>
  <si>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</si>
  <si>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</si>
  <si>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</si>
  <si>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</si>
  <si>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</si>
  <si>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</si>
  <si>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</si>
  <si>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</si>
  <si>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</si>
  <si>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</si>
  <si>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</si>
  <si>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</si>
  <si>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</si>
  <si>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</si>
  <si>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</si>
  <si>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</si>
  <si>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</si>
  <si>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</si>
  <si>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</si>
  <si>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</si>
  <si>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</si>
  <si>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</si>
  <si>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</si>
  <si>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</si>
  <si>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</si>
  <si>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</si>
  <si>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</si>
  <si>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</si>
  <si>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</si>
  <si>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</si>
  <si>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</si>
  <si>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</si>
  <si>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</si>
  <si>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</si>
  <si>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</si>
  <si>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</si>
  <si>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</si>
  <si>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</si>
  <si>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</si>
  <si>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</si>
  <si>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</si>
  <si>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</si>
  <si>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</si>
  <si>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</si>
  <si>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</si>
  <si>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</si>
  <si>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</si>
  <si>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</si>
  <si>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</si>
  <si>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</si>
  <si>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</si>
  <si>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</si>
  <si>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</si>
  <si>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</si>
  <si>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</si>
  <si>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</si>
  <si>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</si>
  <si>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</si>
  <si>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</si>
  <si>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</si>
  <si>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</si>
  <si>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</si>
  <si>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</si>
  <si>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</si>
  <si>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</si>
  <si>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</si>
  <si>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</si>
  <si>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</si>
  <si>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</si>
  <si>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</si>
  <si>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</si>
  <si>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</si>
  <si>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</si>
  <si>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</si>
  <si>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</si>
  <si>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</si>
  <si>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</si>
  <si>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</si>
  <si>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</si>
  <si>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</si>
  <si>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</si>
  <si>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</si>
  <si>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</si>
  <si>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</si>
  <si>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</si>
  <si>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</si>
  <si>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</si>
  <si>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</si>
  <si>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</si>
  <si>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</si>
  <si>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</si>
  <si>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</si>
  <si>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</si>
  <si>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</si>
  <si>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</si>
  <si>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</si>
  <si>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</si>
  <si>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</si>
  <si>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</si>
  <si>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</si>
  <si>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</si>
  <si>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</si>
  <si>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</si>
  <si>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</si>
  <si>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</si>
  <si>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</si>
  <si>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</si>
  <si>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</si>
  <si>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</si>
  <si>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</si>
  <si>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</si>
  <si>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</si>
  <si>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</si>
  <si>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</si>
  <si>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</si>
  <si>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</si>
  <si>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</si>
  <si>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</si>
  <si>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</si>
  <si>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</si>
  <si>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</si>
  <si>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</si>
  <si>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</si>
  <si>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</si>
  <si>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</si>
  <si>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</si>
  <si>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</si>
  <si>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</si>
  <si>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</si>
  <si>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</si>
  <si>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</si>
  <si>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</si>
  <si>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</si>
  <si>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</si>
  <si>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</si>
  <si>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</si>
  <si>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</si>
  <si>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</si>
  <si>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</si>
  <si>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</si>
  <si>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</si>
  <si>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</si>
  <si>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</si>
  <si>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</si>
  <si>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</si>
  <si>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</si>
  <si>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</si>
  <si>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</si>
  <si>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</si>
  <si>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</si>
  <si>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</si>
  <si>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</si>
  <si>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</si>
  <si>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</si>
  <si>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</si>
  <si>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</si>
  <si>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</si>
  <si>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</si>
  <si>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</si>
  <si>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</si>
  <si>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</si>
  <si>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</si>
  <si>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</si>
  <si>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</si>
  <si>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</si>
  <si>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</si>
  <si>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</si>
  <si>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</si>
  <si>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</si>
  <si>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</si>
  <si>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</si>
  <si>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</si>
  <si>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</si>
  <si>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</si>
  <si>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</si>
  <si>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</si>
  <si>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</si>
  <si>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</si>
  <si>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</si>
  <si>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</si>
  <si>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</si>
  <si>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</si>
  <si>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</si>
  <si>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</si>
  <si>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</si>
  <si>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</si>
  <si>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</si>
  <si>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</si>
  <si>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</si>
  <si>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</si>
  <si>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</si>
  <si>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</si>
  <si>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</si>
  <si>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</si>
  <si>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</si>
  <si>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</si>
  <si>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</si>
  <si>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</si>
  <si>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Definición del Tratamiento</t>
  </si>
  <si>
    <t>Validación del tratamiento</t>
  </si>
  <si>
    <t>Reducir_Mitigar</t>
  </si>
  <si>
    <t>Redicir_Transferir</t>
  </si>
  <si>
    <t>Reducir_mitigar_Transferir_Evitar</t>
  </si>
  <si>
    <t>Esta hoja se utiliza para realizar cálculos en las demás, en ella no se ingresan datos</t>
  </si>
  <si>
    <t>Página:</t>
  </si>
  <si>
    <r>
      <t>11 FORMULAS:</t>
    </r>
    <r>
      <rPr>
        <sz val="11"/>
        <rFont val="Arial Narrow"/>
        <family val="2"/>
      </rPr>
      <t xml:space="preserve"> La información que contiene se utiliza para realizar operaciones en las demás hojas (En esta hoja no se ingresan datos)</t>
    </r>
    <r>
      <rPr>
        <b/>
        <u/>
        <sz val="11"/>
        <rFont val="Arial Narrow"/>
        <family val="2"/>
      </rPr>
      <t xml:space="preserve"> (OCULTA)</t>
    </r>
  </si>
  <si>
    <t>MAPA RIESGOS OPERATIVOS  POR PROCESOS</t>
  </si>
  <si>
    <r>
      <t xml:space="preserve">Versión: </t>
    </r>
    <r>
      <rPr>
        <sz val="11"/>
        <rFont val="Arial"/>
        <family val="2"/>
      </rPr>
      <t>001</t>
    </r>
  </si>
  <si>
    <t xml:space="preserve">Código: </t>
  </si>
  <si>
    <t xml:space="preserve">Fecha: </t>
  </si>
  <si>
    <t>por demandas y reclamaciones</t>
  </si>
  <si>
    <t xml:space="preserve">Coordinador de área social, SST y ambiental </t>
  </si>
  <si>
    <t xml:space="preserve">debido errores proceso de estructuración, ejecución del proyecto de cultura ciudadana y socialización para la entrada en operación del SETP de Armenia.  </t>
  </si>
  <si>
    <t xml:space="preserve">debido a falta de seguimiento a los procesos de estructuracion, ejecucion del componente ambiental para la entrada en operación del SETP de Armenia.  </t>
  </si>
  <si>
    <t>verificar el cumplimiento de las actividades establecidas en el proceso de estructuración, ejecución del proyecto de cultura ciudadana y socialización para la entrada en operación del SETP de Armenia.</t>
  </si>
  <si>
    <t>La persona designada por el gerente, valida mensualmente el cumplimiento de la labor proceso de estructuración, ejecución del proyecto de cultura ciudadana y socialización para la entrada en operación del SETP de Armenia., con la finalidad de verificar que se este cumpliendo con su labor.</t>
  </si>
  <si>
    <t xml:space="preserve"> Por demandas y reclamaciones laborales </t>
  </si>
  <si>
    <t xml:space="preserve">Ambiental, Social,  predial y SST </t>
  </si>
  <si>
    <t xml:space="preserve">Apoyar los procesos Ambiental, Social,  Predial y SST  en el marco de la puesta en marcha e implemantacion del proyecto SETP Armenia. </t>
  </si>
  <si>
    <t>verificar el cumplimiento de las actividades establecidas en el proceso afiliaciones y seguridad social en el marco del la ejecucion y puesta en marcha del proyecto  SETP de Armenia.</t>
  </si>
  <si>
    <t>La persona designada por el gerente, valida mensualmente el cumplimiento de las actividades establecidas en el proceso afiliaciones y seguridad social en el marco del la ejecucion y puesta en marcha del proyecto  SETP de Armenia.a., con la finalidad de verificar que se este cumpliendo con su labor.</t>
  </si>
  <si>
    <t xml:space="preserve">  Debido a errores o omisiones, en el proceso de afilicaciones, no pagos de seguridad social, prestaciones sociales  y en el proceso de estructuración  de la no implementación del sistema de gestión de seguridad y salud ene el trabajo</t>
  </si>
  <si>
    <t>Hacer seguimiento  y control para evitar errores debido a falta de seguimiento a los procesos de estructuracion, ejecucion del componente ambiental para la entrada en operación del SETP de Armenia.</t>
  </si>
  <si>
    <t xml:space="preserve">Hacer seguimiento  y control  para evitar  errores  en el proceso proceso de estructuración, ejecución del proyecto de cultura ciudadana y socialización para la entrada en operación del SETP de Armenia.  </t>
  </si>
  <si>
    <t xml:space="preserve">  Hacer seguimiento  y control para evita para evitar errores debido a omisiones, en el proceso de afilicaciones, no pagos de seguridad social, prestaciones sociales  y en el proceso de estructuración  de la no implementación del sistema de gestión de seguridad y salud ene el trabajo</t>
  </si>
  <si>
    <t xml:space="preserve">LIder de proceso
Gerente 
Lider del proceso de Defensa Judicial </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</si>
</sst>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sz val="11"/>
      <name val="Arial"/>
      <family val="2"/>
    </font>
    <font>
      <b/>
      <sz val="11"/>
      <name val="Arial"/>
      <family val="2"/>
    </font>
    <font>
      <b/>
      <sz val="10"/>
      <name val="Arial"/>
      <family val="2"/>
    </font>
    <font>
      <sz val="14"/>
      <name val="Arial"/>
      <family val="2"/>
    </font>
    <font>
      <sz val="8"/>
      <name val="Calibri"/>
      <family val="2"/>
      <scheme val="minor"/>
    </font>
    <font>
      <b/>
      <sz val="11"/>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12"/>
      <color rgb="FFFF0000"/>
      <name val="Tahoma"/>
      <family val="2"/>
    </font>
    <font>
      <b/>
      <sz val="12"/>
      <name val="Arial"/>
      <family val="2"/>
    </font>
    <font>
      <b/>
      <sz val="8"/>
      <name val="Arial"/>
      <family val="2"/>
    </font>
    <font>
      <b/>
      <sz val="14"/>
      <name val="Arial"/>
      <family val="2"/>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theme="0"/>
      </left>
      <right/>
      <top style="double">
        <color indexed="64"/>
      </top>
      <bottom/>
      <diagonal/>
    </border>
    <border>
      <left/>
      <right style="double">
        <color indexed="64"/>
      </right>
      <top style="double">
        <color indexed="64"/>
      </top>
      <bottom/>
      <diagonal/>
    </border>
    <border>
      <left style="thin">
        <color indexed="64"/>
      </left>
      <right/>
      <top/>
      <bottom/>
      <diagonal/>
    </border>
  </borders>
  <cellStyleXfs count="6">
    <xf numFmtId="0" fontId="0" fillId="0" borderId="0"/>
    <xf numFmtId="0" fontId="2" fillId="0" borderId="0"/>
    <xf numFmtId="0" fontId="2" fillId="0" borderId="0"/>
    <xf numFmtId="0" fontId="1" fillId="0" borderId="0"/>
    <xf numFmtId="0" fontId="2" fillId="0" borderId="0"/>
    <xf numFmtId="0" fontId="40" fillId="0" borderId="0"/>
  </cellStyleXfs>
  <cellXfs count="459">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5" fillId="0" borderId="0" xfId="0" applyFont="1" applyAlignment="1">
      <alignment horizontal="left" vertical="center" wrapText="1"/>
    </xf>
    <xf numFmtId="0" fontId="15"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3"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4" fillId="0" borderId="0" xfId="0" applyFont="1" applyAlignment="1">
      <alignment vertical="center" wrapText="1"/>
    </xf>
    <xf numFmtId="0" fontId="5" fillId="0" borderId="0" xfId="2" applyFont="1" applyAlignment="1">
      <alignmen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0" fillId="7" borderId="3" xfId="0" applyFont="1" applyFill="1" applyBorder="1" applyAlignment="1">
      <alignment horizontal="center" vertical="center" wrapText="1"/>
    </xf>
    <xf numFmtId="0" fontId="20" fillId="0" borderId="1" xfId="0" applyFont="1" applyBorder="1" applyAlignment="1">
      <alignment vertical="center" wrapText="1"/>
    </xf>
    <xf numFmtId="9" fontId="20" fillId="0" borderId="26"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33" xfId="0" applyFont="1" applyBorder="1" applyAlignment="1">
      <alignment vertical="center" wrapText="1"/>
    </xf>
    <xf numFmtId="0" fontId="20" fillId="6" borderId="3"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26" xfId="0" applyFont="1" applyBorder="1" applyAlignment="1">
      <alignment vertical="center" wrapText="1"/>
    </xf>
    <xf numFmtId="0" fontId="20" fillId="3" borderId="3"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0" fillId="2" borderId="0" xfId="2" applyFont="1" applyFill="1" applyAlignment="1">
      <alignment horizontal="center" vertical="center" wrapText="1"/>
    </xf>
    <xf numFmtId="0" fontId="14" fillId="0" borderId="0" xfId="0" applyFont="1" applyAlignment="1">
      <alignment horizontal="left" vertical="center" wrapText="1"/>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0" borderId="0" xfId="2" applyFont="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2" fillId="2" borderId="0" xfId="2" applyFill="1"/>
    <xf numFmtId="0" fontId="2" fillId="2" borderId="0" xfId="2" applyFill="1" applyAlignment="1">
      <alignment horizontal="center" vertical="center"/>
    </xf>
    <xf numFmtId="0" fontId="14" fillId="0" borderId="0" xfId="2" applyFont="1" applyAlignment="1">
      <alignment horizontal="center" vertical="center"/>
    </xf>
    <xf numFmtId="0" fontId="14"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4" fillId="0" borderId="24" xfId="2" applyFont="1" applyBorder="1" applyAlignment="1">
      <alignment vertical="center" wrapText="1"/>
    </xf>
    <xf numFmtId="0" fontId="14" fillId="0" borderId="4" xfId="2" applyFont="1" applyBorder="1" applyAlignment="1">
      <alignment vertical="center" wrapText="1"/>
    </xf>
    <xf numFmtId="0" fontId="14"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4" fillId="0" borderId="0" xfId="2" applyFont="1" applyAlignment="1">
      <alignment vertical="center" wrapText="1"/>
    </xf>
    <xf numFmtId="0" fontId="2" fillId="0" borderId="0" xfId="2" applyAlignment="1">
      <alignment horizontal="center" vertical="center" wrapText="1"/>
    </xf>
    <xf numFmtId="0" fontId="14" fillId="0" borderId="24"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Border="1" applyAlignment="1">
      <alignment vertical="center" wrapText="1"/>
    </xf>
    <xf numFmtId="0" fontId="25" fillId="0" borderId="1"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6"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1" fillId="0" borderId="4" xfId="0" applyNumberFormat="1" applyFont="1" applyBorder="1" applyAlignment="1">
      <alignment horizontal="center" vertical="center" wrapText="1"/>
    </xf>
    <xf numFmtId="0" fontId="2" fillId="0" borderId="0" xfId="2" applyAlignment="1">
      <alignment horizontal="justify" vertical="center" wrapText="1"/>
    </xf>
    <xf numFmtId="0" fontId="27" fillId="10" borderId="1" xfId="0" applyFont="1" applyFill="1" applyBorder="1" applyAlignment="1">
      <alignment horizontal="center" vertical="center" wrapText="1" readingOrder="1"/>
    </xf>
    <xf numFmtId="0" fontId="2" fillId="8"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6" fillId="0" borderId="0" xfId="3" applyFont="1" applyAlignment="1">
      <alignment horizontal="center" vertical="center"/>
    </xf>
    <xf numFmtId="0" fontId="27" fillId="11" borderId="1" xfId="0" applyFont="1" applyFill="1" applyBorder="1" applyAlignment="1">
      <alignment horizontal="center" vertical="center" wrapText="1" readingOrder="1"/>
    </xf>
    <xf numFmtId="0" fontId="28" fillId="0" borderId="0" xfId="3" applyFont="1" applyAlignment="1">
      <alignment vertical="center" textRotation="90" wrapText="1"/>
    </xf>
    <xf numFmtId="0" fontId="29" fillId="0" borderId="0" xfId="3" applyFont="1" applyAlignment="1">
      <alignment horizontal="center" vertical="center" wrapText="1"/>
    </xf>
    <xf numFmtId="0" fontId="26" fillId="0" borderId="0" xfId="3" applyFont="1" applyAlignment="1">
      <alignment horizontal="center" vertical="center" wrapText="1"/>
    </xf>
    <xf numFmtId="0" fontId="27" fillId="7" borderId="1" xfId="0" applyFont="1" applyFill="1" applyBorder="1" applyAlignment="1">
      <alignment horizontal="center" vertical="center" wrapText="1" readingOrder="1"/>
    </xf>
    <xf numFmtId="0" fontId="25" fillId="0" borderId="28" xfId="0" applyFont="1" applyBorder="1" applyAlignment="1">
      <alignment horizontal="center" vertical="center" wrapText="1" readingOrder="1"/>
    </xf>
    <xf numFmtId="0" fontId="27" fillId="7" borderId="28" xfId="0" applyFont="1" applyFill="1" applyBorder="1" applyAlignment="1">
      <alignment horizontal="center" vertical="center" wrapText="1" readingOrder="1"/>
    </xf>
    <xf numFmtId="0" fontId="27" fillId="11" borderId="28" xfId="0" applyFont="1" applyFill="1" applyBorder="1" applyAlignment="1">
      <alignment horizontal="center" vertical="center" wrapText="1" readingOrder="1"/>
    </xf>
    <xf numFmtId="0" fontId="27" fillId="10" borderId="28" xfId="0" applyFont="1" applyFill="1" applyBorder="1" applyAlignment="1">
      <alignment horizontal="center" vertical="center" wrapText="1" readingOrder="1"/>
    </xf>
    <xf numFmtId="0" fontId="2" fillId="8"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6" fillId="0" borderId="0" xfId="3" applyFont="1" applyAlignment="1">
      <alignment vertical="center"/>
    </xf>
    <xf numFmtId="0" fontId="2" fillId="8" borderId="1" xfId="0" applyFont="1" applyFill="1" applyBorder="1" applyAlignment="1">
      <alignment horizontal="center" vertical="center" wrapText="1" readingOrder="1"/>
    </xf>
    <xf numFmtId="0" fontId="24" fillId="0" borderId="0" xfId="0" applyFont="1" applyAlignment="1">
      <alignment vertical="center" readingOrder="1"/>
    </xf>
    <xf numFmtId="0" fontId="30"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2" fillId="2" borderId="0" xfId="2" applyFill="1" applyAlignment="1">
      <alignment horizontal="left"/>
    </xf>
    <xf numFmtId="0" fontId="14" fillId="0" borderId="0" xfId="2" applyFont="1" applyAlignment="1">
      <alignment horizontal="left" vertical="center"/>
    </xf>
    <xf numFmtId="0" fontId="14" fillId="0" borderId="0" xfId="2" applyFont="1" applyAlignment="1">
      <alignment vertical="center" wrapText="1"/>
    </xf>
    <xf numFmtId="9" fontId="2" fillId="0" borderId="4" xfId="2" applyNumberFormat="1" applyBorder="1" applyAlignment="1">
      <alignment horizontal="center" vertical="center" wrapText="1"/>
    </xf>
    <xf numFmtId="9" fontId="21"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4" fillId="0" borderId="0" xfId="2" applyNumberFormat="1" applyFont="1" applyAlignment="1">
      <alignment horizontal="center" vertical="center"/>
    </xf>
    <xf numFmtId="14" fontId="14"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xf>
    <xf numFmtId="0" fontId="21" fillId="0" borderId="0" xfId="0" applyFont="1" applyAlignment="1">
      <alignment wrapText="1"/>
    </xf>
    <xf numFmtId="0" fontId="23" fillId="0" borderId="1" xfId="0" applyFont="1" applyBorder="1" applyAlignment="1">
      <alignment wrapText="1"/>
    </xf>
    <xf numFmtId="0" fontId="21" fillId="0" borderId="1" xfId="0" applyFont="1" applyBorder="1" applyAlignment="1">
      <alignment wrapText="1"/>
    </xf>
    <xf numFmtId="0" fontId="23" fillId="0" borderId="4" xfId="0" applyFont="1" applyBorder="1" applyAlignment="1">
      <alignment wrapText="1"/>
    </xf>
    <xf numFmtId="9" fontId="21" fillId="0" borderId="1" xfId="0" applyNumberFormat="1" applyFont="1" applyBorder="1" applyAlignment="1">
      <alignment wrapText="1"/>
    </xf>
    <xf numFmtId="0" fontId="21" fillId="0" borderId="4" xfId="0" applyFont="1" applyBorder="1" applyAlignment="1">
      <alignment wrapText="1"/>
    </xf>
    <xf numFmtId="0" fontId="13" fillId="0" borderId="1" xfId="2" applyFont="1" applyBorder="1" applyAlignment="1">
      <alignment horizontal="center" vertical="center" wrapText="1"/>
    </xf>
    <xf numFmtId="0" fontId="23" fillId="0" borderId="1" xfId="0" applyFont="1" applyBorder="1" applyAlignment="1">
      <alignment horizontal="center" wrapText="1"/>
    </xf>
    <xf numFmtId="0" fontId="6" fillId="0" borderId="1" xfId="0" applyFont="1" applyBorder="1" applyAlignment="1">
      <alignment horizontal="left" vertical="center" wrapText="1"/>
    </xf>
    <xf numFmtId="0" fontId="21" fillId="0" borderId="8" xfId="0" applyFont="1" applyBorder="1" applyAlignment="1">
      <alignment wrapText="1"/>
    </xf>
    <xf numFmtId="0" fontId="23" fillId="0" borderId="0" xfId="0" applyFont="1" applyAlignment="1">
      <alignment wrapText="1"/>
    </xf>
    <xf numFmtId="0" fontId="21" fillId="0" borderId="11" xfId="0" applyFont="1" applyBorder="1" applyAlignment="1">
      <alignment wrapText="1"/>
    </xf>
    <xf numFmtId="0" fontId="21" fillId="0" borderId="34" xfId="0" applyFont="1" applyBorder="1" applyAlignment="1">
      <alignment wrapText="1"/>
    </xf>
    <xf numFmtId="0" fontId="21" fillId="0" borderId="3" xfId="0" applyFont="1" applyBorder="1" applyAlignment="1">
      <alignment wrapText="1"/>
    </xf>
    <xf numFmtId="0" fontId="21" fillId="0" borderId="26" xfId="0" applyFont="1" applyBorder="1" applyAlignment="1">
      <alignment wrapText="1"/>
    </xf>
    <xf numFmtId="0" fontId="2" fillId="2" borderId="3" xfId="2" applyFill="1" applyBorder="1" applyAlignment="1">
      <alignment wrapText="1"/>
    </xf>
    <xf numFmtId="0" fontId="21" fillId="0" borderId="27" xfId="0" applyFont="1" applyBorder="1" applyAlignment="1">
      <alignment wrapText="1"/>
    </xf>
    <xf numFmtId="0" fontId="21" fillId="0" borderId="29" xfId="0" applyFont="1" applyBorder="1" applyAlignment="1">
      <alignment wrapText="1"/>
    </xf>
    <xf numFmtId="0" fontId="21" fillId="0" borderId="24" xfId="0" applyFont="1" applyBorder="1" applyAlignment="1">
      <alignment wrapText="1"/>
    </xf>
    <xf numFmtId="0" fontId="21" fillId="0" borderId="33" xfId="0" applyFont="1" applyBorder="1" applyAlignment="1">
      <alignment wrapText="1"/>
    </xf>
    <xf numFmtId="0" fontId="2" fillId="2" borderId="27" xfId="2" applyFill="1" applyBorder="1" applyAlignment="1">
      <alignment wrapText="1"/>
    </xf>
    <xf numFmtId="0" fontId="22"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1"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28"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1" fillId="0" borderId="38" xfId="2" applyFont="1" applyBorder="1" applyAlignment="1">
      <alignment horizontal="center" vertical="center" wrapText="1"/>
    </xf>
    <xf numFmtId="0" fontId="5" fillId="0" borderId="0" xfId="2" applyFont="1" applyAlignment="1">
      <alignment horizontal="center" vertical="center" wrapText="1"/>
    </xf>
    <xf numFmtId="0" fontId="2" fillId="0" borderId="1" xfId="0" applyFont="1" applyBorder="1" applyAlignment="1">
      <alignment wrapText="1"/>
    </xf>
    <xf numFmtId="0" fontId="27" fillId="0" borderId="0" xfId="0" applyFont="1" applyAlignment="1">
      <alignment horizontal="center" vertical="center" wrapText="1" readingOrder="1"/>
    </xf>
    <xf numFmtId="9" fontId="2" fillId="0" borderId="0" xfId="2" applyNumberFormat="1" applyAlignment="1">
      <alignment horizontal="center" vertical="center" wrapText="1"/>
    </xf>
    <xf numFmtId="9" fontId="21" fillId="0" borderId="0" xfId="0" applyNumberFormat="1" applyFont="1" applyAlignment="1">
      <alignment horizontal="center" vertical="center" wrapText="1"/>
    </xf>
    <xf numFmtId="9" fontId="21" fillId="0" borderId="0" xfId="0" applyNumberFormat="1" applyFont="1" applyAlignment="1">
      <alignment horizontal="left" vertical="center" wrapText="1"/>
    </xf>
    <xf numFmtId="0" fontId="0" fillId="5" borderId="0" xfId="0" applyFill="1"/>
    <xf numFmtId="0" fontId="35" fillId="5" borderId="15" xfId="4" quotePrefix="1" applyFont="1" applyFill="1" applyBorder="1" applyAlignment="1">
      <alignment horizontal="left" vertical="top" wrapText="1"/>
    </xf>
    <xf numFmtId="0" fontId="36" fillId="5" borderId="2" xfId="4" quotePrefix="1" applyFont="1" applyFill="1" applyBorder="1" applyAlignment="1">
      <alignment horizontal="left" vertical="top" wrapText="1"/>
    </xf>
    <xf numFmtId="0" fontId="33"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9" fontId="14"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14" fillId="0" borderId="0" xfId="0" applyFont="1" applyAlignment="1">
      <alignment horizontal="center" vertical="center" wrapText="1"/>
    </xf>
    <xf numFmtId="0" fontId="13" fillId="0" borderId="0" xfId="2" applyFont="1" applyAlignment="1">
      <alignment horizontal="left" vertical="center" wrapText="1"/>
    </xf>
    <xf numFmtId="0" fontId="6" fillId="5" borderId="0" xfId="2" applyFont="1" applyFill="1" applyAlignment="1">
      <alignment horizontal="left"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3"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13" fillId="0" borderId="0" xfId="2" applyFont="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 fillId="2" borderId="0" xfId="2" applyFont="1" applyFill="1" applyAlignment="1">
      <alignment horizontal="center"/>
    </xf>
    <xf numFmtId="0" fontId="2" fillId="2" borderId="15" xfId="2" applyFill="1" applyBorder="1"/>
    <xf numFmtId="0" fontId="14" fillId="0" borderId="11"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46" xfId="2" applyFont="1" applyBorder="1" applyAlignment="1">
      <alignment horizontal="center" vertical="center" wrapText="1"/>
    </xf>
    <xf numFmtId="0" fontId="37" fillId="5" borderId="15" xfId="4" quotePrefix="1" applyFont="1" applyFill="1" applyBorder="1" applyAlignment="1">
      <alignment horizontal="justify" vertical="center" wrapText="1"/>
    </xf>
    <xf numFmtId="0" fontId="37" fillId="5" borderId="0" xfId="4" quotePrefix="1" applyFont="1" applyFill="1" applyAlignment="1">
      <alignment horizontal="justify" vertical="center" wrapText="1"/>
    </xf>
    <xf numFmtId="0" fontId="37" fillId="5" borderId="2" xfId="4" quotePrefix="1" applyFont="1" applyFill="1" applyBorder="1" applyAlignment="1">
      <alignment horizontal="justify" vertical="center"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5" borderId="43" xfId="5" applyFont="1" applyFill="1" applyBorder="1" applyAlignment="1">
      <alignment horizontal="left" vertical="top" wrapText="1" readingOrder="1"/>
    </xf>
    <xf numFmtId="0" fontId="42" fillId="5" borderId="43" xfId="4" applyFont="1" applyFill="1" applyBorder="1" applyAlignment="1">
      <alignment horizontal="justify" vertical="center" wrapText="1"/>
    </xf>
    <xf numFmtId="0" fontId="35" fillId="5" borderId="42" xfId="4" quotePrefix="1" applyFont="1" applyFill="1" applyBorder="1" applyAlignment="1">
      <alignment vertical="top" wrapText="1"/>
    </xf>
    <xf numFmtId="0" fontId="35" fillId="5" borderId="43" xfId="4" quotePrefix="1" applyFont="1" applyFill="1" applyBorder="1" applyAlignment="1">
      <alignment vertical="top" wrapText="1"/>
    </xf>
    <xf numFmtId="0" fontId="35" fillId="5" borderId="44" xfId="4" quotePrefix="1" applyFont="1" applyFill="1" applyBorder="1" applyAlignment="1">
      <alignment vertical="top" wrapText="1"/>
    </xf>
    <xf numFmtId="0" fontId="35" fillId="5" borderId="0" xfId="4" quotePrefix="1" applyFont="1" applyFill="1" applyAlignment="1">
      <alignment vertical="top" wrapText="1"/>
    </xf>
    <xf numFmtId="0" fontId="0" fillId="5" borderId="0" xfId="0" applyFill="1" applyAlignment="1">
      <alignment wrapText="1"/>
    </xf>
    <xf numFmtId="0" fontId="33" fillId="5" borderId="42" xfId="4" applyFont="1" applyFill="1" applyBorder="1" applyAlignment="1">
      <alignment wrapText="1"/>
    </xf>
    <xf numFmtId="0" fontId="33" fillId="5" borderId="43" xfId="4" applyFont="1" applyFill="1" applyBorder="1" applyAlignment="1">
      <alignment wrapText="1"/>
    </xf>
    <xf numFmtId="0" fontId="33" fillId="5" borderId="44" xfId="4" applyFont="1" applyFill="1" applyBorder="1" applyAlignment="1">
      <alignment wrapText="1"/>
    </xf>
    <xf numFmtId="0" fontId="33" fillId="5" borderId="15" xfId="4" applyFont="1" applyFill="1" applyBorder="1" applyAlignment="1">
      <alignment wrapText="1"/>
    </xf>
    <xf numFmtId="0" fontId="33" fillId="5" borderId="2" xfId="4" applyFont="1" applyFill="1" applyBorder="1" applyAlignment="1">
      <alignment wrapText="1"/>
    </xf>
    <xf numFmtId="0" fontId="33" fillId="5" borderId="14" xfId="4" applyFont="1" applyFill="1" applyBorder="1" applyAlignment="1">
      <alignment wrapText="1"/>
    </xf>
    <xf numFmtId="0" fontId="33" fillId="5" borderId="13" xfId="4" applyFont="1" applyFill="1" applyBorder="1" applyAlignment="1">
      <alignment wrapText="1"/>
    </xf>
    <xf numFmtId="0" fontId="33" fillId="5" borderId="12" xfId="4" applyFont="1" applyFill="1" applyBorder="1" applyAlignment="1">
      <alignment wrapText="1"/>
    </xf>
    <xf numFmtId="0" fontId="33" fillId="5" borderId="0" xfId="4" applyFont="1" applyFill="1" applyAlignment="1">
      <alignment wrapText="1"/>
    </xf>
    <xf numFmtId="0" fontId="35" fillId="5" borderId="15" xfId="4" quotePrefix="1" applyFont="1" applyFill="1" applyBorder="1" applyAlignment="1">
      <alignment vertical="top" wrapText="1"/>
    </xf>
    <xf numFmtId="0" fontId="35" fillId="5" borderId="2" xfId="4" quotePrefix="1" applyFont="1" applyFill="1" applyBorder="1" applyAlignment="1">
      <alignment vertical="top" wrapText="1"/>
    </xf>
    <xf numFmtId="0" fontId="36" fillId="5" borderId="0" xfId="4" quotePrefix="1" applyFont="1" applyFill="1" applyAlignment="1">
      <alignment horizontal="left" vertical="top" wrapText="1"/>
    </xf>
    <xf numFmtId="0" fontId="39" fillId="5" borderId="0" xfId="4" applyFont="1" applyFill="1" applyAlignment="1">
      <alignment horizontal="left" vertical="center" wrapText="1"/>
    </xf>
    <xf numFmtId="0" fontId="33" fillId="5" borderId="0" xfId="4" applyFont="1" applyFill="1" applyAlignment="1">
      <alignment horizontal="left" vertical="center" wrapText="1"/>
    </xf>
    <xf numFmtId="0" fontId="33" fillId="5" borderId="0" xfId="4" quotePrefix="1" applyFont="1" applyFill="1" applyAlignment="1">
      <alignment horizontal="left" vertical="center" wrapText="1"/>
    </xf>
    <xf numFmtId="0" fontId="39" fillId="13" borderId="3" xfId="4" applyFont="1" applyFill="1" applyBorder="1" applyAlignment="1">
      <alignment horizontal="center" wrapText="1"/>
    </xf>
    <xf numFmtId="0" fontId="33" fillId="5" borderId="0" xfId="4" applyFont="1" applyFill="1"/>
    <xf numFmtId="0" fontId="41" fillId="5" borderId="0" xfId="0" applyFont="1" applyFill="1" applyAlignment="1">
      <alignment horizontal="left" vertical="center" wrapText="1"/>
    </xf>
    <xf numFmtId="0" fontId="42" fillId="5" borderId="0" xfId="0" applyFont="1" applyFill="1" applyAlignment="1">
      <alignment horizontal="left" vertical="top" wrapText="1"/>
    </xf>
    <xf numFmtId="0" fontId="39" fillId="5" borderId="3" xfId="4" applyFont="1" applyFill="1" applyBorder="1" applyAlignment="1">
      <alignment horizontal="center" vertical="center"/>
    </xf>
    <xf numFmtId="0" fontId="39" fillId="5" borderId="3" xfId="4" applyFont="1" applyFill="1" applyBorder="1" applyAlignment="1">
      <alignment horizontal="center" vertical="center" wrapText="1"/>
    </xf>
    <xf numFmtId="0" fontId="37" fillId="0" borderId="42" xfId="4" quotePrefix="1" applyFont="1" applyBorder="1" applyAlignment="1">
      <alignment horizontal="left" vertical="top" wrapText="1"/>
    </xf>
    <xf numFmtId="0" fontId="37" fillId="0" borderId="43" xfId="4" quotePrefix="1" applyFont="1" applyBorder="1" applyAlignment="1">
      <alignment horizontal="left" vertical="top" wrapText="1"/>
    </xf>
    <xf numFmtId="0" fontId="37"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44" fillId="0" borderId="0" xfId="2" applyNumberFormat="1" applyFont="1" applyAlignment="1">
      <alignment vertical="center"/>
    </xf>
    <xf numFmtId="49" fontId="9" fillId="0" borderId="0" xfId="2" applyNumberFormat="1" applyFont="1" applyAlignment="1">
      <alignment vertical="center"/>
    </xf>
    <xf numFmtId="0" fontId="20" fillId="0" borderId="0" xfId="0" applyFont="1" applyAlignment="1">
      <alignment horizontal="center" vertical="center" wrapText="1"/>
    </xf>
    <xf numFmtId="9" fontId="20"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24" fillId="0" borderId="1" xfId="2" applyFont="1" applyBorder="1" applyAlignment="1">
      <alignment horizontal="left" vertical="center"/>
    </xf>
    <xf numFmtId="0" fontId="45" fillId="0" borderId="0" xfId="2" applyFont="1" applyAlignment="1">
      <alignment vertical="center"/>
    </xf>
    <xf numFmtId="0" fontId="13" fillId="0" borderId="10" xfId="2" applyFont="1" applyBorder="1" applyAlignment="1">
      <alignment horizontal="center" vertical="center" wrapText="1"/>
    </xf>
    <xf numFmtId="0" fontId="13" fillId="0" borderId="5" xfId="2" applyFont="1" applyBorder="1" applyAlignment="1">
      <alignment vertical="center" wrapText="1"/>
    </xf>
    <xf numFmtId="0" fontId="13" fillId="0" borderId="5" xfId="2" applyFont="1" applyBorder="1" applyAlignment="1">
      <alignment horizontal="center" vertical="center" wrapText="1"/>
    </xf>
    <xf numFmtId="9" fontId="13" fillId="0" borderId="5" xfId="2" applyNumberFormat="1" applyFont="1" applyBorder="1" applyAlignment="1">
      <alignment horizontal="center" vertical="center" wrapText="1"/>
    </xf>
    <xf numFmtId="9" fontId="13" fillId="0" borderId="56" xfId="2" applyNumberFormat="1" applyFont="1" applyBorder="1" applyAlignment="1">
      <alignment horizontal="center" vertical="center" wrapText="1"/>
    </xf>
    <xf numFmtId="0" fontId="13" fillId="0" borderId="34" xfId="2" applyFont="1" applyBorder="1" applyAlignment="1">
      <alignment vertical="center" wrapText="1"/>
    </xf>
    <xf numFmtId="0" fontId="13" fillId="0" borderId="36" xfId="2" applyFont="1" applyBorder="1" applyAlignment="1">
      <alignment vertical="center" wrapText="1"/>
    </xf>
    <xf numFmtId="0" fontId="13" fillId="0" borderId="3"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51" xfId="2" applyFont="1" applyBorder="1" applyAlignment="1">
      <alignment horizontal="center" vertical="center" wrapText="1"/>
    </xf>
    <xf numFmtId="9" fontId="13" fillId="0" borderId="11" xfId="2" applyNumberFormat="1" applyFont="1" applyBorder="1" applyAlignment="1">
      <alignment horizontal="center" vertical="center" wrapText="1"/>
    </xf>
    <xf numFmtId="0" fontId="13" fillId="0" borderId="33" xfId="2" applyFont="1" applyBorder="1" applyAlignment="1">
      <alignment horizontal="center" vertical="center" wrapText="1"/>
    </xf>
    <xf numFmtId="9" fontId="13" fillId="0" borderId="34" xfId="2" applyNumberFormat="1" applyFont="1" applyBorder="1" applyAlignment="1">
      <alignment horizontal="center" vertical="center" wrapText="1"/>
    </xf>
    <xf numFmtId="9" fontId="13" fillId="0" borderId="6" xfId="2" applyNumberFormat="1" applyFont="1" applyBorder="1" applyAlignment="1">
      <alignment horizontal="center" vertical="center" wrapText="1"/>
    </xf>
    <xf numFmtId="9" fontId="13" fillId="0" borderId="36" xfId="2" applyNumberFormat="1" applyFont="1" applyBorder="1" applyAlignment="1">
      <alignment horizontal="center" vertical="center" wrapText="1"/>
    </xf>
    <xf numFmtId="9" fontId="13" fillId="0" borderId="25" xfId="2" applyNumberFormat="1" applyFont="1" applyBorder="1" applyAlignment="1">
      <alignment horizontal="center" vertical="center" wrapText="1"/>
    </xf>
    <xf numFmtId="0" fontId="14" fillId="0" borderId="1" xfId="0" applyFont="1" applyBorder="1" applyAlignment="1">
      <alignment horizontal="left" vertical="center" wrapText="1"/>
    </xf>
    <xf numFmtId="0" fontId="2" fillId="4" borderId="1" xfId="2" applyFill="1" applyBorder="1" applyAlignment="1" applyProtection="1">
      <alignment horizontal="left" vertical="center" wrapText="1"/>
      <protection locked="0"/>
    </xf>
    <xf numFmtId="0" fontId="6" fillId="0" borderId="1" xfId="0" applyFont="1" applyBorder="1" applyAlignment="1">
      <alignment horizontal="justify" vertical="center" wrapText="1"/>
    </xf>
    <xf numFmtId="0" fontId="4" fillId="0" borderId="6" xfId="2" applyFont="1" applyBorder="1" applyAlignment="1">
      <alignment horizontal="justify" vertical="center" wrapText="1"/>
    </xf>
    <xf numFmtId="0" fontId="6" fillId="4" borderId="1" xfId="2" applyFont="1" applyFill="1" applyBorder="1" applyAlignment="1" applyProtection="1">
      <alignment horizontal="justify" vertical="center" wrapText="1"/>
      <protection locked="0"/>
    </xf>
    <xf numFmtId="9" fontId="11" fillId="0" borderId="1" xfId="0" applyNumberFormat="1" applyFont="1" applyBorder="1" applyAlignment="1">
      <alignment horizontal="justify" vertical="center" wrapText="1"/>
    </xf>
    <xf numFmtId="0" fontId="4" fillId="4" borderId="6" xfId="0" applyFont="1" applyFill="1" applyBorder="1" applyAlignment="1" applyProtection="1">
      <alignment horizontal="center" vertical="center" wrapText="1"/>
      <protection locked="0"/>
    </xf>
    <xf numFmtId="0" fontId="42" fillId="5" borderId="1" xfId="4" applyFont="1" applyFill="1" applyBorder="1" applyAlignment="1">
      <alignment horizontal="justify" vertical="center" wrapText="1"/>
    </xf>
    <xf numFmtId="0" fontId="41" fillId="5" borderId="1" xfId="5" applyFont="1" applyFill="1" applyBorder="1" applyAlignment="1">
      <alignment horizontal="left" vertical="top" wrapText="1" readingOrder="1"/>
    </xf>
    <xf numFmtId="0" fontId="41" fillId="5" borderId="1" xfId="0" applyFont="1" applyFill="1" applyBorder="1" applyAlignment="1">
      <alignment horizontal="left" vertical="center"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13" borderId="47" xfId="5" applyFont="1" applyFill="1" applyBorder="1" applyAlignment="1">
      <alignment horizontal="center" vertical="center" wrapText="1"/>
    </xf>
    <xf numFmtId="0" fontId="41" fillId="13" borderId="48" xfId="5" applyFont="1" applyFill="1" applyBorder="1" applyAlignment="1">
      <alignment horizontal="center" vertical="center" wrapText="1"/>
    </xf>
    <xf numFmtId="0" fontId="41" fillId="13" borderId="61" xfId="4" applyFont="1" applyFill="1" applyBorder="1" applyAlignment="1">
      <alignment horizontal="center" vertical="center" wrapText="1"/>
    </xf>
    <xf numFmtId="0" fontId="41" fillId="13" borderId="62" xfId="4" applyFont="1" applyFill="1" applyBorder="1" applyAlignment="1">
      <alignment horizontal="center" vertical="center" wrapText="1"/>
    </xf>
    <xf numFmtId="0" fontId="41" fillId="13" borderId="49" xfId="4" applyFont="1" applyFill="1" applyBorder="1" applyAlignment="1">
      <alignment horizontal="center" vertical="center" wrapText="1"/>
    </xf>
    <xf numFmtId="0" fontId="41" fillId="13" borderId="50" xfId="4" applyFont="1" applyFill="1" applyBorder="1" applyAlignment="1">
      <alignment horizontal="center" vertical="center" wrapText="1"/>
    </xf>
    <xf numFmtId="0" fontId="35" fillId="5" borderId="15"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5" fillId="5" borderId="3" xfId="4" quotePrefix="1" applyFont="1" applyFill="1" applyBorder="1" applyAlignment="1">
      <alignment horizontal="left" vertical="top" wrapText="1"/>
    </xf>
    <xf numFmtId="0" fontId="35" fillId="5" borderId="1" xfId="4" quotePrefix="1" applyFont="1" applyFill="1" applyBorder="1" applyAlignment="1">
      <alignment horizontal="left" vertical="top" wrapText="1"/>
    </xf>
    <xf numFmtId="0" fontId="35" fillId="5" borderId="26" xfId="4" quotePrefix="1" applyFont="1" applyFill="1" applyBorder="1" applyAlignment="1">
      <alignment horizontal="left" vertical="top" wrapText="1"/>
    </xf>
    <xf numFmtId="0" fontId="41" fillId="5" borderId="57" xfId="0" applyFont="1" applyFill="1" applyBorder="1" applyAlignment="1">
      <alignment horizontal="left" vertical="center" wrapText="1"/>
    </xf>
    <xf numFmtId="0" fontId="41" fillId="5" borderId="58" xfId="0" applyFont="1" applyFill="1" applyBorder="1" applyAlignment="1">
      <alignment horizontal="left" vertical="center" wrapText="1"/>
    </xf>
    <xf numFmtId="0" fontId="42" fillId="5" borderId="59" xfId="0" applyFont="1" applyFill="1" applyBorder="1" applyAlignment="1">
      <alignment horizontal="justify" vertical="center" wrapText="1"/>
    </xf>
    <xf numFmtId="0" fontId="42" fillId="5" borderId="60" xfId="0" applyFont="1" applyFill="1" applyBorder="1" applyAlignment="1">
      <alignment horizontal="justify" vertical="center" wrapText="1"/>
    </xf>
    <xf numFmtId="0" fontId="32" fillId="12" borderId="30" xfId="4" applyFont="1" applyFill="1" applyBorder="1" applyAlignment="1">
      <alignment horizontal="center" vertical="center" wrapText="1"/>
    </xf>
    <xf numFmtId="0" fontId="32" fillId="12" borderId="31" xfId="4" applyFont="1" applyFill="1" applyBorder="1" applyAlignment="1">
      <alignment horizontal="center" vertical="center" wrapText="1"/>
    </xf>
    <xf numFmtId="0" fontId="32" fillId="12" borderId="32" xfId="4" applyFont="1" applyFill="1" applyBorder="1" applyAlignment="1">
      <alignment horizontal="center" vertical="center" wrapText="1"/>
    </xf>
    <xf numFmtId="0" fontId="33" fillId="0" borderId="15" xfId="4" quotePrefix="1" applyFont="1" applyBorder="1" applyAlignment="1">
      <alignment horizontal="left" vertical="center" wrapText="1"/>
    </xf>
    <xf numFmtId="0" fontId="33" fillId="0" borderId="0" xfId="4" quotePrefix="1" applyFont="1" applyAlignment="1">
      <alignment horizontal="left" vertical="center" wrapText="1"/>
    </xf>
    <xf numFmtId="0" fontId="33" fillId="0" borderId="2" xfId="4" quotePrefix="1" applyFont="1" applyBorder="1" applyAlignment="1">
      <alignment horizontal="left" vertical="center" wrapText="1"/>
    </xf>
    <xf numFmtId="0" fontId="33" fillId="0" borderId="45" xfId="4" quotePrefix="1" applyFont="1" applyBorder="1" applyAlignment="1">
      <alignment horizontal="left" vertical="center" wrapText="1"/>
    </xf>
    <xf numFmtId="0" fontId="33" fillId="0" borderId="9" xfId="4" quotePrefix="1" applyFont="1" applyBorder="1" applyAlignment="1">
      <alignment horizontal="left" vertical="center" wrapText="1"/>
    </xf>
    <xf numFmtId="0" fontId="33" fillId="0" borderId="46" xfId="4" quotePrefix="1" applyFont="1" applyBorder="1" applyAlignment="1">
      <alignment horizontal="left" vertical="center" wrapText="1"/>
    </xf>
    <xf numFmtId="0" fontId="36" fillId="5" borderId="43" xfId="4" quotePrefix="1" applyFont="1" applyFill="1" applyBorder="1" applyAlignment="1">
      <alignment horizontal="left" vertical="top" wrapText="1"/>
    </xf>
    <xf numFmtId="0" fontId="36" fillId="5" borderId="44" xfId="4" quotePrefix="1" applyFont="1" applyFill="1" applyBorder="1" applyAlignment="1">
      <alignment horizontal="left" vertical="top" wrapText="1"/>
    </xf>
    <xf numFmtId="0" fontId="37" fillId="5" borderId="45" xfId="4" quotePrefix="1" applyFont="1" applyFill="1" applyBorder="1" applyAlignment="1">
      <alignment horizontal="justify" vertical="center" wrapText="1"/>
    </xf>
    <xf numFmtId="0" fontId="37" fillId="5" borderId="9" xfId="4" quotePrefix="1" applyFont="1" applyFill="1" applyBorder="1" applyAlignment="1">
      <alignment horizontal="justify" vertical="center" wrapText="1"/>
    </xf>
    <xf numFmtId="0" fontId="37" fillId="5" borderId="46" xfId="4" quotePrefix="1" applyFont="1" applyFill="1" applyBorder="1" applyAlignment="1">
      <alignment horizontal="justify" vertical="center" wrapText="1"/>
    </xf>
    <xf numFmtId="0" fontId="41" fillId="13" borderId="55" xfId="5" applyFont="1" applyFill="1" applyBorder="1" applyAlignment="1">
      <alignment horizontal="center" vertical="center"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7" fillId="4" borderId="42" xfId="4" quotePrefix="1" applyFont="1" applyFill="1" applyBorder="1" applyAlignment="1">
      <alignment horizontal="left" vertical="top" wrapText="1"/>
    </xf>
    <xf numFmtId="0" fontId="37" fillId="4" borderId="43" xfId="4" quotePrefix="1" applyFont="1" applyFill="1" applyBorder="1" applyAlignment="1">
      <alignment horizontal="left" vertical="top" wrapText="1"/>
    </xf>
    <xf numFmtId="0" fontId="37" fillId="4" borderId="44" xfId="4" quotePrefix="1" applyFont="1" applyFill="1" applyBorder="1" applyAlignment="1">
      <alignment horizontal="left" vertical="top"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47" fillId="0" borderId="1" xfId="2" applyFont="1" applyBorder="1" applyAlignment="1" applyProtection="1">
      <alignment horizontal="center" vertical="center"/>
      <protection locked="0"/>
    </xf>
    <xf numFmtId="0" fontId="6" fillId="4" borderId="8" xfId="2" applyFont="1" applyFill="1" applyBorder="1" applyAlignment="1" applyProtection="1">
      <alignment horizontal="center" vertical="center" wrapText="1"/>
      <protection locked="0"/>
    </xf>
    <xf numFmtId="0" fontId="6" fillId="4" borderId="10" xfId="2" applyFont="1" applyFill="1" applyBorder="1" applyAlignment="1" applyProtection="1">
      <alignment horizontal="center" vertical="center" wrapText="1"/>
      <protection locked="0"/>
    </xf>
    <xf numFmtId="0" fontId="6" fillId="4" borderId="19" xfId="2" applyFont="1" applyFill="1" applyBorder="1" applyAlignment="1" applyProtection="1">
      <alignment horizontal="center" vertical="center" wrapText="1"/>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5" xfId="0" applyFont="1" applyBorder="1" applyAlignment="1">
      <alignment horizontal="center" vertical="center" wrapText="1"/>
    </xf>
    <xf numFmtId="0" fontId="3" fillId="2" borderId="1" xfId="2" applyFont="1" applyFill="1" applyBorder="1" applyAlignment="1">
      <alignment horizont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14" fillId="0" borderId="1" xfId="0" applyFont="1" applyBorder="1" applyAlignment="1">
      <alignment horizontal="left" vertical="center" wrapText="1"/>
    </xf>
    <xf numFmtId="0" fontId="2" fillId="0" borderId="0" xfId="2" applyAlignment="1">
      <alignment horizontal="center" vertical="center" wrapText="1"/>
    </xf>
    <xf numFmtId="0" fontId="2" fillId="0" borderId="9" xfId="2" applyBorder="1" applyAlignment="1">
      <alignment horizontal="center" vertical="center" wrapText="1"/>
    </xf>
    <xf numFmtId="0" fontId="14" fillId="0" borderId="6"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4" fillId="0" borderId="52" xfId="2" applyFont="1" applyBorder="1" applyAlignment="1">
      <alignment horizontal="center" vertical="center" textRotation="90" wrapText="1"/>
    </xf>
    <xf numFmtId="0" fontId="14" fillId="0" borderId="53" xfId="2" applyFont="1" applyBorder="1" applyAlignment="1">
      <alignment horizontal="center" vertical="center" textRotation="90" wrapText="1"/>
    </xf>
    <xf numFmtId="0" fontId="14" fillId="0" borderId="3" xfId="2" applyFont="1" applyBorder="1" applyAlignment="1">
      <alignment horizontal="center" vertical="center" textRotation="90" wrapText="1"/>
    </xf>
    <xf numFmtId="0" fontId="14" fillId="0" borderId="27" xfId="2" applyFont="1" applyBorder="1" applyAlignment="1">
      <alignment horizontal="center" vertical="center" textRotation="90" wrapText="1"/>
    </xf>
    <xf numFmtId="0" fontId="14" fillId="2" borderId="21" xfId="2" applyFont="1" applyFill="1" applyBorder="1" applyAlignment="1">
      <alignment horizontal="center"/>
    </xf>
    <xf numFmtId="0" fontId="14" fillId="2" borderId="22" xfId="2" applyFont="1" applyFill="1" applyBorder="1" applyAlignment="1">
      <alignment horizontal="center"/>
    </xf>
    <xf numFmtId="0" fontId="14" fillId="2" borderId="23" xfId="2" applyFont="1" applyFill="1" applyBorder="1" applyAlignment="1">
      <alignment horizontal="center"/>
    </xf>
    <xf numFmtId="0" fontId="13" fillId="0" borderId="5" xfId="2" applyFont="1" applyBorder="1" applyAlignment="1">
      <alignment horizontal="center" vertical="center" wrapText="1"/>
    </xf>
    <xf numFmtId="9" fontId="21" fillId="0" borderId="6"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28"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9" fontId="21" fillId="0" borderId="29" xfId="0" applyNumberFormat="1" applyFont="1" applyBorder="1" applyAlignment="1">
      <alignment horizontal="center" vertical="center" wrapText="1"/>
    </xf>
    <xf numFmtId="9" fontId="46" fillId="0" borderId="7" xfId="2" applyNumberFormat="1" applyFont="1" applyBorder="1" applyAlignment="1">
      <alignment horizontal="center" vertical="center" wrapText="1"/>
    </xf>
    <xf numFmtId="9" fontId="46" fillId="0" borderId="4" xfId="2" applyNumberFormat="1"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9" fontId="13" fillId="0" borderId="8" xfId="2" applyNumberFormat="1" applyFont="1" applyBorder="1" applyAlignment="1">
      <alignment horizontal="center" vertical="center" wrapText="1"/>
    </xf>
    <xf numFmtId="9" fontId="13" fillId="0" borderId="10" xfId="2" applyNumberFormat="1" applyFont="1" applyBorder="1" applyAlignment="1">
      <alignment horizontal="center" vertical="center" wrapText="1"/>
    </xf>
    <xf numFmtId="9" fontId="13" fillId="0" borderId="19" xfId="2" applyNumberFormat="1" applyFont="1" applyBorder="1" applyAlignment="1">
      <alignment horizontal="center" vertical="center" wrapText="1"/>
    </xf>
    <xf numFmtId="0" fontId="13" fillId="0" borderId="8" xfId="2" applyFont="1" applyBorder="1" applyAlignment="1">
      <alignment horizontal="center" vertical="center" wrapText="1"/>
    </xf>
    <xf numFmtId="0" fontId="13"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6" xfId="2" applyFont="1" applyBorder="1" applyAlignment="1">
      <alignment horizontal="left" vertical="center" wrapText="1"/>
    </xf>
    <xf numFmtId="0" fontId="12" fillId="0" borderId="1" xfId="2" applyFont="1" applyBorder="1" applyAlignment="1">
      <alignment horizontal="left" vertical="center" wrapText="1"/>
    </xf>
    <xf numFmtId="0" fontId="12" fillId="0" borderId="28" xfId="2" applyFont="1" applyBorder="1" applyAlignment="1">
      <alignment horizontal="left" vertical="center" wrapText="1"/>
    </xf>
    <xf numFmtId="0" fontId="12" fillId="0" borderId="6"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28" xfId="2" applyFont="1" applyBorder="1" applyAlignment="1">
      <alignment horizontal="justify" vertical="center" wrapText="1"/>
    </xf>
    <xf numFmtId="9" fontId="23" fillId="0" borderId="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9" fontId="23" fillId="0" borderId="28" xfId="0" applyNumberFormat="1" applyFont="1" applyBorder="1" applyAlignment="1">
      <alignment horizontal="center" vertical="center" wrapText="1"/>
    </xf>
    <xf numFmtId="9" fontId="23" fillId="0" borderId="25" xfId="0" applyNumberFormat="1" applyFont="1" applyBorder="1" applyAlignment="1">
      <alignment horizontal="center" vertical="center" wrapText="1"/>
    </xf>
    <xf numFmtId="9" fontId="23" fillId="0" borderId="26" xfId="0" applyNumberFormat="1" applyFont="1" applyBorder="1" applyAlignment="1">
      <alignment horizontal="center" vertical="center" wrapText="1"/>
    </xf>
    <xf numFmtId="9" fontId="23" fillId="0" borderId="29" xfId="0" applyNumberFormat="1" applyFont="1" applyBorder="1" applyAlignment="1">
      <alignment horizontal="center" vertical="center" wrapText="1"/>
    </xf>
    <xf numFmtId="0" fontId="14" fillId="0" borderId="8" xfId="2" applyFont="1" applyBorder="1" applyAlignment="1">
      <alignment horizontal="center" vertical="center" textRotation="90" wrapText="1"/>
    </xf>
    <xf numFmtId="0" fontId="6" fillId="5" borderId="63" xfId="2" applyFont="1" applyFill="1" applyBorder="1" applyAlignment="1">
      <alignment horizontal="left" vertical="center" wrapText="1"/>
    </xf>
    <xf numFmtId="0" fontId="6" fillId="5" borderId="0" xfId="2" applyFont="1" applyFill="1" applyAlignment="1">
      <alignment horizontal="left" vertical="center" wrapText="1"/>
    </xf>
    <xf numFmtId="0" fontId="14" fillId="2" borderId="18" xfId="2" applyFont="1" applyFill="1" applyBorder="1" applyAlignment="1">
      <alignment horizontal="center"/>
    </xf>
    <xf numFmtId="0" fontId="14" fillId="2" borderId="17" xfId="2" applyFont="1" applyFill="1" applyBorder="1" applyAlignment="1">
      <alignment horizontal="center"/>
    </xf>
    <xf numFmtId="0" fontId="14" fillId="2" borderId="16" xfId="2" applyFont="1" applyFill="1" applyBorder="1" applyAlignment="1">
      <alignment horizontal="center"/>
    </xf>
    <xf numFmtId="0" fontId="6" fillId="5" borderId="8" xfId="2" applyFont="1" applyFill="1" applyBorder="1" applyAlignment="1">
      <alignment horizontal="left" vertical="center" wrapText="1"/>
    </xf>
    <xf numFmtId="0" fontId="6" fillId="5" borderId="10" xfId="2" applyFont="1" applyFill="1" applyBorder="1" applyAlignment="1">
      <alignment horizontal="left" vertical="center" wrapText="1"/>
    </xf>
    <xf numFmtId="0" fontId="6" fillId="5" borderId="19" xfId="2" applyFont="1" applyFill="1" applyBorder="1" applyAlignment="1">
      <alignment horizontal="left" vertical="center" wrapText="1"/>
    </xf>
    <xf numFmtId="0" fontId="14" fillId="0" borderId="39" xfId="2" applyFont="1" applyBorder="1" applyAlignment="1">
      <alignment horizontal="center" vertical="center" textRotation="90" wrapText="1"/>
    </xf>
    <xf numFmtId="0" fontId="14" fillId="0" borderId="40" xfId="2" applyFont="1" applyBorder="1" applyAlignment="1">
      <alignment horizontal="center" vertical="center" textRotation="90" wrapText="1"/>
    </xf>
    <xf numFmtId="0" fontId="14" fillId="0" borderId="33" xfId="2" applyFont="1" applyBorder="1" applyAlignment="1">
      <alignment horizontal="center" vertical="center" textRotation="90" wrapText="1"/>
    </xf>
    <xf numFmtId="0" fontId="14" fillId="0" borderId="36"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2" xfId="2" applyFont="1" applyBorder="1" applyAlignment="1">
      <alignment horizontal="center" vertical="center" wrapText="1"/>
    </xf>
    <xf numFmtId="0" fontId="23" fillId="0" borderId="1" xfId="0" applyFont="1" applyBorder="1" applyAlignment="1">
      <alignment horizontal="center" wrapText="1"/>
    </xf>
    <xf numFmtId="0" fontId="23" fillId="0" borderId="9" xfId="0" applyFont="1" applyBorder="1" applyAlignment="1">
      <alignment horizontal="center" wrapText="1"/>
    </xf>
    <xf numFmtId="0" fontId="21" fillId="0" borderId="0" xfId="0" applyFont="1" applyAlignment="1">
      <alignment horizontal="center" wrapText="1"/>
    </xf>
    <xf numFmtId="0" fontId="0" fillId="0" borderId="1" xfId="0" applyBorder="1" applyAlignment="1">
      <alignment horizontal="center"/>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cellXfs>
  <cellStyles count="6">
    <cellStyle name="Nor}al" xfId="1"/>
    <cellStyle name="Normal" xfId="0" builtinId="0"/>
    <cellStyle name="Normal - Style1 2" xfId="4"/>
    <cellStyle name="Normal 2" xfId="2"/>
    <cellStyle name="Normal 2 2" xfId="5"/>
    <cellStyle name="Normal 3" xfId="3"/>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136072</xdr:rowOff>
    </xdr:from>
    <xdr:to>
      <xdr:col>0</xdr:col>
      <xdr:colOff>1406071</xdr:colOff>
      <xdr:row>3</xdr:row>
      <xdr:rowOff>1</xdr:rowOff>
    </xdr:to>
    <xdr:pic>
      <xdr:nvPicPr>
        <xdr:cNvPr id="3" name="Imagen 2">
          <a:extLst>
            <a:ext uri="{FF2B5EF4-FFF2-40B4-BE49-F238E27FC236}">
              <a16:creationId xmlns:a16="http://schemas.microsoft.com/office/drawing/2014/main" xmlns="" id="{85BA0119-C869-42DD-9818-A5762A4A39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72"/>
          <a:ext cx="1406071" cy="68035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986117</xdr:colOff>
      <xdr:row>3</xdr:row>
      <xdr:rowOff>156882</xdr:rowOff>
    </xdr:to>
    <xdr:pic>
      <xdr:nvPicPr>
        <xdr:cNvPr id="4" name="Imagen 3">
          <a:extLst>
            <a:ext uri="{FF2B5EF4-FFF2-40B4-BE49-F238E27FC236}">
              <a16:creationId xmlns:a16="http://schemas.microsoft.com/office/drawing/2014/main" xmlns="" id="{2F7E2BC4-E6CB-4F90-9FA5-A70215B5DC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117" cy="82923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142876</xdr:rowOff>
    </xdr:from>
    <xdr:to>
      <xdr:col>0</xdr:col>
      <xdr:colOff>819151</xdr:colOff>
      <xdr:row>2</xdr:row>
      <xdr:rowOff>161926</xdr:rowOff>
    </xdr:to>
    <xdr:pic>
      <xdr:nvPicPr>
        <xdr:cNvPr id="3" name="Imagen 2">
          <a:extLst>
            <a:ext uri="{FF2B5EF4-FFF2-40B4-BE49-F238E27FC236}">
              <a16:creationId xmlns:a16="http://schemas.microsoft.com/office/drawing/2014/main" xmlns="" id="{65A9FB65-3424-4E62-84B8-DC9027782C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42876"/>
          <a:ext cx="819150" cy="4000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90</xdr:row>
      <xdr:rowOff>0</xdr:rowOff>
    </xdr:from>
    <xdr:to>
      <xdr:col>4</xdr:col>
      <xdr:colOff>90438</xdr:colOff>
      <xdr:row>123</xdr:row>
      <xdr:rowOff>41461</xdr:rowOff>
    </xdr:to>
    <xdr:sp macro="" textlink="">
      <xdr:nvSpPr>
        <xdr:cNvPr id="6238" name="Text Box 15">
          <a:extLst>
            <a:ext uri="{FF2B5EF4-FFF2-40B4-BE49-F238E27FC236}">
              <a16:creationId xmlns:a16="http://schemas.microsoft.com/office/drawing/2014/main" xmlns=""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39" name="Text Box 16">
          <a:extLst>
            <a:ext uri="{FF2B5EF4-FFF2-40B4-BE49-F238E27FC236}">
              <a16:creationId xmlns:a16="http://schemas.microsoft.com/office/drawing/2014/main" xmlns=""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0" name="Text Box 17">
          <a:extLst>
            <a:ext uri="{FF2B5EF4-FFF2-40B4-BE49-F238E27FC236}">
              <a16:creationId xmlns:a16="http://schemas.microsoft.com/office/drawing/2014/main" xmlns=""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1" name="Text Box 18">
          <a:extLst>
            <a:ext uri="{FF2B5EF4-FFF2-40B4-BE49-F238E27FC236}">
              <a16:creationId xmlns:a16="http://schemas.microsoft.com/office/drawing/2014/main" xmlns=""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2" name="Text Box 19">
          <a:extLst>
            <a:ext uri="{FF2B5EF4-FFF2-40B4-BE49-F238E27FC236}">
              <a16:creationId xmlns:a16="http://schemas.microsoft.com/office/drawing/2014/main" xmlns=""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504825</xdr:rowOff>
    </xdr:from>
    <xdr:to>
      <xdr:col>4</xdr:col>
      <xdr:colOff>95250</xdr:colOff>
      <xdr:row>14</xdr:row>
      <xdr:rowOff>470309</xdr:rowOff>
    </xdr:to>
    <xdr:sp macro="" textlink="">
      <xdr:nvSpPr>
        <xdr:cNvPr id="9" name="Text Box 15">
          <a:extLst>
            <a:ext uri="{FF2B5EF4-FFF2-40B4-BE49-F238E27FC236}">
              <a16:creationId xmlns:a16="http://schemas.microsoft.com/office/drawing/2014/main" xmlns=""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90</xdr:row>
      <xdr:rowOff>0</xdr:rowOff>
    </xdr:from>
    <xdr:ext cx="95250" cy="213632"/>
    <xdr:sp macro="" textlink="">
      <xdr:nvSpPr>
        <xdr:cNvPr id="11" name="Text Box 15">
          <a:extLst>
            <a:ext uri="{FF2B5EF4-FFF2-40B4-BE49-F238E27FC236}">
              <a16:creationId xmlns:a16="http://schemas.microsoft.com/office/drawing/2014/main" xmlns=""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 name="Text Box 15">
          <a:extLst>
            <a:ext uri="{FF2B5EF4-FFF2-40B4-BE49-F238E27FC236}">
              <a16:creationId xmlns:a16="http://schemas.microsoft.com/office/drawing/2014/main" xmlns=""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 name="Text Box 15">
          <a:extLst>
            <a:ext uri="{FF2B5EF4-FFF2-40B4-BE49-F238E27FC236}">
              <a16:creationId xmlns:a16="http://schemas.microsoft.com/office/drawing/2014/main" xmlns=""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 name="Text Box 15">
          <a:extLst>
            <a:ext uri="{FF2B5EF4-FFF2-40B4-BE49-F238E27FC236}">
              <a16:creationId xmlns:a16="http://schemas.microsoft.com/office/drawing/2014/main" xmlns=""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 name="Text Box 15">
          <a:extLst>
            <a:ext uri="{FF2B5EF4-FFF2-40B4-BE49-F238E27FC236}">
              <a16:creationId xmlns:a16="http://schemas.microsoft.com/office/drawing/2014/main" xmlns=""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 name="Text Box 15">
          <a:extLst>
            <a:ext uri="{FF2B5EF4-FFF2-40B4-BE49-F238E27FC236}">
              <a16:creationId xmlns:a16="http://schemas.microsoft.com/office/drawing/2014/main" xmlns=""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 name="Text Box 15">
          <a:extLst>
            <a:ext uri="{FF2B5EF4-FFF2-40B4-BE49-F238E27FC236}">
              <a16:creationId xmlns:a16="http://schemas.microsoft.com/office/drawing/2014/main" xmlns=""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 name="Text Box 15">
          <a:extLst>
            <a:ext uri="{FF2B5EF4-FFF2-40B4-BE49-F238E27FC236}">
              <a16:creationId xmlns:a16="http://schemas.microsoft.com/office/drawing/2014/main" xmlns=""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 name="Text Box 15">
          <a:extLst>
            <a:ext uri="{FF2B5EF4-FFF2-40B4-BE49-F238E27FC236}">
              <a16:creationId xmlns:a16="http://schemas.microsoft.com/office/drawing/2014/main" xmlns=""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 name="Text Box 15">
          <a:extLst>
            <a:ext uri="{FF2B5EF4-FFF2-40B4-BE49-F238E27FC236}">
              <a16:creationId xmlns:a16="http://schemas.microsoft.com/office/drawing/2014/main" xmlns=""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 name="Text Box 15">
          <a:extLst>
            <a:ext uri="{FF2B5EF4-FFF2-40B4-BE49-F238E27FC236}">
              <a16:creationId xmlns:a16="http://schemas.microsoft.com/office/drawing/2014/main" xmlns=""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 name="Text Box 15">
          <a:extLst>
            <a:ext uri="{FF2B5EF4-FFF2-40B4-BE49-F238E27FC236}">
              <a16:creationId xmlns:a16="http://schemas.microsoft.com/office/drawing/2014/main" xmlns=""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 name="Text Box 15">
          <a:extLst>
            <a:ext uri="{FF2B5EF4-FFF2-40B4-BE49-F238E27FC236}">
              <a16:creationId xmlns:a16="http://schemas.microsoft.com/office/drawing/2014/main" xmlns=""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 name="Text Box 15">
          <a:extLst>
            <a:ext uri="{FF2B5EF4-FFF2-40B4-BE49-F238E27FC236}">
              <a16:creationId xmlns:a16="http://schemas.microsoft.com/office/drawing/2014/main" xmlns=""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6" name="Text Box 16">
          <a:extLst>
            <a:ext uri="{FF2B5EF4-FFF2-40B4-BE49-F238E27FC236}">
              <a16:creationId xmlns:a16="http://schemas.microsoft.com/office/drawing/2014/main" xmlns=""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7" name="Text Box 17">
          <a:extLst>
            <a:ext uri="{FF2B5EF4-FFF2-40B4-BE49-F238E27FC236}">
              <a16:creationId xmlns:a16="http://schemas.microsoft.com/office/drawing/2014/main" xmlns=""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8" name="Text Box 18">
          <a:extLst>
            <a:ext uri="{FF2B5EF4-FFF2-40B4-BE49-F238E27FC236}">
              <a16:creationId xmlns:a16="http://schemas.microsoft.com/office/drawing/2014/main" xmlns=""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9" name="Text Box 19">
          <a:extLst>
            <a:ext uri="{FF2B5EF4-FFF2-40B4-BE49-F238E27FC236}">
              <a16:creationId xmlns:a16="http://schemas.microsoft.com/office/drawing/2014/main" xmlns=""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30" name="Text Box 15">
          <a:extLst>
            <a:ext uri="{FF2B5EF4-FFF2-40B4-BE49-F238E27FC236}">
              <a16:creationId xmlns:a16="http://schemas.microsoft.com/office/drawing/2014/main" xmlns=""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1" name="Text Box 16">
          <a:extLst>
            <a:ext uri="{FF2B5EF4-FFF2-40B4-BE49-F238E27FC236}">
              <a16:creationId xmlns:a16="http://schemas.microsoft.com/office/drawing/2014/main" xmlns=""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2" name="Text Box 17">
          <a:extLst>
            <a:ext uri="{FF2B5EF4-FFF2-40B4-BE49-F238E27FC236}">
              <a16:creationId xmlns:a16="http://schemas.microsoft.com/office/drawing/2014/main" xmlns=""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3" name="Text Box 18">
          <a:extLst>
            <a:ext uri="{FF2B5EF4-FFF2-40B4-BE49-F238E27FC236}">
              <a16:creationId xmlns:a16="http://schemas.microsoft.com/office/drawing/2014/main" xmlns=""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4" name="Text Box 19">
          <a:extLst>
            <a:ext uri="{FF2B5EF4-FFF2-40B4-BE49-F238E27FC236}">
              <a16:creationId xmlns:a16="http://schemas.microsoft.com/office/drawing/2014/main" xmlns=""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 name="Text Box 15">
          <a:extLst>
            <a:ext uri="{FF2B5EF4-FFF2-40B4-BE49-F238E27FC236}">
              <a16:creationId xmlns:a16="http://schemas.microsoft.com/office/drawing/2014/main" xmlns=""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1" name="Text Box 16">
          <a:extLst>
            <a:ext uri="{FF2B5EF4-FFF2-40B4-BE49-F238E27FC236}">
              <a16:creationId xmlns:a16="http://schemas.microsoft.com/office/drawing/2014/main" xmlns=""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2" name="Text Box 17">
          <a:extLst>
            <a:ext uri="{FF2B5EF4-FFF2-40B4-BE49-F238E27FC236}">
              <a16:creationId xmlns:a16="http://schemas.microsoft.com/office/drawing/2014/main" xmlns=""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3" name="Text Box 18">
          <a:extLst>
            <a:ext uri="{FF2B5EF4-FFF2-40B4-BE49-F238E27FC236}">
              <a16:creationId xmlns:a16="http://schemas.microsoft.com/office/drawing/2014/main" xmlns=""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4" name="Text Box 19">
          <a:extLst>
            <a:ext uri="{FF2B5EF4-FFF2-40B4-BE49-F238E27FC236}">
              <a16:creationId xmlns:a16="http://schemas.microsoft.com/office/drawing/2014/main" xmlns=""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442269"/>
    <xdr:sp macro="" textlink="">
      <xdr:nvSpPr>
        <xdr:cNvPr id="45" name="Text Box 15">
          <a:extLst>
            <a:ext uri="{FF2B5EF4-FFF2-40B4-BE49-F238E27FC236}">
              <a16:creationId xmlns:a16="http://schemas.microsoft.com/office/drawing/2014/main" xmlns=""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 name="Text Box 15">
          <a:extLst>
            <a:ext uri="{FF2B5EF4-FFF2-40B4-BE49-F238E27FC236}">
              <a16:creationId xmlns:a16="http://schemas.microsoft.com/office/drawing/2014/main" xmlns=""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 name="Text Box 15">
          <a:extLst>
            <a:ext uri="{FF2B5EF4-FFF2-40B4-BE49-F238E27FC236}">
              <a16:creationId xmlns:a16="http://schemas.microsoft.com/office/drawing/2014/main" xmlns=""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 name="Text Box 15">
          <a:extLst>
            <a:ext uri="{FF2B5EF4-FFF2-40B4-BE49-F238E27FC236}">
              <a16:creationId xmlns:a16="http://schemas.microsoft.com/office/drawing/2014/main" xmlns=""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 name="Text Box 15">
          <a:extLst>
            <a:ext uri="{FF2B5EF4-FFF2-40B4-BE49-F238E27FC236}">
              <a16:creationId xmlns:a16="http://schemas.microsoft.com/office/drawing/2014/main" xmlns=""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 name="Text Box 15">
          <a:extLst>
            <a:ext uri="{FF2B5EF4-FFF2-40B4-BE49-F238E27FC236}">
              <a16:creationId xmlns:a16="http://schemas.microsoft.com/office/drawing/2014/main" xmlns=""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 name="Text Box 15">
          <a:extLst>
            <a:ext uri="{FF2B5EF4-FFF2-40B4-BE49-F238E27FC236}">
              <a16:creationId xmlns:a16="http://schemas.microsoft.com/office/drawing/2014/main" xmlns=""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 name="Text Box 15">
          <a:extLst>
            <a:ext uri="{FF2B5EF4-FFF2-40B4-BE49-F238E27FC236}">
              <a16:creationId xmlns:a16="http://schemas.microsoft.com/office/drawing/2014/main" xmlns=""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 name="Text Box 15">
          <a:extLst>
            <a:ext uri="{FF2B5EF4-FFF2-40B4-BE49-F238E27FC236}">
              <a16:creationId xmlns:a16="http://schemas.microsoft.com/office/drawing/2014/main" xmlns=""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 name="Text Box 15">
          <a:extLst>
            <a:ext uri="{FF2B5EF4-FFF2-40B4-BE49-F238E27FC236}">
              <a16:creationId xmlns:a16="http://schemas.microsoft.com/office/drawing/2014/main" xmlns=""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 name="Text Box 15">
          <a:extLst>
            <a:ext uri="{FF2B5EF4-FFF2-40B4-BE49-F238E27FC236}">
              <a16:creationId xmlns:a16="http://schemas.microsoft.com/office/drawing/2014/main" xmlns=""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 name="Text Box 15">
          <a:extLst>
            <a:ext uri="{FF2B5EF4-FFF2-40B4-BE49-F238E27FC236}">
              <a16:creationId xmlns:a16="http://schemas.microsoft.com/office/drawing/2014/main" xmlns=""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 name="Text Box 15">
          <a:extLst>
            <a:ext uri="{FF2B5EF4-FFF2-40B4-BE49-F238E27FC236}">
              <a16:creationId xmlns:a16="http://schemas.microsoft.com/office/drawing/2014/main" xmlns=""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 name="Text Box 15">
          <a:extLst>
            <a:ext uri="{FF2B5EF4-FFF2-40B4-BE49-F238E27FC236}">
              <a16:creationId xmlns:a16="http://schemas.microsoft.com/office/drawing/2014/main" xmlns=""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 name="Text Box 15">
          <a:extLst>
            <a:ext uri="{FF2B5EF4-FFF2-40B4-BE49-F238E27FC236}">
              <a16:creationId xmlns:a16="http://schemas.microsoft.com/office/drawing/2014/main" xmlns=""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0" name="Text Box 16">
          <a:extLst>
            <a:ext uri="{FF2B5EF4-FFF2-40B4-BE49-F238E27FC236}">
              <a16:creationId xmlns:a16="http://schemas.microsoft.com/office/drawing/2014/main" xmlns=""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1" name="Text Box 17">
          <a:extLst>
            <a:ext uri="{FF2B5EF4-FFF2-40B4-BE49-F238E27FC236}">
              <a16:creationId xmlns:a16="http://schemas.microsoft.com/office/drawing/2014/main" xmlns=""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2" name="Text Box 18">
          <a:extLst>
            <a:ext uri="{FF2B5EF4-FFF2-40B4-BE49-F238E27FC236}">
              <a16:creationId xmlns:a16="http://schemas.microsoft.com/office/drawing/2014/main" xmlns=""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3" name="Text Box 19">
          <a:extLst>
            <a:ext uri="{FF2B5EF4-FFF2-40B4-BE49-F238E27FC236}">
              <a16:creationId xmlns:a16="http://schemas.microsoft.com/office/drawing/2014/main" xmlns=""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 name="Text Box 15">
          <a:extLst>
            <a:ext uri="{FF2B5EF4-FFF2-40B4-BE49-F238E27FC236}">
              <a16:creationId xmlns:a16="http://schemas.microsoft.com/office/drawing/2014/main" xmlns=""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5" name="Text Box 16">
          <a:extLst>
            <a:ext uri="{FF2B5EF4-FFF2-40B4-BE49-F238E27FC236}">
              <a16:creationId xmlns:a16="http://schemas.microsoft.com/office/drawing/2014/main" xmlns=""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6" name="Text Box 17">
          <a:extLst>
            <a:ext uri="{FF2B5EF4-FFF2-40B4-BE49-F238E27FC236}">
              <a16:creationId xmlns:a16="http://schemas.microsoft.com/office/drawing/2014/main" xmlns=""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7" name="Text Box 18">
          <a:extLst>
            <a:ext uri="{FF2B5EF4-FFF2-40B4-BE49-F238E27FC236}">
              <a16:creationId xmlns:a16="http://schemas.microsoft.com/office/drawing/2014/main" xmlns=""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8" name="Text Box 19">
          <a:extLst>
            <a:ext uri="{FF2B5EF4-FFF2-40B4-BE49-F238E27FC236}">
              <a16:creationId xmlns:a16="http://schemas.microsoft.com/office/drawing/2014/main" xmlns=""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 name="Text Box 15">
          <a:extLst>
            <a:ext uri="{FF2B5EF4-FFF2-40B4-BE49-F238E27FC236}">
              <a16:creationId xmlns:a16="http://schemas.microsoft.com/office/drawing/2014/main" xmlns=""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0" name="Text Box 16">
          <a:extLst>
            <a:ext uri="{FF2B5EF4-FFF2-40B4-BE49-F238E27FC236}">
              <a16:creationId xmlns:a16="http://schemas.microsoft.com/office/drawing/2014/main" xmlns=""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1" name="Text Box 17">
          <a:extLst>
            <a:ext uri="{FF2B5EF4-FFF2-40B4-BE49-F238E27FC236}">
              <a16:creationId xmlns:a16="http://schemas.microsoft.com/office/drawing/2014/main" xmlns=""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2" name="Text Box 18">
          <a:extLst>
            <a:ext uri="{FF2B5EF4-FFF2-40B4-BE49-F238E27FC236}">
              <a16:creationId xmlns:a16="http://schemas.microsoft.com/office/drawing/2014/main" xmlns=""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3" name="Text Box 19">
          <a:extLst>
            <a:ext uri="{FF2B5EF4-FFF2-40B4-BE49-F238E27FC236}">
              <a16:creationId xmlns:a16="http://schemas.microsoft.com/office/drawing/2014/main" xmlns=""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74" name="Text Box 15">
          <a:extLst>
            <a:ext uri="{FF2B5EF4-FFF2-40B4-BE49-F238E27FC236}">
              <a16:creationId xmlns:a16="http://schemas.microsoft.com/office/drawing/2014/main" xmlns=""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5" name="Text Box 15">
          <a:extLst>
            <a:ext uri="{FF2B5EF4-FFF2-40B4-BE49-F238E27FC236}">
              <a16:creationId xmlns:a16="http://schemas.microsoft.com/office/drawing/2014/main" xmlns=""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6" name="Text Box 15">
          <a:extLst>
            <a:ext uri="{FF2B5EF4-FFF2-40B4-BE49-F238E27FC236}">
              <a16:creationId xmlns:a16="http://schemas.microsoft.com/office/drawing/2014/main" xmlns=""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7" name="Text Box 15">
          <a:extLst>
            <a:ext uri="{FF2B5EF4-FFF2-40B4-BE49-F238E27FC236}">
              <a16:creationId xmlns:a16="http://schemas.microsoft.com/office/drawing/2014/main" xmlns=""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8" name="Text Box 15">
          <a:extLst>
            <a:ext uri="{FF2B5EF4-FFF2-40B4-BE49-F238E27FC236}">
              <a16:creationId xmlns:a16="http://schemas.microsoft.com/office/drawing/2014/main" xmlns=""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9" name="Text Box 15">
          <a:extLst>
            <a:ext uri="{FF2B5EF4-FFF2-40B4-BE49-F238E27FC236}">
              <a16:creationId xmlns:a16="http://schemas.microsoft.com/office/drawing/2014/main" xmlns=""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0" name="Text Box 15">
          <a:extLst>
            <a:ext uri="{FF2B5EF4-FFF2-40B4-BE49-F238E27FC236}">
              <a16:creationId xmlns:a16="http://schemas.microsoft.com/office/drawing/2014/main" xmlns=""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1" name="Text Box 15">
          <a:extLst>
            <a:ext uri="{FF2B5EF4-FFF2-40B4-BE49-F238E27FC236}">
              <a16:creationId xmlns:a16="http://schemas.microsoft.com/office/drawing/2014/main" xmlns=""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2" name="Text Box 15">
          <a:extLst>
            <a:ext uri="{FF2B5EF4-FFF2-40B4-BE49-F238E27FC236}">
              <a16:creationId xmlns:a16="http://schemas.microsoft.com/office/drawing/2014/main" xmlns=""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3" name="Text Box 15">
          <a:extLst>
            <a:ext uri="{FF2B5EF4-FFF2-40B4-BE49-F238E27FC236}">
              <a16:creationId xmlns:a16="http://schemas.microsoft.com/office/drawing/2014/main" xmlns=""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4" name="Text Box 15">
          <a:extLst>
            <a:ext uri="{FF2B5EF4-FFF2-40B4-BE49-F238E27FC236}">
              <a16:creationId xmlns:a16="http://schemas.microsoft.com/office/drawing/2014/main" xmlns=""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5" name="Text Box 15">
          <a:extLst>
            <a:ext uri="{FF2B5EF4-FFF2-40B4-BE49-F238E27FC236}">
              <a16:creationId xmlns:a16="http://schemas.microsoft.com/office/drawing/2014/main" xmlns=""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6" name="Text Box 15">
          <a:extLst>
            <a:ext uri="{FF2B5EF4-FFF2-40B4-BE49-F238E27FC236}">
              <a16:creationId xmlns:a16="http://schemas.microsoft.com/office/drawing/2014/main" xmlns=""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7" name="Text Box 15">
          <a:extLst>
            <a:ext uri="{FF2B5EF4-FFF2-40B4-BE49-F238E27FC236}">
              <a16:creationId xmlns:a16="http://schemas.microsoft.com/office/drawing/2014/main" xmlns=""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8" name="Text Box 15">
          <a:extLst>
            <a:ext uri="{FF2B5EF4-FFF2-40B4-BE49-F238E27FC236}">
              <a16:creationId xmlns:a16="http://schemas.microsoft.com/office/drawing/2014/main" xmlns=""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89" name="Text Box 16">
          <a:extLst>
            <a:ext uri="{FF2B5EF4-FFF2-40B4-BE49-F238E27FC236}">
              <a16:creationId xmlns:a16="http://schemas.microsoft.com/office/drawing/2014/main" xmlns=""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0" name="Text Box 17">
          <a:extLst>
            <a:ext uri="{FF2B5EF4-FFF2-40B4-BE49-F238E27FC236}">
              <a16:creationId xmlns:a16="http://schemas.microsoft.com/office/drawing/2014/main" xmlns=""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1" name="Text Box 18">
          <a:extLst>
            <a:ext uri="{FF2B5EF4-FFF2-40B4-BE49-F238E27FC236}">
              <a16:creationId xmlns:a16="http://schemas.microsoft.com/office/drawing/2014/main" xmlns=""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2" name="Text Box 19">
          <a:extLst>
            <a:ext uri="{FF2B5EF4-FFF2-40B4-BE49-F238E27FC236}">
              <a16:creationId xmlns:a16="http://schemas.microsoft.com/office/drawing/2014/main" xmlns=""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3" name="Text Box 15">
          <a:extLst>
            <a:ext uri="{FF2B5EF4-FFF2-40B4-BE49-F238E27FC236}">
              <a16:creationId xmlns:a16="http://schemas.microsoft.com/office/drawing/2014/main" xmlns=""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4" name="Text Box 16">
          <a:extLst>
            <a:ext uri="{FF2B5EF4-FFF2-40B4-BE49-F238E27FC236}">
              <a16:creationId xmlns:a16="http://schemas.microsoft.com/office/drawing/2014/main" xmlns=""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5" name="Text Box 17">
          <a:extLst>
            <a:ext uri="{FF2B5EF4-FFF2-40B4-BE49-F238E27FC236}">
              <a16:creationId xmlns:a16="http://schemas.microsoft.com/office/drawing/2014/main" xmlns=""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6" name="Text Box 18">
          <a:extLst>
            <a:ext uri="{FF2B5EF4-FFF2-40B4-BE49-F238E27FC236}">
              <a16:creationId xmlns:a16="http://schemas.microsoft.com/office/drawing/2014/main" xmlns=""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7" name="Text Box 19">
          <a:extLst>
            <a:ext uri="{FF2B5EF4-FFF2-40B4-BE49-F238E27FC236}">
              <a16:creationId xmlns:a16="http://schemas.microsoft.com/office/drawing/2014/main" xmlns=""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8" name="Text Box 15">
          <a:extLst>
            <a:ext uri="{FF2B5EF4-FFF2-40B4-BE49-F238E27FC236}">
              <a16:creationId xmlns:a16="http://schemas.microsoft.com/office/drawing/2014/main" xmlns=""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99" name="Text Box 15">
          <a:extLst>
            <a:ext uri="{FF2B5EF4-FFF2-40B4-BE49-F238E27FC236}">
              <a16:creationId xmlns:a16="http://schemas.microsoft.com/office/drawing/2014/main" xmlns=""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0" name="Text Box 15">
          <a:extLst>
            <a:ext uri="{FF2B5EF4-FFF2-40B4-BE49-F238E27FC236}">
              <a16:creationId xmlns:a16="http://schemas.microsoft.com/office/drawing/2014/main" xmlns=""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1" name="Text Box 15">
          <a:extLst>
            <a:ext uri="{FF2B5EF4-FFF2-40B4-BE49-F238E27FC236}">
              <a16:creationId xmlns:a16="http://schemas.microsoft.com/office/drawing/2014/main" xmlns=""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2" name="Text Box 15">
          <a:extLst>
            <a:ext uri="{FF2B5EF4-FFF2-40B4-BE49-F238E27FC236}">
              <a16:creationId xmlns:a16="http://schemas.microsoft.com/office/drawing/2014/main" xmlns=""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3" name="Text Box 15">
          <a:extLst>
            <a:ext uri="{FF2B5EF4-FFF2-40B4-BE49-F238E27FC236}">
              <a16:creationId xmlns:a16="http://schemas.microsoft.com/office/drawing/2014/main" xmlns=""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4" name="Text Box 15">
          <a:extLst>
            <a:ext uri="{FF2B5EF4-FFF2-40B4-BE49-F238E27FC236}">
              <a16:creationId xmlns:a16="http://schemas.microsoft.com/office/drawing/2014/main" xmlns=""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5" name="Text Box 15">
          <a:extLst>
            <a:ext uri="{FF2B5EF4-FFF2-40B4-BE49-F238E27FC236}">
              <a16:creationId xmlns:a16="http://schemas.microsoft.com/office/drawing/2014/main" xmlns=""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6" name="Text Box 15">
          <a:extLst>
            <a:ext uri="{FF2B5EF4-FFF2-40B4-BE49-F238E27FC236}">
              <a16:creationId xmlns:a16="http://schemas.microsoft.com/office/drawing/2014/main" xmlns=""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7" name="Text Box 15">
          <a:extLst>
            <a:ext uri="{FF2B5EF4-FFF2-40B4-BE49-F238E27FC236}">
              <a16:creationId xmlns:a16="http://schemas.microsoft.com/office/drawing/2014/main" xmlns=""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8" name="Text Box 15">
          <a:extLst>
            <a:ext uri="{FF2B5EF4-FFF2-40B4-BE49-F238E27FC236}">
              <a16:creationId xmlns:a16="http://schemas.microsoft.com/office/drawing/2014/main" xmlns=""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9" name="Text Box 15">
          <a:extLst>
            <a:ext uri="{FF2B5EF4-FFF2-40B4-BE49-F238E27FC236}">
              <a16:creationId xmlns:a16="http://schemas.microsoft.com/office/drawing/2014/main" xmlns=""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0" name="Text Box 15">
          <a:extLst>
            <a:ext uri="{FF2B5EF4-FFF2-40B4-BE49-F238E27FC236}">
              <a16:creationId xmlns:a16="http://schemas.microsoft.com/office/drawing/2014/main" xmlns=""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1" name="Text Box 15">
          <a:extLst>
            <a:ext uri="{FF2B5EF4-FFF2-40B4-BE49-F238E27FC236}">
              <a16:creationId xmlns:a16="http://schemas.microsoft.com/office/drawing/2014/main" xmlns=""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2" name="Text Box 15">
          <a:extLst>
            <a:ext uri="{FF2B5EF4-FFF2-40B4-BE49-F238E27FC236}">
              <a16:creationId xmlns:a16="http://schemas.microsoft.com/office/drawing/2014/main" xmlns=""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3" name="Text Box 15">
          <a:extLst>
            <a:ext uri="{FF2B5EF4-FFF2-40B4-BE49-F238E27FC236}">
              <a16:creationId xmlns:a16="http://schemas.microsoft.com/office/drawing/2014/main" xmlns=""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4" name="Text Box 15">
          <a:extLst>
            <a:ext uri="{FF2B5EF4-FFF2-40B4-BE49-F238E27FC236}">
              <a16:creationId xmlns:a16="http://schemas.microsoft.com/office/drawing/2014/main" xmlns=""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5" name="Text Box 15">
          <a:extLst>
            <a:ext uri="{FF2B5EF4-FFF2-40B4-BE49-F238E27FC236}">
              <a16:creationId xmlns:a16="http://schemas.microsoft.com/office/drawing/2014/main" xmlns=""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6" name="Text Box 15">
          <a:extLst>
            <a:ext uri="{FF2B5EF4-FFF2-40B4-BE49-F238E27FC236}">
              <a16:creationId xmlns:a16="http://schemas.microsoft.com/office/drawing/2014/main" xmlns=""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7" name="Text Box 15">
          <a:extLst>
            <a:ext uri="{FF2B5EF4-FFF2-40B4-BE49-F238E27FC236}">
              <a16:creationId xmlns:a16="http://schemas.microsoft.com/office/drawing/2014/main" xmlns=""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8" name="Text Box 15">
          <a:extLst>
            <a:ext uri="{FF2B5EF4-FFF2-40B4-BE49-F238E27FC236}">
              <a16:creationId xmlns:a16="http://schemas.microsoft.com/office/drawing/2014/main" xmlns=""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9" name="Text Box 15">
          <a:extLst>
            <a:ext uri="{FF2B5EF4-FFF2-40B4-BE49-F238E27FC236}">
              <a16:creationId xmlns:a16="http://schemas.microsoft.com/office/drawing/2014/main" xmlns=""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0" name="Text Box 15">
          <a:extLst>
            <a:ext uri="{FF2B5EF4-FFF2-40B4-BE49-F238E27FC236}">
              <a16:creationId xmlns:a16="http://schemas.microsoft.com/office/drawing/2014/main" xmlns=""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 name="Text Box 15">
          <a:extLst>
            <a:ext uri="{FF2B5EF4-FFF2-40B4-BE49-F238E27FC236}">
              <a16:creationId xmlns:a16="http://schemas.microsoft.com/office/drawing/2014/main" xmlns=""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2" name="Text Box 15">
          <a:extLst>
            <a:ext uri="{FF2B5EF4-FFF2-40B4-BE49-F238E27FC236}">
              <a16:creationId xmlns:a16="http://schemas.microsoft.com/office/drawing/2014/main" xmlns=""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 name="Text Box 15">
          <a:extLst>
            <a:ext uri="{FF2B5EF4-FFF2-40B4-BE49-F238E27FC236}">
              <a16:creationId xmlns:a16="http://schemas.microsoft.com/office/drawing/2014/main" xmlns=""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 name="Text Box 15">
          <a:extLst>
            <a:ext uri="{FF2B5EF4-FFF2-40B4-BE49-F238E27FC236}">
              <a16:creationId xmlns:a16="http://schemas.microsoft.com/office/drawing/2014/main" xmlns=""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 name="Text Box 15">
          <a:extLst>
            <a:ext uri="{FF2B5EF4-FFF2-40B4-BE49-F238E27FC236}">
              <a16:creationId xmlns:a16="http://schemas.microsoft.com/office/drawing/2014/main" xmlns=""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6" name="Text Box 15">
          <a:extLst>
            <a:ext uri="{FF2B5EF4-FFF2-40B4-BE49-F238E27FC236}">
              <a16:creationId xmlns:a16="http://schemas.microsoft.com/office/drawing/2014/main" xmlns=""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7" name="Text Box 15">
          <a:extLst>
            <a:ext uri="{FF2B5EF4-FFF2-40B4-BE49-F238E27FC236}">
              <a16:creationId xmlns:a16="http://schemas.microsoft.com/office/drawing/2014/main" xmlns=""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8" name="Text Box 15">
          <a:extLst>
            <a:ext uri="{FF2B5EF4-FFF2-40B4-BE49-F238E27FC236}">
              <a16:creationId xmlns:a16="http://schemas.microsoft.com/office/drawing/2014/main" xmlns=""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9" name="Text Box 15">
          <a:extLst>
            <a:ext uri="{FF2B5EF4-FFF2-40B4-BE49-F238E27FC236}">
              <a16:creationId xmlns:a16="http://schemas.microsoft.com/office/drawing/2014/main" xmlns=""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0" name="Text Box 15">
          <a:extLst>
            <a:ext uri="{FF2B5EF4-FFF2-40B4-BE49-F238E27FC236}">
              <a16:creationId xmlns:a16="http://schemas.microsoft.com/office/drawing/2014/main" xmlns=""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 name="Text Box 15">
          <a:extLst>
            <a:ext uri="{FF2B5EF4-FFF2-40B4-BE49-F238E27FC236}">
              <a16:creationId xmlns:a16="http://schemas.microsoft.com/office/drawing/2014/main" xmlns=""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2" name="Text Box 15">
          <a:extLst>
            <a:ext uri="{FF2B5EF4-FFF2-40B4-BE49-F238E27FC236}">
              <a16:creationId xmlns:a16="http://schemas.microsoft.com/office/drawing/2014/main" xmlns=""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3" name="Text Box 15">
          <a:extLst>
            <a:ext uri="{FF2B5EF4-FFF2-40B4-BE49-F238E27FC236}">
              <a16:creationId xmlns:a16="http://schemas.microsoft.com/office/drawing/2014/main" xmlns=""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 name="Text Box 15">
          <a:extLst>
            <a:ext uri="{FF2B5EF4-FFF2-40B4-BE49-F238E27FC236}">
              <a16:creationId xmlns:a16="http://schemas.microsoft.com/office/drawing/2014/main" xmlns=""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5" name="Text Box 15">
          <a:extLst>
            <a:ext uri="{FF2B5EF4-FFF2-40B4-BE49-F238E27FC236}">
              <a16:creationId xmlns:a16="http://schemas.microsoft.com/office/drawing/2014/main" xmlns=""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6" name="Text Box 15">
          <a:extLst>
            <a:ext uri="{FF2B5EF4-FFF2-40B4-BE49-F238E27FC236}">
              <a16:creationId xmlns:a16="http://schemas.microsoft.com/office/drawing/2014/main" xmlns=""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7" name="Text Box 15">
          <a:extLst>
            <a:ext uri="{FF2B5EF4-FFF2-40B4-BE49-F238E27FC236}">
              <a16:creationId xmlns:a16="http://schemas.microsoft.com/office/drawing/2014/main" xmlns=""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8" name="Text Box 15">
          <a:extLst>
            <a:ext uri="{FF2B5EF4-FFF2-40B4-BE49-F238E27FC236}">
              <a16:creationId xmlns:a16="http://schemas.microsoft.com/office/drawing/2014/main" xmlns=""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9" name="Text Box 15">
          <a:extLst>
            <a:ext uri="{FF2B5EF4-FFF2-40B4-BE49-F238E27FC236}">
              <a16:creationId xmlns:a16="http://schemas.microsoft.com/office/drawing/2014/main" xmlns=""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0" name="Text Box 15">
          <a:extLst>
            <a:ext uri="{FF2B5EF4-FFF2-40B4-BE49-F238E27FC236}">
              <a16:creationId xmlns:a16="http://schemas.microsoft.com/office/drawing/2014/main" xmlns=""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1" name="Text Box 15">
          <a:extLst>
            <a:ext uri="{FF2B5EF4-FFF2-40B4-BE49-F238E27FC236}">
              <a16:creationId xmlns:a16="http://schemas.microsoft.com/office/drawing/2014/main" xmlns=""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2" name="Text Box 15">
          <a:extLst>
            <a:ext uri="{FF2B5EF4-FFF2-40B4-BE49-F238E27FC236}">
              <a16:creationId xmlns:a16="http://schemas.microsoft.com/office/drawing/2014/main" xmlns=""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3" name="Text Box 15">
          <a:extLst>
            <a:ext uri="{FF2B5EF4-FFF2-40B4-BE49-F238E27FC236}">
              <a16:creationId xmlns:a16="http://schemas.microsoft.com/office/drawing/2014/main" xmlns=""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4" name="Text Box 15">
          <a:extLst>
            <a:ext uri="{FF2B5EF4-FFF2-40B4-BE49-F238E27FC236}">
              <a16:creationId xmlns:a16="http://schemas.microsoft.com/office/drawing/2014/main" xmlns=""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5" name="Text Box 15">
          <a:extLst>
            <a:ext uri="{FF2B5EF4-FFF2-40B4-BE49-F238E27FC236}">
              <a16:creationId xmlns:a16="http://schemas.microsoft.com/office/drawing/2014/main" xmlns=""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6" name="Text Box 15">
          <a:extLst>
            <a:ext uri="{FF2B5EF4-FFF2-40B4-BE49-F238E27FC236}">
              <a16:creationId xmlns:a16="http://schemas.microsoft.com/office/drawing/2014/main" xmlns=""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7" name="Text Box 15">
          <a:extLst>
            <a:ext uri="{FF2B5EF4-FFF2-40B4-BE49-F238E27FC236}">
              <a16:creationId xmlns:a16="http://schemas.microsoft.com/office/drawing/2014/main" xmlns=""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8" name="Text Box 15">
          <a:extLst>
            <a:ext uri="{FF2B5EF4-FFF2-40B4-BE49-F238E27FC236}">
              <a16:creationId xmlns:a16="http://schemas.microsoft.com/office/drawing/2014/main" xmlns=""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9" name="Text Box 15">
          <a:extLst>
            <a:ext uri="{FF2B5EF4-FFF2-40B4-BE49-F238E27FC236}">
              <a16:creationId xmlns:a16="http://schemas.microsoft.com/office/drawing/2014/main" xmlns=""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0" name="Text Box 15">
          <a:extLst>
            <a:ext uri="{FF2B5EF4-FFF2-40B4-BE49-F238E27FC236}">
              <a16:creationId xmlns:a16="http://schemas.microsoft.com/office/drawing/2014/main" xmlns=""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1" name="Text Box 15">
          <a:extLst>
            <a:ext uri="{FF2B5EF4-FFF2-40B4-BE49-F238E27FC236}">
              <a16:creationId xmlns:a16="http://schemas.microsoft.com/office/drawing/2014/main" xmlns=""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2" name="Text Box 15">
          <a:extLst>
            <a:ext uri="{FF2B5EF4-FFF2-40B4-BE49-F238E27FC236}">
              <a16:creationId xmlns:a16="http://schemas.microsoft.com/office/drawing/2014/main" xmlns=""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3" name="Text Box 15">
          <a:extLst>
            <a:ext uri="{FF2B5EF4-FFF2-40B4-BE49-F238E27FC236}">
              <a16:creationId xmlns:a16="http://schemas.microsoft.com/office/drawing/2014/main" xmlns=""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4" name="Text Box 15">
          <a:extLst>
            <a:ext uri="{FF2B5EF4-FFF2-40B4-BE49-F238E27FC236}">
              <a16:creationId xmlns:a16="http://schemas.microsoft.com/office/drawing/2014/main" xmlns=""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5" name="Text Box 15">
          <a:extLst>
            <a:ext uri="{FF2B5EF4-FFF2-40B4-BE49-F238E27FC236}">
              <a16:creationId xmlns:a16="http://schemas.microsoft.com/office/drawing/2014/main" xmlns=""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6" name="Text Box 15">
          <a:extLst>
            <a:ext uri="{FF2B5EF4-FFF2-40B4-BE49-F238E27FC236}">
              <a16:creationId xmlns:a16="http://schemas.microsoft.com/office/drawing/2014/main" xmlns=""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7" name="Text Box 15">
          <a:extLst>
            <a:ext uri="{FF2B5EF4-FFF2-40B4-BE49-F238E27FC236}">
              <a16:creationId xmlns:a16="http://schemas.microsoft.com/office/drawing/2014/main" xmlns=""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8" name="Text Box 15">
          <a:extLst>
            <a:ext uri="{FF2B5EF4-FFF2-40B4-BE49-F238E27FC236}">
              <a16:creationId xmlns:a16="http://schemas.microsoft.com/office/drawing/2014/main" xmlns=""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9" name="Text Box 15">
          <a:extLst>
            <a:ext uri="{FF2B5EF4-FFF2-40B4-BE49-F238E27FC236}">
              <a16:creationId xmlns:a16="http://schemas.microsoft.com/office/drawing/2014/main" xmlns=""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0" name="Text Box 15">
          <a:extLst>
            <a:ext uri="{FF2B5EF4-FFF2-40B4-BE49-F238E27FC236}">
              <a16:creationId xmlns:a16="http://schemas.microsoft.com/office/drawing/2014/main" xmlns=""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1" name="Text Box 15">
          <a:extLst>
            <a:ext uri="{FF2B5EF4-FFF2-40B4-BE49-F238E27FC236}">
              <a16:creationId xmlns:a16="http://schemas.microsoft.com/office/drawing/2014/main" xmlns=""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2" name="Text Box 15">
          <a:extLst>
            <a:ext uri="{FF2B5EF4-FFF2-40B4-BE49-F238E27FC236}">
              <a16:creationId xmlns:a16="http://schemas.microsoft.com/office/drawing/2014/main" xmlns=""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3" name="Text Box 15">
          <a:extLst>
            <a:ext uri="{FF2B5EF4-FFF2-40B4-BE49-F238E27FC236}">
              <a16:creationId xmlns:a16="http://schemas.microsoft.com/office/drawing/2014/main" xmlns=""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4" name="Text Box 15">
          <a:extLst>
            <a:ext uri="{FF2B5EF4-FFF2-40B4-BE49-F238E27FC236}">
              <a16:creationId xmlns:a16="http://schemas.microsoft.com/office/drawing/2014/main" xmlns=""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5" name="Text Box 15">
          <a:extLst>
            <a:ext uri="{FF2B5EF4-FFF2-40B4-BE49-F238E27FC236}">
              <a16:creationId xmlns:a16="http://schemas.microsoft.com/office/drawing/2014/main" xmlns=""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6" name="Text Box 15">
          <a:extLst>
            <a:ext uri="{FF2B5EF4-FFF2-40B4-BE49-F238E27FC236}">
              <a16:creationId xmlns:a16="http://schemas.microsoft.com/office/drawing/2014/main" xmlns=""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7" name="Text Box 15">
          <a:extLst>
            <a:ext uri="{FF2B5EF4-FFF2-40B4-BE49-F238E27FC236}">
              <a16:creationId xmlns:a16="http://schemas.microsoft.com/office/drawing/2014/main" xmlns=""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8" name="Text Box 15">
          <a:extLst>
            <a:ext uri="{FF2B5EF4-FFF2-40B4-BE49-F238E27FC236}">
              <a16:creationId xmlns:a16="http://schemas.microsoft.com/office/drawing/2014/main" xmlns=""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9" name="Text Box 15">
          <a:extLst>
            <a:ext uri="{FF2B5EF4-FFF2-40B4-BE49-F238E27FC236}">
              <a16:creationId xmlns:a16="http://schemas.microsoft.com/office/drawing/2014/main" xmlns=""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0" name="Text Box 15">
          <a:extLst>
            <a:ext uri="{FF2B5EF4-FFF2-40B4-BE49-F238E27FC236}">
              <a16:creationId xmlns:a16="http://schemas.microsoft.com/office/drawing/2014/main" xmlns=""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1" name="Text Box 15">
          <a:extLst>
            <a:ext uri="{FF2B5EF4-FFF2-40B4-BE49-F238E27FC236}">
              <a16:creationId xmlns:a16="http://schemas.microsoft.com/office/drawing/2014/main" xmlns=""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2" name="Text Box 15">
          <a:extLst>
            <a:ext uri="{FF2B5EF4-FFF2-40B4-BE49-F238E27FC236}">
              <a16:creationId xmlns:a16="http://schemas.microsoft.com/office/drawing/2014/main" xmlns=""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3" name="Text Box 15">
          <a:extLst>
            <a:ext uri="{FF2B5EF4-FFF2-40B4-BE49-F238E27FC236}">
              <a16:creationId xmlns:a16="http://schemas.microsoft.com/office/drawing/2014/main" xmlns=""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4" name="Text Box 15">
          <a:extLst>
            <a:ext uri="{FF2B5EF4-FFF2-40B4-BE49-F238E27FC236}">
              <a16:creationId xmlns:a16="http://schemas.microsoft.com/office/drawing/2014/main" xmlns=""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5" name="Text Box 15">
          <a:extLst>
            <a:ext uri="{FF2B5EF4-FFF2-40B4-BE49-F238E27FC236}">
              <a16:creationId xmlns:a16="http://schemas.microsoft.com/office/drawing/2014/main" xmlns=""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6" name="Text Box 15">
          <a:extLst>
            <a:ext uri="{FF2B5EF4-FFF2-40B4-BE49-F238E27FC236}">
              <a16:creationId xmlns:a16="http://schemas.microsoft.com/office/drawing/2014/main" xmlns=""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7" name="Text Box 15">
          <a:extLst>
            <a:ext uri="{FF2B5EF4-FFF2-40B4-BE49-F238E27FC236}">
              <a16:creationId xmlns:a16="http://schemas.microsoft.com/office/drawing/2014/main" xmlns=""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8" name="Text Box 15">
          <a:extLst>
            <a:ext uri="{FF2B5EF4-FFF2-40B4-BE49-F238E27FC236}">
              <a16:creationId xmlns:a16="http://schemas.microsoft.com/office/drawing/2014/main" xmlns=""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9" name="Text Box 15">
          <a:extLst>
            <a:ext uri="{FF2B5EF4-FFF2-40B4-BE49-F238E27FC236}">
              <a16:creationId xmlns:a16="http://schemas.microsoft.com/office/drawing/2014/main" xmlns=""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0" name="Text Box 15">
          <a:extLst>
            <a:ext uri="{FF2B5EF4-FFF2-40B4-BE49-F238E27FC236}">
              <a16:creationId xmlns:a16="http://schemas.microsoft.com/office/drawing/2014/main" xmlns=""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1" name="Text Box 15">
          <a:extLst>
            <a:ext uri="{FF2B5EF4-FFF2-40B4-BE49-F238E27FC236}">
              <a16:creationId xmlns:a16="http://schemas.microsoft.com/office/drawing/2014/main" xmlns=""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2" name="Text Box 15">
          <a:extLst>
            <a:ext uri="{FF2B5EF4-FFF2-40B4-BE49-F238E27FC236}">
              <a16:creationId xmlns:a16="http://schemas.microsoft.com/office/drawing/2014/main" xmlns=""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3" name="Text Box 15">
          <a:extLst>
            <a:ext uri="{FF2B5EF4-FFF2-40B4-BE49-F238E27FC236}">
              <a16:creationId xmlns:a16="http://schemas.microsoft.com/office/drawing/2014/main" xmlns=""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4" name="Text Box 15">
          <a:extLst>
            <a:ext uri="{FF2B5EF4-FFF2-40B4-BE49-F238E27FC236}">
              <a16:creationId xmlns:a16="http://schemas.microsoft.com/office/drawing/2014/main" xmlns=""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5" name="Text Box 15">
          <a:extLst>
            <a:ext uri="{FF2B5EF4-FFF2-40B4-BE49-F238E27FC236}">
              <a16:creationId xmlns:a16="http://schemas.microsoft.com/office/drawing/2014/main" xmlns=""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6" name="Text Box 15">
          <a:extLst>
            <a:ext uri="{FF2B5EF4-FFF2-40B4-BE49-F238E27FC236}">
              <a16:creationId xmlns:a16="http://schemas.microsoft.com/office/drawing/2014/main" xmlns=""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7" name="Text Box 15">
          <a:extLst>
            <a:ext uri="{FF2B5EF4-FFF2-40B4-BE49-F238E27FC236}">
              <a16:creationId xmlns:a16="http://schemas.microsoft.com/office/drawing/2014/main" xmlns=""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8" name="Text Box 15">
          <a:extLst>
            <a:ext uri="{FF2B5EF4-FFF2-40B4-BE49-F238E27FC236}">
              <a16:creationId xmlns:a16="http://schemas.microsoft.com/office/drawing/2014/main" xmlns=""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9" name="Text Box 15">
          <a:extLst>
            <a:ext uri="{FF2B5EF4-FFF2-40B4-BE49-F238E27FC236}">
              <a16:creationId xmlns:a16="http://schemas.microsoft.com/office/drawing/2014/main" xmlns=""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0" name="Text Box 15">
          <a:extLst>
            <a:ext uri="{FF2B5EF4-FFF2-40B4-BE49-F238E27FC236}">
              <a16:creationId xmlns:a16="http://schemas.microsoft.com/office/drawing/2014/main" xmlns=""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1" name="Text Box 15">
          <a:extLst>
            <a:ext uri="{FF2B5EF4-FFF2-40B4-BE49-F238E27FC236}">
              <a16:creationId xmlns:a16="http://schemas.microsoft.com/office/drawing/2014/main" xmlns=""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2" name="Text Box 15">
          <a:extLst>
            <a:ext uri="{FF2B5EF4-FFF2-40B4-BE49-F238E27FC236}">
              <a16:creationId xmlns:a16="http://schemas.microsoft.com/office/drawing/2014/main" xmlns=""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3" name="Text Box 15">
          <a:extLst>
            <a:ext uri="{FF2B5EF4-FFF2-40B4-BE49-F238E27FC236}">
              <a16:creationId xmlns:a16="http://schemas.microsoft.com/office/drawing/2014/main" xmlns=""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4" name="Text Box 15">
          <a:extLst>
            <a:ext uri="{FF2B5EF4-FFF2-40B4-BE49-F238E27FC236}">
              <a16:creationId xmlns:a16="http://schemas.microsoft.com/office/drawing/2014/main" xmlns=""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5" name="Text Box 15">
          <a:extLst>
            <a:ext uri="{FF2B5EF4-FFF2-40B4-BE49-F238E27FC236}">
              <a16:creationId xmlns:a16="http://schemas.microsoft.com/office/drawing/2014/main" xmlns=""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6" name="Text Box 15">
          <a:extLst>
            <a:ext uri="{FF2B5EF4-FFF2-40B4-BE49-F238E27FC236}">
              <a16:creationId xmlns:a16="http://schemas.microsoft.com/office/drawing/2014/main" xmlns=""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7" name="Text Box 15">
          <a:extLst>
            <a:ext uri="{FF2B5EF4-FFF2-40B4-BE49-F238E27FC236}">
              <a16:creationId xmlns:a16="http://schemas.microsoft.com/office/drawing/2014/main" xmlns=""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8" name="Text Box 15">
          <a:extLst>
            <a:ext uri="{FF2B5EF4-FFF2-40B4-BE49-F238E27FC236}">
              <a16:creationId xmlns:a16="http://schemas.microsoft.com/office/drawing/2014/main" xmlns=""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9" name="Text Box 15">
          <a:extLst>
            <a:ext uri="{FF2B5EF4-FFF2-40B4-BE49-F238E27FC236}">
              <a16:creationId xmlns:a16="http://schemas.microsoft.com/office/drawing/2014/main" xmlns=""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0" name="Text Box 15">
          <a:extLst>
            <a:ext uri="{FF2B5EF4-FFF2-40B4-BE49-F238E27FC236}">
              <a16:creationId xmlns:a16="http://schemas.microsoft.com/office/drawing/2014/main" xmlns=""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1" name="Text Box 15">
          <a:extLst>
            <a:ext uri="{FF2B5EF4-FFF2-40B4-BE49-F238E27FC236}">
              <a16:creationId xmlns:a16="http://schemas.microsoft.com/office/drawing/2014/main" xmlns=""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2" name="Text Box 15">
          <a:extLst>
            <a:ext uri="{FF2B5EF4-FFF2-40B4-BE49-F238E27FC236}">
              <a16:creationId xmlns:a16="http://schemas.microsoft.com/office/drawing/2014/main" xmlns=""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3" name="Text Box 15">
          <a:extLst>
            <a:ext uri="{FF2B5EF4-FFF2-40B4-BE49-F238E27FC236}">
              <a16:creationId xmlns:a16="http://schemas.microsoft.com/office/drawing/2014/main" xmlns=""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4" name="Text Box 15">
          <a:extLst>
            <a:ext uri="{FF2B5EF4-FFF2-40B4-BE49-F238E27FC236}">
              <a16:creationId xmlns:a16="http://schemas.microsoft.com/office/drawing/2014/main" xmlns=""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5" name="Text Box 15">
          <a:extLst>
            <a:ext uri="{FF2B5EF4-FFF2-40B4-BE49-F238E27FC236}">
              <a16:creationId xmlns:a16="http://schemas.microsoft.com/office/drawing/2014/main" xmlns=""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6" name="Text Box 15">
          <a:extLst>
            <a:ext uri="{FF2B5EF4-FFF2-40B4-BE49-F238E27FC236}">
              <a16:creationId xmlns:a16="http://schemas.microsoft.com/office/drawing/2014/main" xmlns=""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7" name="Text Box 15">
          <a:extLst>
            <a:ext uri="{FF2B5EF4-FFF2-40B4-BE49-F238E27FC236}">
              <a16:creationId xmlns:a16="http://schemas.microsoft.com/office/drawing/2014/main" xmlns=""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8" name="Text Box 15">
          <a:extLst>
            <a:ext uri="{FF2B5EF4-FFF2-40B4-BE49-F238E27FC236}">
              <a16:creationId xmlns:a16="http://schemas.microsoft.com/office/drawing/2014/main" xmlns=""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9" name="Text Box 15">
          <a:extLst>
            <a:ext uri="{FF2B5EF4-FFF2-40B4-BE49-F238E27FC236}">
              <a16:creationId xmlns:a16="http://schemas.microsoft.com/office/drawing/2014/main" xmlns=""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0" name="Text Box 15">
          <a:extLst>
            <a:ext uri="{FF2B5EF4-FFF2-40B4-BE49-F238E27FC236}">
              <a16:creationId xmlns:a16="http://schemas.microsoft.com/office/drawing/2014/main" xmlns=""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1" name="Text Box 15">
          <a:extLst>
            <a:ext uri="{FF2B5EF4-FFF2-40B4-BE49-F238E27FC236}">
              <a16:creationId xmlns:a16="http://schemas.microsoft.com/office/drawing/2014/main" xmlns=""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2" name="Text Box 15">
          <a:extLst>
            <a:ext uri="{FF2B5EF4-FFF2-40B4-BE49-F238E27FC236}">
              <a16:creationId xmlns:a16="http://schemas.microsoft.com/office/drawing/2014/main" xmlns=""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3" name="Text Box 15">
          <a:extLst>
            <a:ext uri="{FF2B5EF4-FFF2-40B4-BE49-F238E27FC236}">
              <a16:creationId xmlns:a16="http://schemas.microsoft.com/office/drawing/2014/main" xmlns=""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4" name="Text Box 15">
          <a:extLst>
            <a:ext uri="{FF2B5EF4-FFF2-40B4-BE49-F238E27FC236}">
              <a16:creationId xmlns:a16="http://schemas.microsoft.com/office/drawing/2014/main" xmlns=""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5" name="Text Box 15">
          <a:extLst>
            <a:ext uri="{FF2B5EF4-FFF2-40B4-BE49-F238E27FC236}">
              <a16:creationId xmlns:a16="http://schemas.microsoft.com/office/drawing/2014/main" xmlns=""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6" name="Text Box 15">
          <a:extLst>
            <a:ext uri="{FF2B5EF4-FFF2-40B4-BE49-F238E27FC236}">
              <a16:creationId xmlns:a16="http://schemas.microsoft.com/office/drawing/2014/main" xmlns=""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7" name="Text Box 15">
          <a:extLst>
            <a:ext uri="{FF2B5EF4-FFF2-40B4-BE49-F238E27FC236}">
              <a16:creationId xmlns:a16="http://schemas.microsoft.com/office/drawing/2014/main" xmlns=""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8" name="Text Box 15">
          <a:extLst>
            <a:ext uri="{FF2B5EF4-FFF2-40B4-BE49-F238E27FC236}">
              <a16:creationId xmlns:a16="http://schemas.microsoft.com/office/drawing/2014/main" xmlns=""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9" name="Text Box 15">
          <a:extLst>
            <a:ext uri="{FF2B5EF4-FFF2-40B4-BE49-F238E27FC236}">
              <a16:creationId xmlns:a16="http://schemas.microsoft.com/office/drawing/2014/main" xmlns=""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0" name="Text Box 15">
          <a:extLst>
            <a:ext uri="{FF2B5EF4-FFF2-40B4-BE49-F238E27FC236}">
              <a16:creationId xmlns:a16="http://schemas.microsoft.com/office/drawing/2014/main" xmlns=""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1" name="Text Box 15">
          <a:extLst>
            <a:ext uri="{FF2B5EF4-FFF2-40B4-BE49-F238E27FC236}">
              <a16:creationId xmlns:a16="http://schemas.microsoft.com/office/drawing/2014/main" xmlns=""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2" name="Text Box 15">
          <a:extLst>
            <a:ext uri="{FF2B5EF4-FFF2-40B4-BE49-F238E27FC236}">
              <a16:creationId xmlns:a16="http://schemas.microsoft.com/office/drawing/2014/main" xmlns=""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3" name="Text Box 15">
          <a:extLst>
            <a:ext uri="{FF2B5EF4-FFF2-40B4-BE49-F238E27FC236}">
              <a16:creationId xmlns:a16="http://schemas.microsoft.com/office/drawing/2014/main" xmlns=""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4" name="Text Box 15">
          <a:extLst>
            <a:ext uri="{FF2B5EF4-FFF2-40B4-BE49-F238E27FC236}">
              <a16:creationId xmlns:a16="http://schemas.microsoft.com/office/drawing/2014/main" xmlns=""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5" name="Text Box 15">
          <a:extLst>
            <a:ext uri="{FF2B5EF4-FFF2-40B4-BE49-F238E27FC236}">
              <a16:creationId xmlns:a16="http://schemas.microsoft.com/office/drawing/2014/main" xmlns=""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6" name="Text Box 15">
          <a:extLst>
            <a:ext uri="{FF2B5EF4-FFF2-40B4-BE49-F238E27FC236}">
              <a16:creationId xmlns:a16="http://schemas.microsoft.com/office/drawing/2014/main" xmlns=""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7" name="Text Box 15">
          <a:extLst>
            <a:ext uri="{FF2B5EF4-FFF2-40B4-BE49-F238E27FC236}">
              <a16:creationId xmlns:a16="http://schemas.microsoft.com/office/drawing/2014/main" xmlns=""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8" name="Text Box 15">
          <a:extLst>
            <a:ext uri="{FF2B5EF4-FFF2-40B4-BE49-F238E27FC236}">
              <a16:creationId xmlns:a16="http://schemas.microsoft.com/office/drawing/2014/main" xmlns=""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9" name="Text Box 15">
          <a:extLst>
            <a:ext uri="{FF2B5EF4-FFF2-40B4-BE49-F238E27FC236}">
              <a16:creationId xmlns:a16="http://schemas.microsoft.com/office/drawing/2014/main" xmlns=""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0" name="Text Box 15">
          <a:extLst>
            <a:ext uri="{FF2B5EF4-FFF2-40B4-BE49-F238E27FC236}">
              <a16:creationId xmlns:a16="http://schemas.microsoft.com/office/drawing/2014/main" xmlns=""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1" name="Text Box 15">
          <a:extLst>
            <a:ext uri="{FF2B5EF4-FFF2-40B4-BE49-F238E27FC236}">
              <a16:creationId xmlns:a16="http://schemas.microsoft.com/office/drawing/2014/main" xmlns=""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2" name="Text Box 15">
          <a:extLst>
            <a:ext uri="{FF2B5EF4-FFF2-40B4-BE49-F238E27FC236}">
              <a16:creationId xmlns:a16="http://schemas.microsoft.com/office/drawing/2014/main" xmlns=""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3" name="Text Box 15">
          <a:extLst>
            <a:ext uri="{FF2B5EF4-FFF2-40B4-BE49-F238E27FC236}">
              <a16:creationId xmlns:a16="http://schemas.microsoft.com/office/drawing/2014/main" xmlns=""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4" name="Text Box 15">
          <a:extLst>
            <a:ext uri="{FF2B5EF4-FFF2-40B4-BE49-F238E27FC236}">
              <a16:creationId xmlns:a16="http://schemas.microsoft.com/office/drawing/2014/main" xmlns=""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5" name="Text Box 15">
          <a:extLst>
            <a:ext uri="{FF2B5EF4-FFF2-40B4-BE49-F238E27FC236}">
              <a16:creationId xmlns:a16="http://schemas.microsoft.com/office/drawing/2014/main" xmlns=""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6" name="Text Box 15">
          <a:extLst>
            <a:ext uri="{FF2B5EF4-FFF2-40B4-BE49-F238E27FC236}">
              <a16:creationId xmlns:a16="http://schemas.microsoft.com/office/drawing/2014/main" xmlns=""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7" name="Text Box 15">
          <a:extLst>
            <a:ext uri="{FF2B5EF4-FFF2-40B4-BE49-F238E27FC236}">
              <a16:creationId xmlns:a16="http://schemas.microsoft.com/office/drawing/2014/main" xmlns=""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8" name="Text Box 15">
          <a:extLst>
            <a:ext uri="{FF2B5EF4-FFF2-40B4-BE49-F238E27FC236}">
              <a16:creationId xmlns:a16="http://schemas.microsoft.com/office/drawing/2014/main" xmlns=""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9" name="Text Box 15">
          <a:extLst>
            <a:ext uri="{FF2B5EF4-FFF2-40B4-BE49-F238E27FC236}">
              <a16:creationId xmlns:a16="http://schemas.microsoft.com/office/drawing/2014/main" xmlns=""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0" name="Text Box 15">
          <a:extLst>
            <a:ext uri="{FF2B5EF4-FFF2-40B4-BE49-F238E27FC236}">
              <a16:creationId xmlns:a16="http://schemas.microsoft.com/office/drawing/2014/main" xmlns=""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1" name="Text Box 15">
          <a:extLst>
            <a:ext uri="{FF2B5EF4-FFF2-40B4-BE49-F238E27FC236}">
              <a16:creationId xmlns:a16="http://schemas.microsoft.com/office/drawing/2014/main" xmlns=""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2" name="Text Box 15">
          <a:extLst>
            <a:ext uri="{FF2B5EF4-FFF2-40B4-BE49-F238E27FC236}">
              <a16:creationId xmlns:a16="http://schemas.microsoft.com/office/drawing/2014/main" xmlns=""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3" name="Text Box 15">
          <a:extLst>
            <a:ext uri="{FF2B5EF4-FFF2-40B4-BE49-F238E27FC236}">
              <a16:creationId xmlns:a16="http://schemas.microsoft.com/office/drawing/2014/main" xmlns=""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4" name="Text Box 15">
          <a:extLst>
            <a:ext uri="{FF2B5EF4-FFF2-40B4-BE49-F238E27FC236}">
              <a16:creationId xmlns:a16="http://schemas.microsoft.com/office/drawing/2014/main" xmlns=""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5" name="Text Box 15">
          <a:extLst>
            <a:ext uri="{FF2B5EF4-FFF2-40B4-BE49-F238E27FC236}">
              <a16:creationId xmlns:a16="http://schemas.microsoft.com/office/drawing/2014/main" xmlns=""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6" name="Text Box 15">
          <a:extLst>
            <a:ext uri="{FF2B5EF4-FFF2-40B4-BE49-F238E27FC236}">
              <a16:creationId xmlns:a16="http://schemas.microsoft.com/office/drawing/2014/main" xmlns=""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7" name="Text Box 15">
          <a:extLst>
            <a:ext uri="{FF2B5EF4-FFF2-40B4-BE49-F238E27FC236}">
              <a16:creationId xmlns:a16="http://schemas.microsoft.com/office/drawing/2014/main" xmlns=""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8" name="Text Box 15">
          <a:extLst>
            <a:ext uri="{FF2B5EF4-FFF2-40B4-BE49-F238E27FC236}">
              <a16:creationId xmlns:a16="http://schemas.microsoft.com/office/drawing/2014/main" xmlns=""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9" name="Text Box 15">
          <a:extLst>
            <a:ext uri="{FF2B5EF4-FFF2-40B4-BE49-F238E27FC236}">
              <a16:creationId xmlns:a16="http://schemas.microsoft.com/office/drawing/2014/main" xmlns=""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0" name="Text Box 15">
          <a:extLst>
            <a:ext uri="{FF2B5EF4-FFF2-40B4-BE49-F238E27FC236}">
              <a16:creationId xmlns:a16="http://schemas.microsoft.com/office/drawing/2014/main" xmlns=""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1" name="Text Box 15">
          <a:extLst>
            <a:ext uri="{FF2B5EF4-FFF2-40B4-BE49-F238E27FC236}">
              <a16:creationId xmlns:a16="http://schemas.microsoft.com/office/drawing/2014/main" xmlns=""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2" name="Text Box 15">
          <a:extLst>
            <a:ext uri="{FF2B5EF4-FFF2-40B4-BE49-F238E27FC236}">
              <a16:creationId xmlns:a16="http://schemas.microsoft.com/office/drawing/2014/main" xmlns=""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3" name="Text Box 15">
          <a:extLst>
            <a:ext uri="{FF2B5EF4-FFF2-40B4-BE49-F238E27FC236}">
              <a16:creationId xmlns:a16="http://schemas.microsoft.com/office/drawing/2014/main" xmlns=""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4" name="Text Box 15">
          <a:extLst>
            <a:ext uri="{FF2B5EF4-FFF2-40B4-BE49-F238E27FC236}">
              <a16:creationId xmlns:a16="http://schemas.microsoft.com/office/drawing/2014/main" xmlns=""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5" name="Text Box 15">
          <a:extLst>
            <a:ext uri="{FF2B5EF4-FFF2-40B4-BE49-F238E27FC236}">
              <a16:creationId xmlns:a16="http://schemas.microsoft.com/office/drawing/2014/main" xmlns=""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6" name="Text Box 15">
          <a:extLst>
            <a:ext uri="{FF2B5EF4-FFF2-40B4-BE49-F238E27FC236}">
              <a16:creationId xmlns:a16="http://schemas.microsoft.com/office/drawing/2014/main" xmlns=""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7" name="Text Box 15">
          <a:extLst>
            <a:ext uri="{FF2B5EF4-FFF2-40B4-BE49-F238E27FC236}">
              <a16:creationId xmlns:a16="http://schemas.microsoft.com/office/drawing/2014/main" xmlns=""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8" name="Text Box 15">
          <a:extLst>
            <a:ext uri="{FF2B5EF4-FFF2-40B4-BE49-F238E27FC236}">
              <a16:creationId xmlns:a16="http://schemas.microsoft.com/office/drawing/2014/main" xmlns=""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9" name="Text Box 15">
          <a:extLst>
            <a:ext uri="{FF2B5EF4-FFF2-40B4-BE49-F238E27FC236}">
              <a16:creationId xmlns:a16="http://schemas.microsoft.com/office/drawing/2014/main" xmlns=""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0" name="Text Box 15">
          <a:extLst>
            <a:ext uri="{FF2B5EF4-FFF2-40B4-BE49-F238E27FC236}">
              <a16:creationId xmlns:a16="http://schemas.microsoft.com/office/drawing/2014/main" xmlns=""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1" name="Text Box 15">
          <a:extLst>
            <a:ext uri="{FF2B5EF4-FFF2-40B4-BE49-F238E27FC236}">
              <a16:creationId xmlns:a16="http://schemas.microsoft.com/office/drawing/2014/main" xmlns=""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2" name="Text Box 15">
          <a:extLst>
            <a:ext uri="{FF2B5EF4-FFF2-40B4-BE49-F238E27FC236}">
              <a16:creationId xmlns:a16="http://schemas.microsoft.com/office/drawing/2014/main" xmlns=""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3" name="Text Box 15">
          <a:extLst>
            <a:ext uri="{FF2B5EF4-FFF2-40B4-BE49-F238E27FC236}">
              <a16:creationId xmlns:a16="http://schemas.microsoft.com/office/drawing/2014/main" xmlns=""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4" name="Text Box 15">
          <a:extLst>
            <a:ext uri="{FF2B5EF4-FFF2-40B4-BE49-F238E27FC236}">
              <a16:creationId xmlns:a16="http://schemas.microsoft.com/office/drawing/2014/main" xmlns=""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5" name="Text Box 15">
          <a:extLst>
            <a:ext uri="{FF2B5EF4-FFF2-40B4-BE49-F238E27FC236}">
              <a16:creationId xmlns:a16="http://schemas.microsoft.com/office/drawing/2014/main" xmlns=""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6" name="Text Box 15">
          <a:extLst>
            <a:ext uri="{FF2B5EF4-FFF2-40B4-BE49-F238E27FC236}">
              <a16:creationId xmlns:a16="http://schemas.microsoft.com/office/drawing/2014/main" xmlns=""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7" name="Text Box 15">
          <a:extLst>
            <a:ext uri="{FF2B5EF4-FFF2-40B4-BE49-F238E27FC236}">
              <a16:creationId xmlns:a16="http://schemas.microsoft.com/office/drawing/2014/main" xmlns=""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8" name="Text Box 15">
          <a:extLst>
            <a:ext uri="{FF2B5EF4-FFF2-40B4-BE49-F238E27FC236}">
              <a16:creationId xmlns:a16="http://schemas.microsoft.com/office/drawing/2014/main" xmlns=""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9" name="Text Box 15">
          <a:extLst>
            <a:ext uri="{FF2B5EF4-FFF2-40B4-BE49-F238E27FC236}">
              <a16:creationId xmlns:a16="http://schemas.microsoft.com/office/drawing/2014/main" xmlns=""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0" name="Text Box 15">
          <a:extLst>
            <a:ext uri="{FF2B5EF4-FFF2-40B4-BE49-F238E27FC236}">
              <a16:creationId xmlns:a16="http://schemas.microsoft.com/office/drawing/2014/main" xmlns=""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1" name="Text Box 15">
          <a:extLst>
            <a:ext uri="{FF2B5EF4-FFF2-40B4-BE49-F238E27FC236}">
              <a16:creationId xmlns:a16="http://schemas.microsoft.com/office/drawing/2014/main" xmlns=""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2" name="Text Box 15">
          <a:extLst>
            <a:ext uri="{FF2B5EF4-FFF2-40B4-BE49-F238E27FC236}">
              <a16:creationId xmlns:a16="http://schemas.microsoft.com/office/drawing/2014/main" xmlns=""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3" name="Text Box 15">
          <a:extLst>
            <a:ext uri="{FF2B5EF4-FFF2-40B4-BE49-F238E27FC236}">
              <a16:creationId xmlns:a16="http://schemas.microsoft.com/office/drawing/2014/main" xmlns=""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4" name="Text Box 15">
          <a:extLst>
            <a:ext uri="{FF2B5EF4-FFF2-40B4-BE49-F238E27FC236}">
              <a16:creationId xmlns:a16="http://schemas.microsoft.com/office/drawing/2014/main" xmlns=""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5" name="Text Box 15">
          <a:extLst>
            <a:ext uri="{FF2B5EF4-FFF2-40B4-BE49-F238E27FC236}">
              <a16:creationId xmlns:a16="http://schemas.microsoft.com/office/drawing/2014/main" xmlns=""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6" name="Text Box 15">
          <a:extLst>
            <a:ext uri="{FF2B5EF4-FFF2-40B4-BE49-F238E27FC236}">
              <a16:creationId xmlns:a16="http://schemas.microsoft.com/office/drawing/2014/main" xmlns=""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7" name="Text Box 15">
          <a:extLst>
            <a:ext uri="{FF2B5EF4-FFF2-40B4-BE49-F238E27FC236}">
              <a16:creationId xmlns:a16="http://schemas.microsoft.com/office/drawing/2014/main" xmlns=""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8" name="Text Box 15">
          <a:extLst>
            <a:ext uri="{FF2B5EF4-FFF2-40B4-BE49-F238E27FC236}">
              <a16:creationId xmlns:a16="http://schemas.microsoft.com/office/drawing/2014/main" xmlns=""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9" name="Text Box 15">
          <a:extLst>
            <a:ext uri="{FF2B5EF4-FFF2-40B4-BE49-F238E27FC236}">
              <a16:creationId xmlns:a16="http://schemas.microsoft.com/office/drawing/2014/main" xmlns=""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0" name="Text Box 15">
          <a:extLst>
            <a:ext uri="{FF2B5EF4-FFF2-40B4-BE49-F238E27FC236}">
              <a16:creationId xmlns:a16="http://schemas.microsoft.com/office/drawing/2014/main" xmlns=""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1" name="Text Box 15">
          <a:extLst>
            <a:ext uri="{FF2B5EF4-FFF2-40B4-BE49-F238E27FC236}">
              <a16:creationId xmlns:a16="http://schemas.microsoft.com/office/drawing/2014/main" xmlns=""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2" name="Text Box 15">
          <a:extLst>
            <a:ext uri="{FF2B5EF4-FFF2-40B4-BE49-F238E27FC236}">
              <a16:creationId xmlns:a16="http://schemas.microsoft.com/office/drawing/2014/main" xmlns=""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3" name="Text Box 15">
          <a:extLst>
            <a:ext uri="{FF2B5EF4-FFF2-40B4-BE49-F238E27FC236}">
              <a16:creationId xmlns:a16="http://schemas.microsoft.com/office/drawing/2014/main" xmlns=""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4" name="Text Box 15">
          <a:extLst>
            <a:ext uri="{FF2B5EF4-FFF2-40B4-BE49-F238E27FC236}">
              <a16:creationId xmlns:a16="http://schemas.microsoft.com/office/drawing/2014/main" xmlns=""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5" name="Text Box 15">
          <a:extLst>
            <a:ext uri="{FF2B5EF4-FFF2-40B4-BE49-F238E27FC236}">
              <a16:creationId xmlns:a16="http://schemas.microsoft.com/office/drawing/2014/main" xmlns=""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6" name="Text Box 15">
          <a:extLst>
            <a:ext uri="{FF2B5EF4-FFF2-40B4-BE49-F238E27FC236}">
              <a16:creationId xmlns:a16="http://schemas.microsoft.com/office/drawing/2014/main" xmlns=""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7" name="Text Box 15">
          <a:extLst>
            <a:ext uri="{FF2B5EF4-FFF2-40B4-BE49-F238E27FC236}">
              <a16:creationId xmlns:a16="http://schemas.microsoft.com/office/drawing/2014/main" xmlns=""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8" name="Text Box 15">
          <a:extLst>
            <a:ext uri="{FF2B5EF4-FFF2-40B4-BE49-F238E27FC236}">
              <a16:creationId xmlns:a16="http://schemas.microsoft.com/office/drawing/2014/main" xmlns=""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9" name="Text Box 15">
          <a:extLst>
            <a:ext uri="{FF2B5EF4-FFF2-40B4-BE49-F238E27FC236}">
              <a16:creationId xmlns:a16="http://schemas.microsoft.com/office/drawing/2014/main" xmlns=""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0" name="Text Box 15">
          <a:extLst>
            <a:ext uri="{FF2B5EF4-FFF2-40B4-BE49-F238E27FC236}">
              <a16:creationId xmlns:a16="http://schemas.microsoft.com/office/drawing/2014/main" xmlns=""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1" name="Text Box 15">
          <a:extLst>
            <a:ext uri="{FF2B5EF4-FFF2-40B4-BE49-F238E27FC236}">
              <a16:creationId xmlns:a16="http://schemas.microsoft.com/office/drawing/2014/main" xmlns=""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2" name="Text Box 15">
          <a:extLst>
            <a:ext uri="{FF2B5EF4-FFF2-40B4-BE49-F238E27FC236}">
              <a16:creationId xmlns:a16="http://schemas.microsoft.com/office/drawing/2014/main" xmlns=""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3" name="Text Box 15">
          <a:extLst>
            <a:ext uri="{FF2B5EF4-FFF2-40B4-BE49-F238E27FC236}">
              <a16:creationId xmlns:a16="http://schemas.microsoft.com/office/drawing/2014/main" xmlns=""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4" name="Text Box 15">
          <a:extLst>
            <a:ext uri="{FF2B5EF4-FFF2-40B4-BE49-F238E27FC236}">
              <a16:creationId xmlns:a16="http://schemas.microsoft.com/office/drawing/2014/main" xmlns=""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5" name="Text Box 15">
          <a:extLst>
            <a:ext uri="{FF2B5EF4-FFF2-40B4-BE49-F238E27FC236}">
              <a16:creationId xmlns:a16="http://schemas.microsoft.com/office/drawing/2014/main" xmlns=""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6" name="Text Box 15">
          <a:extLst>
            <a:ext uri="{FF2B5EF4-FFF2-40B4-BE49-F238E27FC236}">
              <a16:creationId xmlns:a16="http://schemas.microsoft.com/office/drawing/2014/main" xmlns=""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7" name="Text Box 15">
          <a:extLst>
            <a:ext uri="{FF2B5EF4-FFF2-40B4-BE49-F238E27FC236}">
              <a16:creationId xmlns:a16="http://schemas.microsoft.com/office/drawing/2014/main" xmlns=""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8" name="Text Box 15">
          <a:extLst>
            <a:ext uri="{FF2B5EF4-FFF2-40B4-BE49-F238E27FC236}">
              <a16:creationId xmlns:a16="http://schemas.microsoft.com/office/drawing/2014/main" xmlns=""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9" name="Text Box 15">
          <a:extLst>
            <a:ext uri="{FF2B5EF4-FFF2-40B4-BE49-F238E27FC236}">
              <a16:creationId xmlns:a16="http://schemas.microsoft.com/office/drawing/2014/main" xmlns=""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0" name="Text Box 15">
          <a:extLst>
            <a:ext uri="{FF2B5EF4-FFF2-40B4-BE49-F238E27FC236}">
              <a16:creationId xmlns:a16="http://schemas.microsoft.com/office/drawing/2014/main" xmlns=""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1" name="Text Box 15">
          <a:extLst>
            <a:ext uri="{FF2B5EF4-FFF2-40B4-BE49-F238E27FC236}">
              <a16:creationId xmlns:a16="http://schemas.microsoft.com/office/drawing/2014/main" xmlns=""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2" name="Text Box 15">
          <a:extLst>
            <a:ext uri="{FF2B5EF4-FFF2-40B4-BE49-F238E27FC236}">
              <a16:creationId xmlns:a16="http://schemas.microsoft.com/office/drawing/2014/main" xmlns=""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3" name="Text Box 15">
          <a:extLst>
            <a:ext uri="{FF2B5EF4-FFF2-40B4-BE49-F238E27FC236}">
              <a16:creationId xmlns:a16="http://schemas.microsoft.com/office/drawing/2014/main" xmlns=""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4" name="Text Box 15">
          <a:extLst>
            <a:ext uri="{FF2B5EF4-FFF2-40B4-BE49-F238E27FC236}">
              <a16:creationId xmlns:a16="http://schemas.microsoft.com/office/drawing/2014/main" xmlns=""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5" name="Text Box 15">
          <a:extLst>
            <a:ext uri="{FF2B5EF4-FFF2-40B4-BE49-F238E27FC236}">
              <a16:creationId xmlns:a16="http://schemas.microsoft.com/office/drawing/2014/main" xmlns=""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6" name="Text Box 15">
          <a:extLst>
            <a:ext uri="{FF2B5EF4-FFF2-40B4-BE49-F238E27FC236}">
              <a16:creationId xmlns:a16="http://schemas.microsoft.com/office/drawing/2014/main" xmlns=""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7" name="Text Box 15">
          <a:extLst>
            <a:ext uri="{FF2B5EF4-FFF2-40B4-BE49-F238E27FC236}">
              <a16:creationId xmlns:a16="http://schemas.microsoft.com/office/drawing/2014/main" xmlns=""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8" name="Text Box 15">
          <a:extLst>
            <a:ext uri="{FF2B5EF4-FFF2-40B4-BE49-F238E27FC236}">
              <a16:creationId xmlns:a16="http://schemas.microsoft.com/office/drawing/2014/main" xmlns=""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9" name="Text Box 15">
          <a:extLst>
            <a:ext uri="{FF2B5EF4-FFF2-40B4-BE49-F238E27FC236}">
              <a16:creationId xmlns:a16="http://schemas.microsoft.com/office/drawing/2014/main" xmlns=""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0" name="Text Box 15">
          <a:extLst>
            <a:ext uri="{FF2B5EF4-FFF2-40B4-BE49-F238E27FC236}">
              <a16:creationId xmlns:a16="http://schemas.microsoft.com/office/drawing/2014/main" xmlns=""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1" name="Text Box 15">
          <a:extLst>
            <a:ext uri="{FF2B5EF4-FFF2-40B4-BE49-F238E27FC236}">
              <a16:creationId xmlns:a16="http://schemas.microsoft.com/office/drawing/2014/main" xmlns=""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2" name="Text Box 15">
          <a:extLst>
            <a:ext uri="{FF2B5EF4-FFF2-40B4-BE49-F238E27FC236}">
              <a16:creationId xmlns:a16="http://schemas.microsoft.com/office/drawing/2014/main" xmlns=""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3" name="Text Box 15">
          <a:extLst>
            <a:ext uri="{FF2B5EF4-FFF2-40B4-BE49-F238E27FC236}">
              <a16:creationId xmlns:a16="http://schemas.microsoft.com/office/drawing/2014/main" xmlns=""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4" name="Text Box 15">
          <a:extLst>
            <a:ext uri="{FF2B5EF4-FFF2-40B4-BE49-F238E27FC236}">
              <a16:creationId xmlns:a16="http://schemas.microsoft.com/office/drawing/2014/main" xmlns=""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5" name="Text Box 15">
          <a:extLst>
            <a:ext uri="{FF2B5EF4-FFF2-40B4-BE49-F238E27FC236}">
              <a16:creationId xmlns:a16="http://schemas.microsoft.com/office/drawing/2014/main" xmlns=""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6" name="Text Box 15">
          <a:extLst>
            <a:ext uri="{FF2B5EF4-FFF2-40B4-BE49-F238E27FC236}">
              <a16:creationId xmlns:a16="http://schemas.microsoft.com/office/drawing/2014/main" xmlns=""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7" name="Text Box 15">
          <a:extLst>
            <a:ext uri="{FF2B5EF4-FFF2-40B4-BE49-F238E27FC236}">
              <a16:creationId xmlns:a16="http://schemas.microsoft.com/office/drawing/2014/main" xmlns=""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8" name="Text Box 15">
          <a:extLst>
            <a:ext uri="{FF2B5EF4-FFF2-40B4-BE49-F238E27FC236}">
              <a16:creationId xmlns:a16="http://schemas.microsoft.com/office/drawing/2014/main" xmlns=""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9" name="Text Box 15">
          <a:extLst>
            <a:ext uri="{FF2B5EF4-FFF2-40B4-BE49-F238E27FC236}">
              <a16:creationId xmlns:a16="http://schemas.microsoft.com/office/drawing/2014/main" xmlns=""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0" name="Text Box 15">
          <a:extLst>
            <a:ext uri="{FF2B5EF4-FFF2-40B4-BE49-F238E27FC236}">
              <a16:creationId xmlns:a16="http://schemas.microsoft.com/office/drawing/2014/main" xmlns=""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1" name="Text Box 15">
          <a:extLst>
            <a:ext uri="{FF2B5EF4-FFF2-40B4-BE49-F238E27FC236}">
              <a16:creationId xmlns:a16="http://schemas.microsoft.com/office/drawing/2014/main" xmlns=""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2" name="Text Box 15">
          <a:extLst>
            <a:ext uri="{FF2B5EF4-FFF2-40B4-BE49-F238E27FC236}">
              <a16:creationId xmlns:a16="http://schemas.microsoft.com/office/drawing/2014/main" xmlns=""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3" name="Text Box 15">
          <a:extLst>
            <a:ext uri="{FF2B5EF4-FFF2-40B4-BE49-F238E27FC236}">
              <a16:creationId xmlns:a16="http://schemas.microsoft.com/office/drawing/2014/main" xmlns=""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4" name="Text Box 15">
          <a:extLst>
            <a:ext uri="{FF2B5EF4-FFF2-40B4-BE49-F238E27FC236}">
              <a16:creationId xmlns:a16="http://schemas.microsoft.com/office/drawing/2014/main" xmlns=""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5" name="Text Box 15">
          <a:extLst>
            <a:ext uri="{FF2B5EF4-FFF2-40B4-BE49-F238E27FC236}">
              <a16:creationId xmlns:a16="http://schemas.microsoft.com/office/drawing/2014/main" xmlns=""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6" name="Text Box 15">
          <a:extLst>
            <a:ext uri="{FF2B5EF4-FFF2-40B4-BE49-F238E27FC236}">
              <a16:creationId xmlns:a16="http://schemas.microsoft.com/office/drawing/2014/main" xmlns=""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7" name="Text Box 15">
          <a:extLst>
            <a:ext uri="{FF2B5EF4-FFF2-40B4-BE49-F238E27FC236}">
              <a16:creationId xmlns:a16="http://schemas.microsoft.com/office/drawing/2014/main" xmlns=""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8" name="Text Box 15">
          <a:extLst>
            <a:ext uri="{FF2B5EF4-FFF2-40B4-BE49-F238E27FC236}">
              <a16:creationId xmlns:a16="http://schemas.microsoft.com/office/drawing/2014/main" xmlns=""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9" name="Text Box 15">
          <a:extLst>
            <a:ext uri="{FF2B5EF4-FFF2-40B4-BE49-F238E27FC236}">
              <a16:creationId xmlns:a16="http://schemas.microsoft.com/office/drawing/2014/main" xmlns=""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0" name="Text Box 15">
          <a:extLst>
            <a:ext uri="{FF2B5EF4-FFF2-40B4-BE49-F238E27FC236}">
              <a16:creationId xmlns:a16="http://schemas.microsoft.com/office/drawing/2014/main" xmlns=""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1" name="Text Box 15">
          <a:extLst>
            <a:ext uri="{FF2B5EF4-FFF2-40B4-BE49-F238E27FC236}">
              <a16:creationId xmlns:a16="http://schemas.microsoft.com/office/drawing/2014/main" xmlns=""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2" name="Text Box 15">
          <a:extLst>
            <a:ext uri="{FF2B5EF4-FFF2-40B4-BE49-F238E27FC236}">
              <a16:creationId xmlns:a16="http://schemas.microsoft.com/office/drawing/2014/main" xmlns=""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3" name="Text Box 15">
          <a:extLst>
            <a:ext uri="{FF2B5EF4-FFF2-40B4-BE49-F238E27FC236}">
              <a16:creationId xmlns:a16="http://schemas.microsoft.com/office/drawing/2014/main" xmlns=""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4" name="Text Box 15">
          <a:extLst>
            <a:ext uri="{FF2B5EF4-FFF2-40B4-BE49-F238E27FC236}">
              <a16:creationId xmlns:a16="http://schemas.microsoft.com/office/drawing/2014/main" xmlns=""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5" name="Text Box 15">
          <a:extLst>
            <a:ext uri="{FF2B5EF4-FFF2-40B4-BE49-F238E27FC236}">
              <a16:creationId xmlns:a16="http://schemas.microsoft.com/office/drawing/2014/main" xmlns=""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6" name="Text Box 15">
          <a:extLst>
            <a:ext uri="{FF2B5EF4-FFF2-40B4-BE49-F238E27FC236}">
              <a16:creationId xmlns:a16="http://schemas.microsoft.com/office/drawing/2014/main" xmlns=""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7" name="Text Box 15">
          <a:extLst>
            <a:ext uri="{FF2B5EF4-FFF2-40B4-BE49-F238E27FC236}">
              <a16:creationId xmlns:a16="http://schemas.microsoft.com/office/drawing/2014/main" xmlns=""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8" name="Text Box 15">
          <a:extLst>
            <a:ext uri="{FF2B5EF4-FFF2-40B4-BE49-F238E27FC236}">
              <a16:creationId xmlns:a16="http://schemas.microsoft.com/office/drawing/2014/main" xmlns=""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9" name="Text Box 15">
          <a:extLst>
            <a:ext uri="{FF2B5EF4-FFF2-40B4-BE49-F238E27FC236}">
              <a16:creationId xmlns:a16="http://schemas.microsoft.com/office/drawing/2014/main" xmlns=""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0" name="Text Box 15">
          <a:extLst>
            <a:ext uri="{FF2B5EF4-FFF2-40B4-BE49-F238E27FC236}">
              <a16:creationId xmlns:a16="http://schemas.microsoft.com/office/drawing/2014/main" xmlns=""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1" name="Text Box 15">
          <a:extLst>
            <a:ext uri="{FF2B5EF4-FFF2-40B4-BE49-F238E27FC236}">
              <a16:creationId xmlns:a16="http://schemas.microsoft.com/office/drawing/2014/main" xmlns=""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2" name="Text Box 15">
          <a:extLst>
            <a:ext uri="{FF2B5EF4-FFF2-40B4-BE49-F238E27FC236}">
              <a16:creationId xmlns:a16="http://schemas.microsoft.com/office/drawing/2014/main" xmlns=""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3" name="Text Box 15">
          <a:extLst>
            <a:ext uri="{FF2B5EF4-FFF2-40B4-BE49-F238E27FC236}">
              <a16:creationId xmlns:a16="http://schemas.microsoft.com/office/drawing/2014/main" xmlns=""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4" name="Text Box 15">
          <a:extLst>
            <a:ext uri="{FF2B5EF4-FFF2-40B4-BE49-F238E27FC236}">
              <a16:creationId xmlns:a16="http://schemas.microsoft.com/office/drawing/2014/main" xmlns=""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5" name="Text Box 15">
          <a:extLst>
            <a:ext uri="{FF2B5EF4-FFF2-40B4-BE49-F238E27FC236}">
              <a16:creationId xmlns:a16="http://schemas.microsoft.com/office/drawing/2014/main" xmlns=""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6" name="Text Box 15">
          <a:extLst>
            <a:ext uri="{FF2B5EF4-FFF2-40B4-BE49-F238E27FC236}">
              <a16:creationId xmlns:a16="http://schemas.microsoft.com/office/drawing/2014/main" xmlns=""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7" name="Text Box 15">
          <a:extLst>
            <a:ext uri="{FF2B5EF4-FFF2-40B4-BE49-F238E27FC236}">
              <a16:creationId xmlns:a16="http://schemas.microsoft.com/office/drawing/2014/main" xmlns=""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8" name="Text Box 15">
          <a:extLst>
            <a:ext uri="{FF2B5EF4-FFF2-40B4-BE49-F238E27FC236}">
              <a16:creationId xmlns:a16="http://schemas.microsoft.com/office/drawing/2014/main" xmlns=""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9" name="Text Box 15">
          <a:extLst>
            <a:ext uri="{FF2B5EF4-FFF2-40B4-BE49-F238E27FC236}">
              <a16:creationId xmlns:a16="http://schemas.microsoft.com/office/drawing/2014/main" xmlns=""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0" name="Text Box 15">
          <a:extLst>
            <a:ext uri="{FF2B5EF4-FFF2-40B4-BE49-F238E27FC236}">
              <a16:creationId xmlns:a16="http://schemas.microsoft.com/office/drawing/2014/main" xmlns=""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1" name="Text Box 15">
          <a:extLst>
            <a:ext uri="{FF2B5EF4-FFF2-40B4-BE49-F238E27FC236}">
              <a16:creationId xmlns:a16="http://schemas.microsoft.com/office/drawing/2014/main" xmlns=""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2" name="Text Box 15">
          <a:extLst>
            <a:ext uri="{FF2B5EF4-FFF2-40B4-BE49-F238E27FC236}">
              <a16:creationId xmlns:a16="http://schemas.microsoft.com/office/drawing/2014/main" xmlns=""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3" name="Text Box 15">
          <a:extLst>
            <a:ext uri="{FF2B5EF4-FFF2-40B4-BE49-F238E27FC236}">
              <a16:creationId xmlns:a16="http://schemas.microsoft.com/office/drawing/2014/main" xmlns=""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4" name="Text Box 15">
          <a:extLst>
            <a:ext uri="{FF2B5EF4-FFF2-40B4-BE49-F238E27FC236}">
              <a16:creationId xmlns:a16="http://schemas.microsoft.com/office/drawing/2014/main" xmlns=""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5" name="Text Box 15">
          <a:extLst>
            <a:ext uri="{FF2B5EF4-FFF2-40B4-BE49-F238E27FC236}">
              <a16:creationId xmlns:a16="http://schemas.microsoft.com/office/drawing/2014/main" xmlns=""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6" name="Text Box 15">
          <a:extLst>
            <a:ext uri="{FF2B5EF4-FFF2-40B4-BE49-F238E27FC236}">
              <a16:creationId xmlns:a16="http://schemas.microsoft.com/office/drawing/2014/main" xmlns=""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7" name="Text Box 15">
          <a:extLst>
            <a:ext uri="{FF2B5EF4-FFF2-40B4-BE49-F238E27FC236}">
              <a16:creationId xmlns:a16="http://schemas.microsoft.com/office/drawing/2014/main" xmlns=""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8" name="Text Box 15">
          <a:extLst>
            <a:ext uri="{FF2B5EF4-FFF2-40B4-BE49-F238E27FC236}">
              <a16:creationId xmlns:a16="http://schemas.microsoft.com/office/drawing/2014/main" xmlns=""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9" name="Text Box 15">
          <a:extLst>
            <a:ext uri="{FF2B5EF4-FFF2-40B4-BE49-F238E27FC236}">
              <a16:creationId xmlns:a16="http://schemas.microsoft.com/office/drawing/2014/main" xmlns=""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0" name="Text Box 15">
          <a:extLst>
            <a:ext uri="{FF2B5EF4-FFF2-40B4-BE49-F238E27FC236}">
              <a16:creationId xmlns:a16="http://schemas.microsoft.com/office/drawing/2014/main" xmlns=""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1" name="Text Box 15">
          <a:extLst>
            <a:ext uri="{FF2B5EF4-FFF2-40B4-BE49-F238E27FC236}">
              <a16:creationId xmlns:a16="http://schemas.microsoft.com/office/drawing/2014/main" xmlns=""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2" name="Text Box 15">
          <a:extLst>
            <a:ext uri="{FF2B5EF4-FFF2-40B4-BE49-F238E27FC236}">
              <a16:creationId xmlns:a16="http://schemas.microsoft.com/office/drawing/2014/main" xmlns=""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3" name="Text Box 15">
          <a:extLst>
            <a:ext uri="{FF2B5EF4-FFF2-40B4-BE49-F238E27FC236}">
              <a16:creationId xmlns:a16="http://schemas.microsoft.com/office/drawing/2014/main" xmlns=""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4" name="Text Box 15">
          <a:extLst>
            <a:ext uri="{FF2B5EF4-FFF2-40B4-BE49-F238E27FC236}">
              <a16:creationId xmlns:a16="http://schemas.microsoft.com/office/drawing/2014/main" xmlns=""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5" name="Text Box 15">
          <a:extLst>
            <a:ext uri="{FF2B5EF4-FFF2-40B4-BE49-F238E27FC236}">
              <a16:creationId xmlns:a16="http://schemas.microsoft.com/office/drawing/2014/main" xmlns=""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6" name="Text Box 15">
          <a:extLst>
            <a:ext uri="{FF2B5EF4-FFF2-40B4-BE49-F238E27FC236}">
              <a16:creationId xmlns:a16="http://schemas.microsoft.com/office/drawing/2014/main" xmlns=""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7" name="Text Box 15">
          <a:extLst>
            <a:ext uri="{FF2B5EF4-FFF2-40B4-BE49-F238E27FC236}">
              <a16:creationId xmlns:a16="http://schemas.microsoft.com/office/drawing/2014/main" xmlns=""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8" name="Text Box 15">
          <a:extLst>
            <a:ext uri="{FF2B5EF4-FFF2-40B4-BE49-F238E27FC236}">
              <a16:creationId xmlns:a16="http://schemas.microsoft.com/office/drawing/2014/main" xmlns=""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9" name="Text Box 15">
          <a:extLst>
            <a:ext uri="{FF2B5EF4-FFF2-40B4-BE49-F238E27FC236}">
              <a16:creationId xmlns:a16="http://schemas.microsoft.com/office/drawing/2014/main" xmlns=""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0" name="Text Box 15">
          <a:extLst>
            <a:ext uri="{FF2B5EF4-FFF2-40B4-BE49-F238E27FC236}">
              <a16:creationId xmlns:a16="http://schemas.microsoft.com/office/drawing/2014/main" xmlns=""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1" name="Text Box 15">
          <a:extLst>
            <a:ext uri="{FF2B5EF4-FFF2-40B4-BE49-F238E27FC236}">
              <a16:creationId xmlns:a16="http://schemas.microsoft.com/office/drawing/2014/main" xmlns=""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2" name="Text Box 15">
          <a:extLst>
            <a:ext uri="{FF2B5EF4-FFF2-40B4-BE49-F238E27FC236}">
              <a16:creationId xmlns:a16="http://schemas.microsoft.com/office/drawing/2014/main" xmlns=""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3" name="Text Box 15">
          <a:extLst>
            <a:ext uri="{FF2B5EF4-FFF2-40B4-BE49-F238E27FC236}">
              <a16:creationId xmlns:a16="http://schemas.microsoft.com/office/drawing/2014/main" xmlns=""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4" name="Text Box 15">
          <a:extLst>
            <a:ext uri="{FF2B5EF4-FFF2-40B4-BE49-F238E27FC236}">
              <a16:creationId xmlns:a16="http://schemas.microsoft.com/office/drawing/2014/main" xmlns=""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5" name="Text Box 15">
          <a:extLst>
            <a:ext uri="{FF2B5EF4-FFF2-40B4-BE49-F238E27FC236}">
              <a16:creationId xmlns:a16="http://schemas.microsoft.com/office/drawing/2014/main" xmlns=""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6" name="Text Box 15">
          <a:extLst>
            <a:ext uri="{FF2B5EF4-FFF2-40B4-BE49-F238E27FC236}">
              <a16:creationId xmlns:a16="http://schemas.microsoft.com/office/drawing/2014/main" xmlns=""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7" name="Text Box 15">
          <a:extLst>
            <a:ext uri="{FF2B5EF4-FFF2-40B4-BE49-F238E27FC236}">
              <a16:creationId xmlns:a16="http://schemas.microsoft.com/office/drawing/2014/main" xmlns=""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8" name="Text Box 15">
          <a:extLst>
            <a:ext uri="{FF2B5EF4-FFF2-40B4-BE49-F238E27FC236}">
              <a16:creationId xmlns:a16="http://schemas.microsoft.com/office/drawing/2014/main" xmlns=""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9" name="Text Box 15">
          <a:extLst>
            <a:ext uri="{FF2B5EF4-FFF2-40B4-BE49-F238E27FC236}">
              <a16:creationId xmlns:a16="http://schemas.microsoft.com/office/drawing/2014/main" xmlns=""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0" name="Text Box 15">
          <a:extLst>
            <a:ext uri="{FF2B5EF4-FFF2-40B4-BE49-F238E27FC236}">
              <a16:creationId xmlns:a16="http://schemas.microsoft.com/office/drawing/2014/main" xmlns=""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1" name="Text Box 15">
          <a:extLst>
            <a:ext uri="{FF2B5EF4-FFF2-40B4-BE49-F238E27FC236}">
              <a16:creationId xmlns:a16="http://schemas.microsoft.com/office/drawing/2014/main" xmlns=""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2" name="Text Box 15">
          <a:extLst>
            <a:ext uri="{FF2B5EF4-FFF2-40B4-BE49-F238E27FC236}">
              <a16:creationId xmlns:a16="http://schemas.microsoft.com/office/drawing/2014/main" xmlns=""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3" name="Text Box 15">
          <a:extLst>
            <a:ext uri="{FF2B5EF4-FFF2-40B4-BE49-F238E27FC236}">
              <a16:creationId xmlns:a16="http://schemas.microsoft.com/office/drawing/2014/main" xmlns=""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4" name="Text Box 15">
          <a:extLst>
            <a:ext uri="{FF2B5EF4-FFF2-40B4-BE49-F238E27FC236}">
              <a16:creationId xmlns:a16="http://schemas.microsoft.com/office/drawing/2014/main" xmlns=""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5" name="Text Box 15">
          <a:extLst>
            <a:ext uri="{FF2B5EF4-FFF2-40B4-BE49-F238E27FC236}">
              <a16:creationId xmlns:a16="http://schemas.microsoft.com/office/drawing/2014/main" xmlns=""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6" name="Text Box 15">
          <a:extLst>
            <a:ext uri="{FF2B5EF4-FFF2-40B4-BE49-F238E27FC236}">
              <a16:creationId xmlns:a16="http://schemas.microsoft.com/office/drawing/2014/main" xmlns=""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7" name="Text Box 15">
          <a:extLst>
            <a:ext uri="{FF2B5EF4-FFF2-40B4-BE49-F238E27FC236}">
              <a16:creationId xmlns:a16="http://schemas.microsoft.com/office/drawing/2014/main" xmlns=""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8" name="Text Box 15">
          <a:extLst>
            <a:ext uri="{FF2B5EF4-FFF2-40B4-BE49-F238E27FC236}">
              <a16:creationId xmlns:a16="http://schemas.microsoft.com/office/drawing/2014/main" xmlns=""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9" name="Text Box 15">
          <a:extLst>
            <a:ext uri="{FF2B5EF4-FFF2-40B4-BE49-F238E27FC236}">
              <a16:creationId xmlns:a16="http://schemas.microsoft.com/office/drawing/2014/main" xmlns=""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0" name="Text Box 15">
          <a:extLst>
            <a:ext uri="{FF2B5EF4-FFF2-40B4-BE49-F238E27FC236}">
              <a16:creationId xmlns:a16="http://schemas.microsoft.com/office/drawing/2014/main" xmlns=""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1" name="Text Box 15">
          <a:extLst>
            <a:ext uri="{FF2B5EF4-FFF2-40B4-BE49-F238E27FC236}">
              <a16:creationId xmlns:a16="http://schemas.microsoft.com/office/drawing/2014/main" xmlns=""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2" name="Text Box 15">
          <a:extLst>
            <a:ext uri="{FF2B5EF4-FFF2-40B4-BE49-F238E27FC236}">
              <a16:creationId xmlns:a16="http://schemas.microsoft.com/office/drawing/2014/main" xmlns=""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3" name="Text Box 15">
          <a:extLst>
            <a:ext uri="{FF2B5EF4-FFF2-40B4-BE49-F238E27FC236}">
              <a16:creationId xmlns:a16="http://schemas.microsoft.com/office/drawing/2014/main" xmlns=""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4" name="Text Box 15">
          <a:extLst>
            <a:ext uri="{FF2B5EF4-FFF2-40B4-BE49-F238E27FC236}">
              <a16:creationId xmlns:a16="http://schemas.microsoft.com/office/drawing/2014/main" xmlns=""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5" name="Text Box 15">
          <a:extLst>
            <a:ext uri="{FF2B5EF4-FFF2-40B4-BE49-F238E27FC236}">
              <a16:creationId xmlns:a16="http://schemas.microsoft.com/office/drawing/2014/main" xmlns=""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6" name="Text Box 15">
          <a:extLst>
            <a:ext uri="{FF2B5EF4-FFF2-40B4-BE49-F238E27FC236}">
              <a16:creationId xmlns:a16="http://schemas.microsoft.com/office/drawing/2014/main" xmlns=""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7" name="Text Box 15">
          <a:extLst>
            <a:ext uri="{FF2B5EF4-FFF2-40B4-BE49-F238E27FC236}">
              <a16:creationId xmlns:a16="http://schemas.microsoft.com/office/drawing/2014/main" xmlns=""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8" name="Text Box 15">
          <a:extLst>
            <a:ext uri="{FF2B5EF4-FFF2-40B4-BE49-F238E27FC236}">
              <a16:creationId xmlns:a16="http://schemas.microsoft.com/office/drawing/2014/main" xmlns=""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9" name="Text Box 15">
          <a:extLst>
            <a:ext uri="{FF2B5EF4-FFF2-40B4-BE49-F238E27FC236}">
              <a16:creationId xmlns:a16="http://schemas.microsoft.com/office/drawing/2014/main" xmlns=""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0" name="Text Box 15">
          <a:extLst>
            <a:ext uri="{FF2B5EF4-FFF2-40B4-BE49-F238E27FC236}">
              <a16:creationId xmlns:a16="http://schemas.microsoft.com/office/drawing/2014/main" xmlns=""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1" name="Text Box 15">
          <a:extLst>
            <a:ext uri="{FF2B5EF4-FFF2-40B4-BE49-F238E27FC236}">
              <a16:creationId xmlns:a16="http://schemas.microsoft.com/office/drawing/2014/main" xmlns=""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2" name="Text Box 15">
          <a:extLst>
            <a:ext uri="{FF2B5EF4-FFF2-40B4-BE49-F238E27FC236}">
              <a16:creationId xmlns:a16="http://schemas.microsoft.com/office/drawing/2014/main" xmlns=""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3" name="Text Box 15">
          <a:extLst>
            <a:ext uri="{FF2B5EF4-FFF2-40B4-BE49-F238E27FC236}">
              <a16:creationId xmlns:a16="http://schemas.microsoft.com/office/drawing/2014/main" xmlns=""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4" name="Text Box 15">
          <a:extLst>
            <a:ext uri="{FF2B5EF4-FFF2-40B4-BE49-F238E27FC236}">
              <a16:creationId xmlns:a16="http://schemas.microsoft.com/office/drawing/2014/main" xmlns=""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5" name="Text Box 15">
          <a:extLst>
            <a:ext uri="{FF2B5EF4-FFF2-40B4-BE49-F238E27FC236}">
              <a16:creationId xmlns:a16="http://schemas.microsoft.com/office/drawing/2014/main" xmlns=""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6" name="Text Box 15">
          <a:extLst>
            <a:ext uri="{FF2B5EF4-FFF2-40B4-BE49-F238E27FC236}">
              <a16:creationId xmlns:a16="http://schemas.microsoft.com/office/drawing/2014/main" xmlns=""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7" name="Text Box 15">
          <a:extLst>
            <a:ext uri="{FF2B5EF4-FFF2-40B4-BE49-F238E27FC236}">
              <a16:creationId xmlns:a16="http://schemas.microsoft.com/office/drawing/2014/main" xmlns=""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8" name="Text Box 15">
          <a:extLst>
            <a:ext uri="{FF2B5EF4-FFF2-40B4-BE49-F238E27FC236}">
              <a16:creationId xmlns:a16="http://schemas.microsoft.com/office/drawing/2014/main" xmlns=""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9" name="Text Box 15">
          <a:extLst>
            <a:ext uri="{FF2B5EF4-FFF2-40B4-BE49-F238E27FC236}">
              <a16:creationId xmlns:a16="http://schemas.microsoft.com/office/drawing/2014/main" xmlns=""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0" name="Text Box 15">
          <a:extLst>
            <a:ext uri="{FF2B5EF4-FFF2-40B4-BE49-F238E27FC236}">
              <a16:creationId xmlns:a16="http://schemas.microsoft.com/office/drawing/2014/main" xmlns=""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1" name="Text Box 15">
          <a:extLst>
            <a:ext uri="{FF2B5EF4-FFF2-40B4-BE49-F238E27FC236}">
              <a16:creationId xmlns:a16="http://schemas.microsoft.com/office/drawing/2014/main" xmlns=""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2" name="Text Box 15">
          <a:extLst>
            <a:ext uri="{FF2B5EF4-FFF2-40B4-BE49-F238E27FC236}">
              <a16:creationId xmlns:a16="http://schemas.microsoft.com/office/drawing/2014/main" xmlns=""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3" name="Text Box 15">
          <a:extLst>
            <a:ext uri="{FF2B5EF4-FFF2-40B4-BE49-F238E27FC236}">
              <a16:creationId xmlns:a16="http://schemas.microsoft.com/office/drawing/2014/main" xmlns=""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4" name="Text Box 15">
          <a:extLst>
            <a:ext uri="{FF2B5EF4-FFF2-40B4-BE49-F238E27FC236}">
              <a16:creationId xmlns:a16="http://schemas.microsoft.com/office/drawing/2014/main" xmlns=""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5" name="Text Box 15">
          <a:extLst>
            <a:ext uri="{FF2B5EF4-FFF2-40B4-BE49-F238E27FC236}">
              <a16:creationId xmlns:a16="http://schemas.microsoft.com/office/drawing/2014/main" xmlns=""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6" name="Text Box 15">
          <a:extLst>
            <a:ext uri="{FF2B5EF4-FFF2-40B4-BE49-F238E27FC236}">
              <a16:creationId xmlns:a16="http://schemas.microsoft.com/office/drawing/2014/main" xmlns=""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7" name="Text Box 15">
          <a:extLst>
            <a:ext uri="{FF2B5EF4-FFF2-40B4-BE49-F238E27FC236}">
              <a16:creationId xmlns:a16="http://schemas.microsoft.com/office/drawing/2014/main" xmlns=""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8" name="Text Box 15">
          <a:extLst>
            <a:ext uri="{FF2B5EF4-FFF2-40B4-BE49-F238E27FC236}">
              <a16:creationId xmlns:a16="http://schemas.microsoft.com/office/drawing/2014/main" xmlns=""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9" name="Text Box 15">
          <a:extLst>
            <a:ext uri="{FF2B5EF4-FFF2-40B4-BE49-F238E27FC236}">
              <a16:creationId xmlns:a16="http://schemas.microsoft.com/office/drawing/2014/main" xmlns=""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0" name="Text Box 15">
          <a:extLst>
            <a:ext uri="{FF2B5EF4-FFF2-40B4-BE49-F238E27FC236}">
              <a16:creationId xmlns:a16="http://schemas.microsoft.com/office/drawing/2014/main" xmlns=""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1" name="Text Box 15">
          <a:extLst>
            <a:ext uri="{FF2B5EF4-FFF2-40B4-BE49-F238E27FC236}">
              <a16:creationId xmlns:a16="http://schemas.microsoft.com/office/drawing/2014/main" xmlns=""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2" name="Text Box 15">
          <a:extLst>
            <a:ext uri="{FF2B5EF4-FFF2-40B4-BE49-F238E27FC236}">
              <a16:creationId xmlns:a16="http://schemas.microsoft.com/office/drawing/2014/main" xmlns=""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3" name="Text Box 15">
          <a:extLst>
            <a:ext uri="{FF2B5EF4-FFF2-40B4-BE49-F238E27FC236}">
              <a16:creationId xmlns:a16="http://schemas.microsoft.com/office/drawing/2014/main" xmlns=""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4" name="Text Box 15">
          <a:extLst>
            <a:ext uri="{FF2B5EF4-FFF2-40B4-BE49-F238E27FC236}">
              <a16:creationId xmlns:a16="http://schemas.microsoft.com/office/drawing/2014/main" xmlns=""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5" name="Text Box 15">
          <a:extLst>
            <a:ext uri="{FF2B5EF4-FFF2-40B4-BE49-F238E27FC236}">
              <a16:creationId xmlns:a16="http://schemas.microsoft.com/office/drawing/2014/main" xmlns=""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6" name="Text Box 15">
          <a:extLst>
            <a:ext uri="{FF2B5EF4-FFF2-40B4-BE49-F238E27FC236}">
              <a16:creationId xmlns:a16="http://schemas.microsoft.com/office/drawing/2014/main" xmlns=""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7" name="Text Box 15">
          <a:extLst>
            <a:ext uri="{FF2B5EF4-FFF2-40B4-BE49-F238E27FC236}">
              <a16:creationId xmlns:a16="http://schemas.microsoft.com/office/drawing/2014/main" xmlns=""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8" name="Text Box 15">
          <a:extLst>
            <a:ext uri="{FF2B5EF4-FFF2-40B4-BE49-F238E27FC236}">
              <a16:creationId xmlns:a16="http://schemas.microsoft.com/office/drawing/2014/main" xmlns=""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9" name="Text Box 15">
          <a:extLst>
            <a:ext uri="{FF2B5EF4-FFF2-40B4-BE49-F238E27FC236}">
              <a16:creationId xmlns:a16="http://schemas.microsoft.com/office/drawing/2014/main" xmlns=""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0" name="Text Box 15">
          <a:extLst>
            <a:ext uri="{FF2B5EF4-FFF2-40B4-BE49-F238E27FC236}">
              <a16:creationId xmlns:a16="http://schemas.microsoft.com/office/drawing/2014/main" xmlns=""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1" name="Text Box 15">
          <a:extLst>
            <a:ext uri="{FF2B5EF4-FFF2-40B4-BE49-F238E27FC236}">
              <a16:creationId xmlns:a16="http://schemas.microsoft.com/office/drawing/2014/main" xmlns=""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2" name="Text Box 15">
          <a:extLst>
            <a:ext uri="{FF2B5EF4-FFF2-40B4-BE49-F238E27FC236}">
              <a16:creationId xmlns:a16="http://schemas.microsoft.com/office/drawing/2014/main" xmlns=""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3" name="Text Box 15">
          <a:extLst>
            <a:ext uri="{FF2B5EF4-FFF2-40B4-BE49-F238E27FC236}">
              <a16:creationId xmlns:a16="http://schemas.microsoft.com/office/drawing/2014/main" xmlns=""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4" name="Text Box 15">
          <a:extLst>
            <a:ext uri="{FF2B5EF4-FFF2-40B4-BE49-F238E27FC236}">
              <a16:creationId xmlns:a16="http://schemas.microsoft.com/office/drawing/2014/main" xmlns=""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5" name="Text Box 15">
          <a:extLst>
            <a:ext uri="{FF2B5EF4-FFF2-40B4-BE49-F238E27FC236}">
              <a16:creationId xmlns:a16="http://schemas.microsoft.com/office/drawing/2014/main" xmlns=""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6" name="Text Box 15">
          <a:extLst>
            <a:ext uri="{FF2B5EF4-FFF2-40B4-BE49-F238E27FC236}">
              <a16:creationId xmlns:a16="http://schemas.microsoft.com/office/drawing/2014/main" xmlns=""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7" name="Text Box 15">
          <a:extLst>
            <a:ext uri="{FF2B5EF4-FFF2-40B4-BE49-F238E27FC236}">
              <a16:creationId xmlns:a16="http://schemas.microsoft.com/office/drawing/2014/main" xmlns=""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8" name="Text Box 15">
          <a:extLst>
            <a:ext uri="{FF2B5EF4-FFF2-40B4-BE49-F238E27FC236}">
              <a16:creationId xmlns:a16="http://schemas.microsoft.com/office/drawing/2014/main" xmlns=""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9" name="Text Box 15">
          <a:extLst>
            <a:ext uri="{FF2B5EF4-FFF2-40B4-BE49-F238E27FC236}">
              <a16:creationId xmlns:a16="http://schemas.microsoft.com/office/drawing/2014/main" xmlns=""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0" name="Text Box 15">
          <a:extLst>
            <a:ext uri="{FF2B5EF4-FFF2-40B4-BE49-F238E27FC236}">
              <a16:creationId xmlns:a16="http://schemas.microsoft.com/office/drawing/2014/main" xmlns=""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1" name="Text Box 15">
          <a:extLst>
            <a:ext uri="{FF2B5EF4-FFF2-40B4-BE49-F238E27FC236}">
              <a16:creationId xmlns:a16="http://schemas.microsoft.com/office/drawing/2014/main" xmlns=""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2" name="Text Box 15">
          <a:extLst>
            <a:ext uri="{FF2B5EF4-FFF2-40B4-BE49-F238E27FC236}">
              <a16:creationId xmlns:a16="http://schemas.microsoft.com/office/drawing/2014/main" xmlns=""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3" name="Text Box 15">
          <a:extLst>
            <a:ext uri="{FF2B5EF4-FFF2-40B4-BE49-F238E27FC236}">
              <a16:creationId xmlns:a16="http://schemas.microsoft.com/office/drawing/2014/main" xmlns=""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4" name="Text Box 15">
          <a:extLst>
            <a:ext uri="{FF2B5EF4-FFF2-40B4-BE49-F238E27FC236}">
              <a16:creationId xmlns:a16="http://schemas.microsoft.com/office/drawing/2014/main" xmlns=""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5" name="Text Box 15">
          <a:extLst>
            <a:ext uri="{FF2B5EF4-FFF2-40B4-BE49-F238E27FC236}">
              <a16:creationId xmlns:a16="http://schemas.microsoft.com/office/drawing/2014/main" xmlns=""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6" name="Text Box 15">
          <a:extLst>
            <a:ext uri="{FF2B5EF4-FFF2-40B4-BE49-F238E27FC236}">
              <a16:creationId xmlns:a16="http://schemas.microsoft.com/office/drawing/2014/main" xmlns=""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7" name="Text Box 15">
          <a:extLst>
            <a:ext uri="{FF2B5EF4-FFF2-40B4-BE49-F238E27FC236}">
              <a16:creationId xmlns:a16="http://schemas.microsoft.com/office/drawing/2014/main" xmlns=""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8" name="Text Box 15">
          <a:extLst>
            <a:ext uri="{FF2B5EF4-FFF2-40B4-BE49-F238E27FC236}">
              <a16:creationId xmlns:a16="http://schemas.microsoft.com/office/drawing/2014/main" xmlns=""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9" name="Text Box 15">
          <a:extLst>
            <a:ext uri="{FF2B5EF4-FFF2-40B4-BE49-F238E27FC236}">
              <a16:creationId xmlns:a16="http://schemas.microsoft.com/office/drawing/2014/main" xmlns=""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0" name="Text Box 15">
          <a:extLst>
            <a:ext uri="{FF2B5EF4-FFF2-40B4-BE49-F238E27FC236}">
              <a16:creationId xmlns:a16="http://schemas.microsoft.com/office/drawing/2014/main" xmlns=""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1" name="Text Box 15">
          <a:extLst>
            <a:ext uri="{FF2B5EF4-FFF2-40B4-BE49-F238E27FC236}">
              <a16:creationId xmlns:a16="http://schemas.microsoft.com/office/drawing/2014/main" xmlns=""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2" name="Text Box 15">
          <a:extLst>
            <a:ext uri="{FF2B5EF4-FFF2-40B4-BE49-F238E27FC236}">
              <a16:creationId xmlns:a16="http://schemas.microsoft.com/office/drawing/2014/main" xmlns=""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3" name="Text Box 15">
          <a:extLst>
            <a:ext uri="{FF2B5EF4-FFF2-40B4-BE49-F238E27FC236}">
              <a16:creationId xmlns:a16="http://schemas.microsoft.com/office/drawing/2014/main" xmlns=""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4" name="Text Box 15">
          <a:extLst>
            <a:ext uri="{FF2B5EF4-FFF2-40B4-BE49-F238E27FC236}">
              <a16:creationId xmlns:a16="http://schemas.microsoft.com/office/drawing/2014/main" xmlns=""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5" name="Text Box 15">
          <a:extLst>
            <a:ext uri="{FF2B5EF4-FFF2-40B4-BE49-F238E27FC236}">
              <a16:creationId xmlns:a16="http://schemas.microsoft.com/office/drawing/2014/main" xmlns=""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6" name="Text Box 15">
          <a:extLst>
            <a:ext uri="{FF2B5EF4-FFF2-40B4-BE49-F238E27FC236}">
              <a16:creationId xmlns:a16="http://schemas.microsoft.com/office/drawing/2014/main" xmlns=""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7" name="Text Box 15">
          <a:extLst>
            <a:ext uri="{FF2B5EF4-FFF2-40B4-BE49-F238E27FC236}">
              <a16:creationId xmlns:a16="http://schemas.microsoft.com/office/drawing/2014/main" xmlns=""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8" name="Text Box 15">
          <a:extLst>
            <a:ext uri="{FF2B5EF4-FFF2-40B4-BE49-F238E27FC236}">
              <a16:creationId xmlns:a16="http://schemas.microsoft.com/office/drawing/2014/main" xmlns=""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9" name="Text Box 15">
          <a:extLst>
            <a:ext uri="{FF2B5EF4-FFF2-40B4-BE49-F238E27FC236}">
              <a16:creationId xmlns:a16="http://schemas.microsoft.com/office/drawing/2014/main" xmlns=""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0" name="Text Box 15">
          <a:extLst>
            <a:ext uri="{FF2B5EF4-FFF2-40B4-BE49-F238E27FC236}">
              <a16:creationId xmlns:a16="http://schemas.microsoft.com/office/drawing/2014/main" xmlns=""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1" name="Text Box 15">
          <a:extLst>
            <a:ext uri="{FF2B5EF4-FFF2-40B4-BE49-F238E27FC236}">
              <a16:creationId xmlns:a16="http://schemas.microsoft.com/office/drawing/2014/main" xmlns=""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2" name="Text Box 15">
          <a:extLst>
            <a:ext uri="{FF2B5EF4-FFF2-40B4-BE49-F238E27FC236}">
              <a16:creationId xmlns:a16="http://schemas.microsoft.com/office/drawing/2014/main" xmlns=""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3" name="Text Box 15">
          <a:extLst>
            <a:ext uri="{FF2B5EF4-FFF2-40B4-BE49-F238E27FC236}">
              <a16:creationId xmlns:a16="http://schemas.microsoft.com/office/drawing/2014/main" xmlns=""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4" name="Text Box 15">
          <a:extLst>
            <a:ext uri="{FF2B5EF4-FFF2-40B4-BE49-F238E27FC236}">
              <a16:creationId xmlns:a16="http://schemas.microsoft.com/office/drawing/2014/main" xmlns=""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5" name="Text Box 15">
          <a:extLst>
            <a:ext uri="{FF2B5EF4-FFF2-40B4-BE49-F238E27FC236}">
              <a16:creationId xmlns:a16="http://schemas.microsoft.com/office/drawing/2014/main" xmlns=""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6" name="Text Box 15">
          <a:extLst>
            <a:ext uri="{FF2B5EF4-FFF2-40B4-BE49-F238E27FC236}">
              <a16:creationId xmlns:a16="http://schemas.microsoft.com/office/drawing/2014/main" xmlns=""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7" name="Text Box 15">
          <a:extLst>
            <a:ext uri="{FF2B5EF4-FFF2-40B4-BE49-F238E27FC236}">
              <a16:creationId xmlns:a16="http://schemas.microsoft.com/office/drawing/2014/main" xmlns=""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8" name="Text Box 15">
          <a:extLst>
            <a:ext uri="{FF2B5EF4-FFF2-40B4-BE49-F238E27FC236}">
              <a16:creationId xmlns:a16="http://schemas.microsoft.com/office/drawing/2014/main" xmlns=""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9" name="Text Box 15">
          <a:extLst>
            <a:ext uri="{FF2B5EF4-FFF2-40B4-BE49-F238E27FC236}">
              <a16:creationId xmlns:a16="http://schemas.microsoft.com/office/drawing/2014/main" xmlns=""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0" name="Text Box 15">
          <a:extLst>
            <a:ext uri="{FF2B5EF4-FFF2-40B4-BE49-F238E27FC236}">
              <a16:creationId xmlns:a16="http://schemas.microsoft.com/office/drawing/2014/main" xmlns=""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1" name="Text Box 15">
          <a:extLst>
            <a:ext uri="{FF2B5EF4-FFF2-40B4-BE49-F238E27FC236}">
              <a16:creationId xmlns:a16="http://schemas.microsoft.com/office/drawing/2014/main" xmlns=""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2" name="Text Box 15">
          <a:extLst>
            <a:ext uri="{FF2B5EF4-FFF2-40B4-BE49-F238E27FC236}">
              <a16:creationId xmlns:a16="http://schemas.microsoft.com/office/drawing/2014/main" xmlns=""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3" name="Text Box 15">
          <a:extLst>
            <a:ext uri="{FF2B5EF4-FFF2-40B4-BE49-F238E27FC236}">
              <a16:creationId xmlns:a16="http://schemas.microsoft.com/office/drawing/2014/main" xmlns=""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4" name="Text Box 15">
          <a:extLst>
            <a:ext uri="{FF2B5EF4-FFF2-40B4-BE49-F238E27FC236}">
              <a16:creationId xmlns:a16="http://schemas.microsoft.com/office/drawing/2014/main" xmlns=""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5" name="Text Box 15">
          <a:extLst>
            <a:ext uri="{FF2B5EF4-FFF2-40B4-BE49-F238E27FC236}">
              <a16:creationId xmlns:a16="http://schemas.microsoft.com/office/drawing/2014/main" xmlns=""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6" name="Text Box 15">
          <a:extLst>
            <a:ext uri="{FF2B5EF4-FFF2-40B4-BE49-F238E27FC236}">
              <a16:creationId xmlns:a16="http://schemas.microsoft.com/office/drawing/2014/main" xmlns=""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7" name="Text Box 15">
          <a:extLst>
            <a:ext uri="{FF2B5EF4-FFF2-40B4-BE49-F238E27FC236}">
              <a16:creationId xmlns:a16="http://schemas.microsoft.com/office/drawing/2014/main" xmlns=""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8" name="Text Box 15">
          <a:extLst>
            <a:ext uri="{FF2B5EF4-FFF2-40B4-BE49-F238E27FC236}">
              <a16:creationId xmlns:a16="http://schemas.microsoft.com/office/drawing/2014/main" xmlns=""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9" name="Text Box 15">
          <a:extLst>
            <a:ext uri="{FF2B5EF4-FFF2-40B4-BE49-F238E27FC236}">
              <a16:creationId xmlns:a16="http://schemas.microsoft.com/office/drawing/2014/main" xmlns=""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0" name="Text Box 15">
          <a:extLst>
            <a:ext uri="{FF2B5EF4-FFF2-40B4-BE49-F238E27FC236}">
              <a16:creationId xmlns:a16="http://schemas.microsoft.com/office/drawing/2014/main" xmlns=""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1" name="Text Box 15">
          <a:extLst>
            <a:ext uri="{FF2B5EF4-FFF2-40B4-BE49-F238E27FC236}">
              <a16:creationId xmlns:a16="http://schemas.microsoft.com/office/drawing/2014/main" xmlns=""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2" name="Text Box 15">
          <a:extLst>
            <a:ext uri="{FF2B5EF4-FFF2-40B4-BE49-F238E27FC236}">
              <a16:creationId xmlns:a16="http://schemas.microsoft.com/office/drawing/2014/main" xmlns=""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3" name="Text Box 15">
          <a:extLst>
            <a:ext uri="{FF2B5EF4-FFF2-40B4-BE49-F238E27FC236}">
              <a16:creationId xmlns:a16="http://schemas.microsoft.com/office/drawing/2014/main" xmlns=""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4" name="Text Box 15">
          <a:extLst>
            <a:ext uri="{FF2B5EF4-FFF2-40B4-BE49-F238E27FC236}">
              <a16:creationId xmlns:a16="http://schemas.microsoft.com/office/drawing/2014/main" xmlns=""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5" name="Text Box 15">
          <a:extLst>
            <a:ext uri="{FF2B5EF4-FFF2-40B4-BE49-F238E27FC236}">
              <a16:creationId xmlns:a16="http://schemas.microsoft.com/office/drawing/2014/main" xmlns=""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6" name="Text Box 15">
          <a:extLst>
            <a:ext uri="{FF2B5EF4-FFF2-40B4-BE49-F238E27FC236}">
              <a16:creationId xmlns:a16="http://schemas.microsoft.com/office/drawing/2014/main" xmlns=""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7" name="Text Box 15">
          <a:extLst>
            <a:ext uri="{FF2B5EF4-FFF2-40B4-BE49-F238E27FC236}">
              <a16:creationId xmlns:a16="http://schemas.microsoft.com/office/drawing/2014/main" xmlns=""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8" name="Text Box 15">
          <a:extLst>
            <a:ext uri="{FF2B5EF4-FFF2-40B4-BE49-F238E27FC236}">
              <a16:creationId xmlns:a16="http://schemas.microsoft.com/office/drawing/2014/main" xmlns=""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9" name="Text Box 15">
          <a:extLst>
            <a:ext uri="{FF2B5EF4-FFF2-40B4-BE49-F238E27FC236}">
              <a16:creationId xmlns:a16="http://schemas.microsoft.com/office/drawing/2014/main" xmlns=""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0" name="Text Box 15">
          <a:extLst>
            <a:ext uri="{FF2B5EF4-FFF2-40B4-BE49-F238E27FC236}">
              <a16:creationId xmlns:a16="http://schemas.microsoft.com/office/drawing/2014/main" xmlns=""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1" name="Text Box 15">
          <a:extLst>
            <a:ext uri="{FF2B5EF4-FFF2-40B4-BE49-F238E27FC236}">
              <a16:creationId xmlns:a16="http://schemas.microsoft.com/office/drawing/2014/main" xmlns=""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2" name="Text Box 15">
          <a:extLst>
            <a:ext uri="{FF2B5EF4-FFF2-40B4-BE49-F238E27FC236}">
              <a16:creationId xmlns:a16="http://schemas.microsoft.com/office/drawing/2014/main" xmlns=""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3" name="Text Box 15">
          <a:extLst>
            <a:ext uri="{FF2B5EF4-FFF2-40B4-BE49-F238E27FC236}">
              <a16:creationId xmlns:a16="http://schemas.microsoft.com/office/drawing/2014/main" xmlns=""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4" name="Text Box 15">
          <a:extLst>
            <a:ext uri="{FF2B5EF4-FFF2-40B4-BE49-F238E27FC236}">
              <a16:creationId xmlns:a16="http://schemas.microsoft.com/office/drawing/2014/main" xmlns=""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5" name="Text Box 15">
          <a:extLst>
            <a:ext uri="{FF2B5EF4-FFF2-40B4-BE49-F238E27FC236}">
              <a16:creationId xmlns:a16="http://schemas.microsoft.com/office/drawing/2014/main" xmlns=""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6" name="Text Box 15">
          <a:extLst>
            <a:ext uri="{FF2B5EF4-FFF2-40B4-BE49-F238E27FC236}">
              <a16:creationId xmlns:a16="http://schemas.microsoft.com/office/drawing/2014/main" xmlns=""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7" name="Text Box 15">
          <a:extLst>
            <a:ext uri="{FF2B5EF4-FFF2-40B4-BE49-F238E27FC236}">
              <a16:creationId xmlns:a16="http://schemas.microsoft.com/office/drawing/2014/main" xmlns=""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8" name="Text Box 15">
          <a:extLst>
            <a:ext uri="{FF2B5EF4-FFF2-40B4-BE49-F238E27FC236}">
              <a16:creationId xmlns:a16="http://schemas.microsoft.com/office/drawing/2014/main" xmlns=""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9" name="Text Box 15">
          <a:extLst>
            <a:ext uri="{FF2B5EF4-FFF2-40B4-BE49-F238E27FC236}">
              <a16:creationId xmlns:a16="http://schemas.microsoft.com/office/drawing/2014/main" xmlns=""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0" name="Text Box 15">
          <a:extLst>
            <a:ext uri="{FF2B5EF4-FFF2-40B4-BE49-F238E27FC236}">
              <a16:creationId xmlns:a16="http://schemas.microsoft.com/office/drawing/2014/main" xmlns=""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1" name="Text Box 15">
          <a:extLst>
            <a:ext uri="{FF2B5EF4-FFF2-40B4-BE49-F238E27FC236}">
              <a16:creationId xmlns:a16="http://schemas.microsoft.com/office/drawing/2014/main" xmlns=""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2" name="Text Box 15">
          <a:extLst>
            <a:ext uri="{FF2B5EF4-FFF2-40B4-BE49-F238E27FC236}">
              <a16:creationId xmlns:a16="http://schemas.microsoft.com/office/drawing/2014/main" xmlns=""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3" name="Text Box 15">
          <a:extLst>
            <a:ext uri="{FF2B5EF4-FFF2-40B4-BE49-F238E27FC236}">
              <a16:creationId xmlns:a16="http://schemas.microsoft.com/office/drawing/2014/main" xmlns=""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4" name="Text Box 15">
          <a:extLst>
            <a:ext uri="{FF2B5EF4-FFF2-40B4-BE49-F238E27FC236}">
              <a16:creationId xmlns:a16="http://schemas.microsoft.com/office/drawing/2014/main" xmlns=""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5" name="Text Box 15">
          <a:extLst>
            <a:ext uri="{FF2B5EF4-FFF2-40B4-BE49-F238E27FC236}">
              <a16:creationId xmlns:a16="http://schemas.microsoft.com/office/drawing/2014/main" xmlns=""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6" name="Text Box 15">
          <a:extLst>
            <a:ext uri="{FF2B5EF4-FFF2-40B4-BE49-F238E27FC236}">
              <a16:creationId xmlns:a16="http://schemas.microsoft.com/office/drawing/2014/main" xmlns=""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7" name="Text Box 15">
          <a:extLst>
            <a:ext uri="{FF2B5EF4-FFF2-40B4-BE49-F238E27FC236}">
              <a16:creationId xmlns:a16="http://schemas.microsoft.com/office/drawing/2014/main" xmlns=""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8" name="Text Box 15">
          <a:extLst>
            <a:ext uri="{FF2B5EF4-FFF2-40B4-BE49-F238E27FC236}">
              <a16:creationId xmlns:a16="http://schemas.microsoft.com/office/drawing/2014/main" xmlns=""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9" name="Text Box 15">
          <a:extLst>
            <a:ext uri="{FF2B5EF4-FFF2-40B4-BE49-F238E27FC236}">
              <a16:creationId xmlns:a16="http://schemas.microsoft.com/office/drawing/2014/main" xmlns=""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0" name="Text Box 15">
          <a:extLst>
            <a:ext uri="{FF2B5EF4-FFF2-40B4-BE49-F238E27FC236}">
              <a16:creationId xmlns:a16="http://schemas.microsoft.com/office/drawing/2014/main" xmlns=""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1" name="Text Box 15">
          <a:extLst>
            <a:ext uri="{FF2B5EF4-FFF2-40B4-BE49-F238E27FC236}">
              <a16:creationId xmlns:a16="http://schemas.microsoft.com/office/drawing/2014/main" xmlns=""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2" name="Text Box 15">
          <a:extLst>
            <a:ext uri="{FF2B5EF4-FFF2-40B4-BE49-F238E27FC236}">
              <a16:creationId xmlns:a16="http://schemas.microsoft.com/office/drawing/2014/main" xmlns=""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3" name="Text Box 15">
          <a:extLst>
            <a:ext uri="{FF2B5EF4-FFF2-40B4-BE49-F238E27FC236}">
              <a16:creationId xmlns:a16="http://schemas.microsoft.com/office/drawing/2014/main" xmlns=""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4" name="Text Box 15">
          <a:extLst>
            <a:ext uri="{FF2B5EF4-FFF2-40B4-BE49-F238E27FC236}">
              <a16:creationId xmlns:a16="http://schemas.microsoft.com/office/drawing/2014/main" xmlns=""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5" name="Text Box 15">
          <a:extLst>
            <a:ext uri="{FF2B5EF4-FFF2-40B4-BE49-F238E27FC236}">
              <a16:creationId xmlns:a16="http://schemas.microsoft.com/office/drawing/2014/main" xmlns=""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6" name="Text Box 15">
          <a:extLst>
            <a:ext uri="{FF2B5EF4-FFF2-40B4-BE49-F238E27FC236}">
              <a16:creationId xmlns:a16="http://schemas.microsoft.com/office/drawing/2014/main" xmlns=""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7" name="Text Box 15">
          <a:extLst>
            <a:ext uri="{FF2B5EF4-FFF2-40B4-BE49-F238E27FC236}">
              <a16:creationId xmlns:a16="http://schemas.microsoft.com/office/drawing/2014/main" xmlns=""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8" name="Text Box 15">
          <a:extLst>
            <a:ext uri="{FF2B5EF4-FFF2-40B4-BE49-F238E27FC236}">
              <a16:creationId xmlns:a16="http://schemas.microsoft.com/office/drawing/2014/main" xmlns=""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9" name="Text Box 15">
          <a:extLst>
            <a:ext uri="{FF2B5EF4-FFF2-40B4-BE49-F238E27FC236}">
              <a16:creationId xmlns:a16="http://schemas.microsoft.com/office/drawing/2014/main" xmlns=""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0" name="Text Box 15">
          <a:extLst>
            <a:ext uri="{FF2B5EF4-FFF2-40B4-BE49-F238E27FC236}">
              <a16:creationId xmlns:a16="http://schemas.microsoft.com/office/drawing/2014/main" xmlns=""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1" name="Text Box 15">
          <a:extLst>
            <a:ext uri="{FF2B5EF4-FFF2-40B4-BE49-F238E27FC236}">
              <a16:creationId xmlns:a16="http://schemas.microsoft.com/office/drawing/2014/main" xmlns=""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2" name="Text Box 15">
          <a:extLst>
            <a:ext uri="{FF2B5EF4-FFF2-40B4-BE49-F238E27FC236}">
              <a16:creationId xmlns:a16="http://schemas.microsoft.com/office/drawing/2014/main" xmlns=""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3" name="Text Box 15">
          <a:extLst>
            <a:ext uri="{FF2B5EF4-FFF2-40B4-BE49-F238E27FC236}">
              <a16:creationId xmlns:a16="http://schemas.microsoft.com/office/drawing/2014/main" xmlns=""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4" name="Text Box 15">
          <a:extLst>
            <a:ext uri="{FF2B5EF4-FFF2-40B4-BE49-F238E27FC236}">
              <a16:creationId xmlns:a16="http://schemas.microsoft.com/office/drawing/2014/main" xmlns=""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5" name="Text Box 15">
          <a:extLst>
            <a:ext uri="{FF2B5EF4-FFF2-40B4-BE49-F238E27FC236}">
              <a16:creationId xmlns:a16="http://schemas.microsoft.com/office/drawing/2014/main" xmlns=""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6" name="Text Box 15">
          <a:extLst>
            <a:ext uri="{FF2B5EF4-FFF2-40B4-BE49-F238E27FC236}">
              <a16:creationId xmlns:a16="http://schemas.microsoft.com/office/drawing/2014/main" xmlns=""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7" name="Text Box 15">
          <a:extLst>
            <a:ext uri="{FF2B5EF4-FFF2-40B4-BE49-F238E27FC236}">
              <a16:creationId xmlns:a16="http://schemas.microsoft.com/office/drawing/2014/main" xmlns=""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8" name="Text Box 15">
          <a:extLst>
            <a:ext uri="{FF2B5EF4-FFF2-40B4-BE49-F238E27FC236}">
              <a16:creationId xmlns:a16="http://schemas.microsoft.com/office/drawing/2014/main" xmlns=""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9" name="Text Box 15">
          <a:extLst>
            <a:ext uri="{FF2B5EF4-FFF2-40B4-BE49-F238E27FC236}">
              <a16:creationId xmlns:a16="http://schemas.microsoft.com/office/drawing/2014/main" xmlns=""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0" name="Text Box 15">
          <a:extLst>
            <a:ext uri="{FF2B5EF4-FFF2-40B4-BE49-F238E27FC236}">
              <a16:creationId xmlns:a16="http://schemas.microsoft.com/office/drawing/2014/main" xmlns=""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1" name="Text Box 15">
          <a:extLst>
            <a:ext uri="{FF2B5EF4-FFF2-40B4-BE49-F238E27FC236}">
              <a16:creationId xmlns:a16="http://schemas.microsoft.com/office/drawing/2014/main" xmlns=""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2" name="Text Box 15">
          <a:extLst>
            <a:ext uri="{FF2B5EF4-FFF2-40B4-BE49-F238E27FC236}">
              <a16:creationId xmlns:a16="http://schemas.microsoft.com/office/drawing/2014/main" xmlns=""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3" name="Text Box 15">
          <a:extLst>
            <a:ext uri="{FF2B5EF4-FFF2-40B4-BE49-F238E27FC236}">
              <a16:creationId xmlns:a16="http://schemas.microsoft.com/office/drawing/2014/main" xmlns=""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4" name="Text Box 15">
          <a:extLst>
            <a:ext uri="{FF2B5EF4-FFF2-40B4-BE49-F238E27FC236}">
              <a16:creationId xmlns:a16="http://schemas.microsoft.com/office/drawing/2014/main" xmlns=""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5" name="Text Box 15">
          <a:extLst>
            <a:ext uri="{FF2B5EF4-FFF2-40B4-BE49-F238E27FC236}">
              <a16:creationId xmlns:a16="http://schemas.microsoft.com/office/drawing/2014/main" xmlns=""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6" name="Text Box 15">
          <a:extLst>
            <a:ext uri="{FF2B5EF4-FFF2-40B4-BE49-F238E27FC236}">
              <a16:creationId xmlns:a16="http://schemas.microsoft.com/office/drawing/2014/main" xmlns=""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7" name="Text Box 15">
          <a:extLst>
            <a:ext uri="{FF2B5EF4-FFF2-40B4-BE49-F238E27FC236}">
              <a16:creationId xmlns:a16="http://schemas.microsoft.com/office/drawing/2014/main" xmlns=""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8" name="Text Box 15">
          <a:extLst>
            <a:ext uri="{FF2B5EF4-FFF2-40B4-BE49-F238E27FC236}">
              <a16:creationId xmlns:a16="http://schemas.microsoft.com/office/drawing/2014/main" xmlns=""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9" name="Text Box 15">
          <a:extLst>
            <a:ext uri="{FF2B5EF4-FFF2-40B4-BE49-F238E27FC236}">
              <a16:creationId xmlns:a16="http://schemas.microsoft.com/office/drawing/2014/main" xmlns=""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0" name="Text Box 15">
          <a:extLst>
            <a:ext uri="{FF2B5EF4-FFF2-40B4-BE49-F238E27FC236}">
              <a16:creationId xmlns:a16="http://schemas.microsoft.com/office/drawing/2014/main" xmlns=""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1" name="Text Box 15">
          <a:extLst>
            <a:ext uri="{FF2B5EF4-FFF2-40B4-BE49-F238E27FC236}">
              <a16:creationId xmlns:a16="http://schemas.microsoft.com/office/drawing/2014/main" xmlns=""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2" name="Text Box 15">
          <a:extLst>
            <a:ext uri="{FF2B5EF4-FFF2-40B4-BE49-F238E27FC236}">
              <a16:creationId xmlns:a16="http://schemas.microsoft.com/office/drawing/2014/main" xmlns=""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3" name="Text Box 15">
          <a:extLst>
            <a:ext uri="{FF2B5EF4-FFF2-40B4-BE49-F238E27FC236}">
              <a16:creationId xmlns:a16="http://schemas.microsoft.com/office/drawing/2014/main" xmlns=""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4" name="Text Box 15">
          <a:extLst>
            <a:ext uri="{FF2B5EF4-FFF2-40B4-BE49-F238E27FC236}">
              <a16:creationId xmlns:a16="http://schemas.microsoft.com/office/drawing/2014/main" xmlns=""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5" name="Text Box 15">
          <a:extLst>
            <a:ext uri="{FF2B5EF4-FFF2-40B4-BE49-F238E27FC236}">
              <a16:creationId xmlns:a16="http://schemas.microsoft.com/office/drawing/2014/main" xmlns=""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6" name="Text Box 15">
          <a:extLst>
            <a:ext uri="{FF2B5EF4-FFF2-40B4-BE49-F238E27FC236}">
              <a16:creationId xmlns:a16="http://schemas.microsoft.com/office/drawing/2014/main" xmlns=""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7" name="Text Box 15">
          <a:extLst>
            <a:ext uri="{FF2B5EF4-FFF2-40B4-BE49-F238E27FC236}">
              <a16:creationId xmlns:a16="http://schemas.microsoft.com/office/drawing/2014/main" xmlns=""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8" name="Text Box 15">
          <a:extLst>
            <a:ext uri="{FF2B5EF4-FFF2-40B4-BE49-F238E27FC236}">
              <a16:creationId xmlns:a16="http://schemas.microsoft.com/office/drawing/2014/main" xmlns=""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9" name="Text Box 15">
          <a:extLst>
            <a:ext uri="{FF2B5EF4-FFF2-40B4-BE49-F238E27FC236}">
              <a16:creationId xmlns:a16="http://schemas.microsoft.com/office/drawing/2014/main" xmlns=""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0" name="Text Box 15">
          <a:extLst>
            <a:ext uri="{FF2B5EF4-FFF2-40B4-BE49-F238E27FC236}">
              <a16:creationId xmlns:a16="http://schemas.microsoft.com/office/drawing/2014/main" xmlns=""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1" name="Text Box 15">
          <a:extLst>
            <a:ext uri="{FF2B5EF4-FFF2-40B4-BE49-F238E27FC236}">
              <a16:creationId xmlns:a16="http://schemas.microsoft.com/office/drawing/2014/main" xmlns=""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2" name="Text Box 15">
          <a:extLst>
            <a:ext uri="{FF2B5EF4-FFF2-40B4-BE49-F238E27FC236}">
              <a16:creationId xmlns:a16="http://schemas.microsoft.com/office/drawing/2014/main" xmlns=""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3" name="Text Box 15">
          <a:extLst>
            <a:ext uri="{FF2B5EF4-FFF2-40B4-BE49-F238E27FC236}">
              <a16:creationId xmlns:a16="http://schemas.microsoft.com/office/drawing/2014/main" xmlns=""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4" name="Text Box 15">
          <a:extLst>
            <a:ext uri="{FF2B5EF4-FFF2-40B4-BE49-F238E27FC236}">
              <a16:creationId xmlns:a16="http://schemas.microsoft.com/office/drawing/2014/main" xmlns=""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5" name="Text Box 15">
          <a:extLst>
            <a:ext uri="{FF2B5EF4-FFF2-40B4-BE49-F238E27FC236}">
              <a16:creationId xmlns:a16="http://schemas.microsoft.com/office/drawing/2014/main" xmlns=""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6" name="Text Box 15">
          <a:extLst>
            <a:ext uri="{FF2B5EF4-FFF2-40B4-BE49-F238E27FC236}">
              <a16:creationId xmlns:a16="http://schemas.microsoft.com/office/drawing/2014/main" xmlns=""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7" name="Text Box 15">
          <a:extLst>
            <a:ext uri="{FF2B5EF4-FFF2-40B4-BE49-F238E27FC236}">
              <a16:creationId xmlns:a16="http://schemas.microsoft.com/office/drawing/2014/main" xmlns=""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8" name="Text Box 15">
          <a:extLst>
            <a:ext uri="{FF2B5EF4-FFF2-40B4-BE49-F238E27FC236}">
              <a16:creationId xmlns:a16="http://schemas.microsoft.com/office/drawing/2014/main" xmlns=""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9" name="Text Box 15">
          <a:extLst>
            <a:ext uri="{FF2B5EF4-FFF2-40B4-BE49-F238E27FC236}">
              <a16:creationId xmlns:a16="http://schemas.microsoft.com/office/drawing/2014/main" xmlns=""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0" name="Text Box 15">
          <a:extLst>
            <a:ext uri="{FF2B5EF4-FFF2-40B4-BE49-F238E27FC236}">
              <a16:creationId xmlns:a16="http://schemas.microsoft.com/office/drawing/2014/main" xmlns=""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1" name="Text Box 15">
          <a:extLst>
            <a:ext uri="{FF2B5EF4-FFF2-40B4-BE49-F238E27FC236}">
              <a16:creationId xmlns:a16="http://schemas.microsoft.com/office/drawing/2014/main" xmlns=""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2" name="Text Box 15">
          <a:extLst>
            <a:ext uri="{FF2B5EF4-FFF2-40B4-BE49-F238E27FC236}">
              <a16:creationId xmlns:a16="http://schemas.microsoft.com/office/drawing/2014/main" xmlns=""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3" name="Text Box 15">
          <a:extLst>
            <a:ext uri="{FF2B5EF4-FFF2-40B4-BE49-F238E27FC236}">
              <a16:creationId xmlns:a16="http://schemas.microsoft.com/office/drawing/2014/main" xmlns=""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4" name="Text Box 15">
          <a:extLst>
            <a:ext uri="{FF2B5EF4-FFF2-40B4-BE49-F238E27FC236}">
              <a16:creationId xmlns:a16="http://schemas.microsoft.com/office/drawing/2014/main" xmlns=""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5" name="Text Box 15">
          <a:extLst>
            <a:ext uri="{FF2B5EF4-FFF2-40B4-BE49-F238E27FC236}">
              <a16:creationId xmlns:a16="http://schemas.microsoft.com/office/drawing/2014/main" xmlns=""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6" name="Text Box 15">
          <a:extLst>
            <a:ext uri="{FF2B5EF4-FFF2-40B4-BE49-F238E27FC236}">
              <a16:creationId xmlns:a16="http://schemas.microsoft.com/office/drawing/2014/main" xmlns=""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7" name="Text Box 15">
          <a:extLst>
            <a:ext uri="{FF2B5EF4-FFF2-40B4-BE49-F238E27FC236}">
              <a16:creationId xmlns:a16="http://schemas.microsoft.com/office/drawing/2014/main" xmlns=""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8" name="Text Box 15">
          <a:extLst>
            <a:ext uri="{FF2B5EF4-FFF2-40B4-BE49-F238E27FC236}">
              <a16:creationId xmlns:a16="http://schemas.microsoft.com/office/drawing/2014/main" xmlns=""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9" name="Text Box 15">
          <a:extLst>
            <a:ext uri="{FF2B5EF4-FFF2-40B4-BE49-F238E27FC236}">
              <a16:creationId xmlns:a16="http://schemas.microsoft.com/office/drawing/2014/main" xmlns=""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0" name="Text Box 15">
          <a:extLst>
            <a:ext uri="{FF2B5EF4-FFF2-40B4-BE49-F238E27FC236}">
              <a16:creationId xmlns:a16="http://schemas.microsoft.com/office/drawing/2014/main" xmlns=""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1" name="Text Box 15">
          <a:extLst>
            <a:ext uri="{FF2B5EF4-FFF2-40B4-BE49-F238E27FC236}">
              <a16:creationId xmlns:a16="http://schemas.microsoft.com/office/drawing/2014/main" xmlns=""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2" name="Text Box 15">
          <a:extLst>
            <a:ext uri="{FF2B5EF4-FFF2-40B4-BE49-F238E27FC236}">
              <a16:creationId xmlns:a16="http://schemas.microsoft.com/office/drawing/2014/main" xmlns=""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3" name="Text Box 15">
          <a:extLst>
            <a:ext uri="{FF2B5EF4-FFF2-40B4-BE49-F238E27FC236}">
              <a16:creationId xmlns:a16="http://schemas.microsoft.com/office/drawing/2014/main" xmlns=""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4" name="Text Box 15">
          <a:extLst>
            <a:ext uri="{FF2B5EF4-FFF2-40B4-BE49-F238E27FC236}">
              <a16:creationId xmlns:a16="http://schemas.microsoft.com/office/drawing/2014/main" xmlns=""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5" name="Text Box 15">
          <a:extLst>
            <a:ext uri="{FF2B5EF4-FFF2-40B4-BE49-F238E27FC236}">
              <a16:creationId xmlns:a16="http://schemas.microsoft.com/office/drawing/2014/main" xmlns=""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6" name="Text Box 15">
          <a:extLst>
            <a:ext uri="{FF2B5EF4-FFF2-40B4-BE49-F238E27FC236}">
              <a16:creationId xmlns:a16="http://schemas.microsoft.com/office/drawing/2014/main" xmlns=""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7" name="Text Box 15">
          <a:extLst>
            <a:ext uri="{FF2B5EF4-FFF2-40B4-BE49-F238E27FC236}">
              <a16:creationId xmlns:a16="http://schemas.microsoft.com/office/drawing/2014/main" xmlns=""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8" name="Text Box 15">
          <a:extLst>
            <a:ext uri="{FF2B5EF4-FFF2-40B4-BE49-F238E27FC236}">
              <a16:creationId xmlns:a16="http://schemas.microsoft.com/office/drawing/2014/main" xmlns=""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9" name="Text Box 15">
          <a:extLst>
            <a:ext uri="{FF2B5EF4-FFF2-40B4-BE49-F238E27FC236}">
              <a16:creationId xmlns:a16="http://schemas.microsoft.com/office/drawing/2014/main" xmlns=""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0" name="Text Box 15">
          <a:extLst>
            <a:ext uri="{FF2B5EF4-FFF2-40B4-BE49-F238E27FC236}">
              <a16:creationId xmlns:a16="http://schemas.microsoft.com/office/drawing/2014/main" xmlns=""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1" name="Text Box 15">
          <a:extLst>
            <a:ext uri="{FF2B5EF4-FFF2-40B4-BE49-F238E27FC236}">
              <a16:creationId xmlns:a16="http://schemas.microsoft.com/office/drawing/2014/main" xmlns=""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2" name="Text Box 15">
          <a:extLst>
            <a:ext uri="{FF2B5EF4-FFF2-40B4-BE49-F238E27FC236}">
              <a16:creationId xmlns:a16="http://schemas.microsoft.com/office/drawing/2014/main" xmlns=""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3" name="Text Box 15">
          <a:extLst>
            <a:ext uri="{FF2B5EF4-FFF2-40B4-BE49-F238E27FC236}">
              <a16:creationId xmlns:a16="http://schemas.microsoft.com/office/drawing/2014/main" xmlns=""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4" name="Text Box 15">
          <a:extLst>
            <a:ext uri="{FF2B5EF4-FFF2-40B4-BE49-F238E27FC236}">
              <a16:creationId xmlns:a16="http://schemas.microsoft.com/office/drawing/2014/main" xmlns=""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5" name="Text Box 15">
          <a:extLst>
            <a:ext uri="{FF2B5EF4-FFF2-40B4-BE49-F238E27FC236}">
              <a16:creationId xmlns:a16="http://schemas.microsoft.com/office/drawing/2014/main" xmlns=""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6" name="Text Box 15">
          <a:extLst>
            <a:ext uri="{FF2B5EF4-FFF2-40B4-BE49-F238E27FC236}">
              <a16:creationId xmlns:a16="http://schemas.microsoft.com/office/drawing/2014/main" xmlns=""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7" name="Text Box 15">
          <a:extLst>
            <a:ext uri="{FF2B5EF4-FFF2-40B4-BE49-F238E27FC236}">
              <a16:creationId xmlns:a16="http://schemas.microsoft.com/office/drawing/2014/main" xmlns=""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8" name="Text Box 15">
          <a:extLst>
            <a:ext uri="{FF2B5EF4-FFF2-40B4-BE49-F238E27FC236}">
              <a16:creationId xmlns:a16="http://schemas.microsoft.com/office/drawing/2014/main" xmlns=""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9" name="Text Box 15">
          <a:extLst>
            <a:ext uri="{FF2B5EF4-FFF2-40B4-BE49-F238E27FC236}">
              <a16:creationId xmlns:a16="http://schemas.microsoft.com/office/drawing/2014/main" xmlns=""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0" name="Text Box 15">
          <a:extLst>
            <a:ext uri="{FF2B5EF4-FFF2-40B4-BE49-F238E27FC236}">
              <a16:creationId xmlns:a16="http://schemas.microsoft.com/office/drawing/2014/main" xmlns=""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1" name="Text Box 15">
          <a:extLst>
            <a:ext uri="{FF2B5EF4-FFF2-40B4-BE49-F238E27FC236}">
              <a16:creationId xmlns:a16="http://schemas.microsoft.com/office/drawing/2014/main" xmlns=""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2" name="Text Box 15">
          <a:extLst>
            <a:ext uri="{FF2B5EF4-FFF2-40B4-BE49-F238E27FC236}">
              <a16:creationId xmlns:a16="http://schemas.microsoft.com/office/drawing/2014/main" xmlns=""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3" name="Text Box 15">
          <a:extLst>
            <a:ext uri="{FF2B5EF4-FFF2-40B4-BE49-F238E27FC236}">
              <a16:creationId xmlns:a16="http://schemas.microsoft.com/office/drawing/2014/main" xmlns=""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4" name="Text Box 15">
          <a:extLst>
            <a:ext uri="{FF2B5EF4-FFF2-40B4-BE49-F238E27FC236}">
              <a16:creationId xmlns:a16="http://schemas.microsoft.com/office/drawing/2014/main" xmlns=""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5" name="Text Box 15">
          <a:extLst>
            <a:ext uri="{FF2B5EF4-FFF2-40B4-BE49-F238E27FC236}">
              <a16:creationId xmlns:a16="http://schemas.microsoft.com/office/drawing/2014/main" xmlns=""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6" name="Text Box 15">
          <a:extLst>
            <a:ext uri="{FF2B5EF4-FFF2-40B4-BE49-F238E27FC236}">
              <a16:creationId xmlns:a16="http://schemas.microsoft.com/office/drawing/2014/main" xmlns=""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7" name="Text Box 15">
          <a:extLst>
            <a:ext uri="{FF2B5EF4-FFF2-40B4-BE49-F238E27FC236}">
              <a16:creationId xmlns:a16="http://schemas.microsoft.com/office/drawing/2014/main" xmlns=""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8" name="Text Box 15">
          <a:extLst>
            <a:ext uri="{FF2B5EF4-FFF2-40B4-BE49-F238E27FC236}">
              <a16:creationId xmlns:a16="http://schemas.microsoft.com/office/drawing/2014/main" xmlns=""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9" name="Text Box 15">
          <a:extLst>
            <a:ext uri="{FF2B5EF4-FFF2-40B4-BE49-F238E27FC236}">
              <a16:creationId xmlns:a16="http://schemas.microsoft.com/office/drawing/2014/main" xmlns=""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0" name="Text Box 15">
          <a:extLst>
            <a:ext uri="{FF2B5EF4-FFF2-40B4-BE49-F238E27FC236}">
              <a16:creationId xmlns:a16="http://schemas.microsoft.com/office/drawing/2014/main" xmlns=""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1" name="Text Box 15">
          <a:extLst>
            <a:ext uri="{FF2B5EF4-FFF2-40B4-BE49-F238E27FC236}">
              <a16:creationId xmlns:a16="http://schemas.microsoft.com/office/drawing/2014/main" xmlns=""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2" name="Text Box 15">
          <a:extLst>
            <a:ext uri="{FF2B5EF4-FFF2-40B4-BE49-F238E27FC236}">
              <a16:creationId xmlns:a16="http://schemas.microsoft.com/office/drawing/2014/main" xmlns=""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3" name="Text Box 15">
          <a:extLst>
            <a:ext uri="{FF2B5EF4-FFF2-40B4-BE49-F238E27FC236}">
              <a16:creationId xmlns:a16="http://schemas.microsoft.com/office/drawing/2014/main" xmlns=""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4" name="Text Box 15">
          <a:extLst>
            <a:ext uri="{FF2B5EF4-FFF2-40B4-BE49-F238E27FC236}">
              <a16:creationId xmlns:a16="http://schemas.microsoft.com/office/drawing/2014/main" xmlns=""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5" name="Text Box 15">
          <a:extLst>
            <a:ext uri="{FF2B5EF4-FFF2-40B4-BE49-F238E27FC236}">
              <a16:creationId xmlns:a16="http://schemas.microsoft.com/office/drawing/2014/main" xmlns=""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6" name="Text Box 15">
          <a:extLst>
            <a:ext uri="{FF2B5EF4-FFF2-40B4-BE49-F238E27FC236}">
              <a16:creationId xmlns:a16="http://schemas.microsoft.com/office/drawing/2014/main" xmlns=""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7" name="Text Box 15">
          <a:extLst>
            <a:ext uri="{FF2B5EF4-FFF2-40B4-BE49-F238E27FC236}">
              <a16:creationId xmlns:a16="http://schemas.microsoft.com/office/drawing/2014/main" xmlns=""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8" name="Text Box 15">
          <a:extLst>
            <a:ext uri="{FF2B5EF4-FFF2-40B4-BE49-F238E27FC236}">
              <a16:creationId xmlns:a16="http://schemas.microsoft.com/office/drawing/2014/main" xmlns=""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9" name="Text Box 15">
          <a:extLst>
            <a:ext uri="{FF2B5EF4-FFF2-40B4-BE49-F238E27FC236}">
              <a16:creationId xmlns:a16="http://schemas.microsoft.com/office/drawing/2014/main" xmlns=""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0" name="Text Box 15">
          <a:extLst>
            <a:ext uri="{FF2B5EF4-FFF2-40B4-BE49-F238E27FC236}">
              <a16:creationId xmlns:a16="http://schemas.microsoft.com/office/drawing/2014/main" xmlns=""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1" name="Text Box 15">
          <a:extLst>
            <a:ext uri="{FF2B5EF4-FFF2-40B4-BE49-F238E27FC236}">
              <a16:creationId xmlns:a16="http://schemas.microsoft.com/office/drawing/2014/main" xmlns=""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2" name="Text Box 15">
          <a:extLst>
            <a:ext uri="{FF2B5EF4-FFF2-40B4-BE49-F238E27FC236}">
              <a16:creationId xmlns:a16="http://schemas.microsoft.com/office/drawing/2014/main" xmlns=""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3" name="Text Box 15">
          <a:extLst>
            <a:ext uri="{FF2B5EF4-FFF2-40B4-BE49-F238E27FC236}">
              <a16:creationId xmlns:a16="http://schemas.microsoft.com/office/drawing/2014/main" xmlns=""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4" name="Text Box 15">
          <a:extLst>
            <a:ext uri="{FF2B5EF4-FFF2-40B4-BE49-F238E27FC236}">
              <a16:creationId xmlns:a16="http://schemas.microsoft.com/office/drawing/2014/main" xmlns=""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5" name="Text Box 15">
          <a:extLst>
            <a:ext uri="{FF2B5EF4-FFF2-40B4-BE49-F238E27FC236}">
              <a16:creationId xmlns:a16="http://schemas.microsoft.com/office/drawing/2014/main" xmlns=""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6" name="Text Box 15">
          <a:extLst>
            <a:ext uri="{FF2B5EF4-FFF2-40B4-BE49-F238E27FC236}">
              <a16:creationId xmlns:a16="http://schemas.microsoft.com/office/drawing/2014/main" xmlns=""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7" name="Text Box 15">
          <a:extLst>
            <a:ext uri="{FF2B5EF4-FFF2-40B4-BE49-F238E27FC236}">
              <a16:creationId xmlns:a16="http://schemas.microsoft.com/office/drawing/2014/main" xmlns=""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8" name="Text Box 15">
          <a:extLst>
            <a:ext uri="{FF2B5EF4-FFF2-40B4-BE49-F238E27FC236}">
              <a16:creationId xmlns:a16="http://schemas.microsoft.com/office/drawing/2014/main" xmlns=""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9" name="Text Box 15">
          <a:extLst>
            <a:ext uri="{FF2B5EF4-FFF2-40B4-BE49-F238E27FC236}">
              <a16:creationId xmlns:a16="http://schemas.microsoft.com/office/drawing/2014/main" xmlns=""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0" name="Text Box 15">
          <a:extLst>
            <a:ext uri="{FF2B5EF4-FFF2-40B4-BE49-F238E27FC236}">
              <a16:creationId xmlns:a16="http://schemas.microsoft.com/office/drawing/2014/main" xmlns=""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1" name="Text Box 15">
          <a:extLst>
            <a:ext uri="{FF2B5EF4-FFF2-40B4-BE49-F238E27FC236}">
              <a16:creationId xmlns:a16="http://schemas.microsoft.com/office/drawing/2014/main" xmlns=""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2" name="Text Box 15">
          <a:extLst>
            <a:ext uri="{FF2B5EF4-FFF2-40B4-BE49-F238E27FC236}">
              <a16:creationId xmlns:a16="http://schemas.microsoft.com/office/drawing/2014/main" xmlns=""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3" name="Text Box 15">
          <a:extLst>
            <a:ext uri="{FF2B5EF4-FFF2-40B4-BE49-F238E27FC236}">
              <a16:creationId xmlns:a16="http://schemas.microsoft.com/office/drawing/2014/main" xmlns=""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4" name="Text Box 15">
          <a:extLst>
            <a:ext uri="{FF2B5EF4-FFF2-40B4-BE49-F238E27FC236}">
              <a16:creationId xmlns:a16="http://schemas.microsoft.com/office/drawing/2014/main" xmlns=""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5" name="Text Box 15">
          <a:extLst>
            <a:ext uri="{FF2B5EF4-FFF2-40B4-BE49-F238E27FC236}">
              <a16:creationId xmlns:a16="http://schemas.microsoft.com/office/drawing/2014/main" xmlns=""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6" name="Text Box 15">
          <a:extLst>
            <a:ext uri="{FF2B5EF4-FFF2-40B4-BE49-F238E27FC236}">
              <a16:creationId xmlns:a16="http://schemas.microsoft.com/office/drawing/2014/main" xmlns=""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7" name="Text Box 15">
          <a:extLst>
            <a:ext uri="{FF2B5EF4-FFF2-40B4-BE49-F238E27FC236}">
              <a16:creationId xmlns:a16="http://schemas.microsoft.com/office/drawing/2014/main" xmlns=""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8" name="Text Box 15">
          <a:extLst>
            <a:ext uri="{FF2B5EF4-FFF2-40B4-BE49-F238E27FC236}">
              <a16:creationId xmlns:a16="http://schemas.microsoft.com/office/drawing/2014/main" xmlns=""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9" name="Text Box 15">
          <a:extLst>
            <a:ext uri="{FF2B5EF4-FFF2-40B4-BE49-F238E27FC236}">
              <a16:creationId xmlns:a16="http://schemas.microsoft.com/office/drawing/2014/main" xmlns=""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0" name="Text Box 15">
          <a:extLst>
            <a:ext uri="{FF2B5EF4-FFF2-40B4-BE49-F238E27FC236}">
              <a16:creationId xmlns:a16="http://schemas.microsoft.com/office/drawing/2014/main" xmlns=""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1" name="Text Box 15">
          <a:extLst>
            <a:ext uri="{FF2B5EF4-FFF2-40B4-BE49-F238E27FC236}">
              <a16:creationId xmlns:a16="http://schemas.microsoft.com/office/drawing/2014/main" xmlns=""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2" name="Text Box 15">
          <a:extLst>
            <a:ext uri="{FF2B5EF4-FFF2-40B4-BE49-F238E27FC236}">
              <a16:creationId xmlns:a16="http://schemas.microsoft.com/office/drawing/2014/main" xmlns=""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3" name="Text Box 15">
          <a:extLst>
            <a:ext uri="{FF2B5EF4-FFF2-40B4-BE49-F238E27FC236}">
              <a16:creationId xmlns:a16="http://schemas.microsoft.com/office/drawing/2014/main" xmlns=""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4" name="Text Box 15">
          <a:extLst>
            <a:ext uri="{FF2B5EF4-FFF2-40B4-BE49-F238E27FC236}">
              <a16:creationId xmlns:a16="http://schemas.microsoft.com/office/drawing/2014/main" xmlns=""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5" name="Text Box 15">
          <a:extLst>
            <a:ext uri="{FF2B5EF4-FFF2-40B4-BE49-F238E27FC236}">
              <a16:creationId xmlns:a16="http://schemas.microsoft.com/office/drawing/2014/main" xmlns=""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6" name="Text Box 15">
          <a:extLst>
            <a:ext uri="{FF2B5EF4-FFF2-40B4-BE49-F238E27FC236}">
              <a16:creationId xmlns:a16="http://schemas.microsoft.com/office/drawing/2014/main" xmlns=""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7" name="Text Box 15">
          <a:extLst>
            <a:ext uri="{FF2B5EF4-FFF2-40B4-BE49-F238E27FC236}">
              <a16:creationId xmlns:a16="http://schemas.microsoft.com/office/drawing/2014/main" xmlns=""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8" name="Text Box 15">
          <a:extLst>
            <a:ext uri="{FF2B5EF4-FFF2-40B4-BE49-F238E27FC236}">
              <a16:creationId xmlns:a16="http://schemas.microsoft.com/office/drawing/2014/main" xmlns=""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9" name="Text Box 15">
          <a:extLst>
            <a:ext uri="{FF2B5EF4-FFF2-40B4-BE49-F238E27FC236}">
              <a16:creationId xmlns:a16="http://schemas.microsoft.com/office/drawing/2014/main" xmlns=""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0" name="Text Box 15">
          <a:extLst>
            <a:ext uri="{FF2B5EF4-FFF2-40B4-BE49-F238E27FC236}">
              <a16:creationId xmlns:a16="http://schemas.microsoft.com/office/drawing/2014/main" xmlns=""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1" name="Text Box 15">
          <a:extLst>
            <a:ext uri="{FF2B5EF4-FFF2-40B4-BE49-F238E27FC236}">
              <a16:creationId xmlns:a16="http://schemas.microsoft.com/office/drawing/2014/main" xmlns=""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2" name="Text Box 15">
          <a:extLst>
            <a:ext uri="{FF2B5EF4-FFF2-40B4-BE49-F238E27FC236}">
              <a16:creationId xmlns:a16="http://schemas.microsoft.com/office/drawing/2014/main" xmlns=""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3" name="Text Box 15">
          <a:extLst>
            <a:ext uri="{FF2B5EF4-FFF2-40B4-BE49-F238E27FC236}">
              <a16:creationId xmlns:a16="http://schemas.microsoft.com/office/drawing/2014/main" xmlns=""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4" name="Text Box 15">
          <a:extLst>
            <a:ext uri="{FF2B5EF4-FFF2-40B4-BE49-F238E27FC236}">
              <a16:creationId xmlns:a16="http://schemas.microsoft.com/office/drawing/2014/main" xmlns=""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5" name="Text Box 15">
          <a:extLst>
            <a:ext uri="{FF2B5EF4-FFF2-40B4-BE49-F238E27FC236}">
              <a16:creationId xmlns:a16="http://schemas.microsoft.com/office/drawing/2014/main" xmlns=""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6" name="Text Box 15">
          <a:extLst>
            <a:ext uri="{FF2B5EF4-FFF2-40B4-BE49-F238E27FC236}">
              <a16:creationId xmlns:a16="http://schemas.microsoft.com/office/drawing/2014/main" xmlns=""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7" name="Text Box 15">
          <a:extLst>
            <a:ext uri="{FF2B5EF4-FFF2-40B4-BE49-F238E27FC236}">
              <a16:creationId xmlns:a16="http://schemas.microsoft.com/office/drawing/2014/main" xmlns=""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8" name="Text Box 15">
          <a:extLst>
            <a:ext uri="{FF2B5EF4-FFF2-40B4-BE49-F238E27FC236}">
              <a16:creationId xmlns:a16="http://schemas.microsoft.com/office/drawing/2014/main" xmlns=""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9" name="Text Box 15">
          <a:extLst>
            <a:ext uri="{FF2B5EF4-FFF2-40B4-BE49-F238E27FC236}">
              <a16:creationId xmlns:a16="http://schemas.microsoft.com/office/drawing/2014/main" xmlns=""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0" name="Text Box 15">
          <a:extLst>
            <a:ext uri="{FF2B5EF4-FFF2-40B4-BE49-F238E27FC236}">
              <a16:creationId xmlns:a16="http://schemas.microsoft.com/office/drawing/2014/main" xmlns=""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1" name="Text Box 15">
          <a:extLst>
            <a:ext uri="{FF2B5EF4-FFF2-40B4-BE49-F238E27FC236}">
              <a16:creationId xmlns:a16="http://schemas.microsoft.com/office/drawing/2014/main" xmlns=""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2" name="Text Box 15">
          <a:extLst>
            <a:ext uri="{FF2B5EF4-FFF2-40B4-BE49-F238E27FC236}">
              <a16:creationId xmlns:a16="http://schemas.microsoft.com/office/drawing/2014/main" xmlns=""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3" name="Text Box 15">
          <a:extLst>
            <a:ext uri="{FF2B5EF4-FFF2-40B4-BE49-F238E27FC236}">
              <a16:creationId xmlns:a16="http://schemas.microsoft.com/office/drawing/2014/main" xmlns=""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4" name="Text Box 15">
          <a:extLst>
            <a:ext uri="{FF2B5EF4-FFF2-40B4-BE49-F238E27FC236}">
              <a16:creationId xmlns:a16="http://schemas.microsoft.com/office/drawing/2014/main" xmlns=""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5" name="Text Box 15">
          <a:extLst>
            <a:ext uri="{FF2B5EF4-FFF2-40B4-BE49-F238E27FC236}">
              <a16:creationId xmlns:a16="http://schemas.microsoft.com/office/drawing/2014/main" xmlns=""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6" name="Text Box 15">
          <a:extLst>
            <a:ext uri="{FF2B5EF4-FFF2-40B4-BE49-F238E27FC236}">
              <a16:creationId xmlns:a16="http://schemas.microsoft.com/office/drawing/2014/main" xmlns=""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7" name="Text Box 15">
          <a:extLst>
            <a:ext uri="{FF2B5EF4-FFF2-40B4-BE49-F238E27FC236}">
              <a16:creationId xmlns:a16="http://schemas.microsoft.com/office/drawing/2014/main" xmlns=""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8" name="Text Box 15">
          <a:extLst>
            <a:ext uri="{FF2B5EF4-FFF2-40B4-BE49-F238E27FC236}">
              <a16:creationId xmlns:a16="http://schemas.microsoft.com/office/drawing/2014/main" xmlns=""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9" name="Text Box 15">
          <a:extLst>
            <a:ext uri="{FF2B5EF4-FFF2-40B4-BE49-F238E27FC236}">
              <a16:creationId xmlns:a16="http://schemas.microsoft.com/office/drawing/2014/main" xmlns=""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0" name="Text Box 15">
          <a:extLst>
            <a:ext uri="{FF2B5EF4-FFF2-40B4-BE49-F238E27FC236}">
              <a16:creationId xmlns:a16="http://schemas.microsoft.com/office/drawing/2014/main" xmlns=""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1" name="Text Box 15">
          <a:extLst>
            <a:ext uri="{FF2B5EF4-FFF2-40B4-BE49-F238E27FC236}">
              <a16:creationId xmlns:a16="http://schemas.microsoft.com/office/drawing/2014/main" xmlns=""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2" name="Text Box 15">
          <a:extLst>
            <a:ext uri="{FF2B5EF4-FFF2-40B4-BE49-F238E27FC236}">
              <a16:creationId xmlns:a16="http://schemas.microsoft.com/office/drawing/2014/main" xmlns=""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3" name="Text Box 15">
          <a:extLst>
            <a:ext uri="{FF2B5EF4-FFF2-40B4-BE49-F238E27FC236}">
              <a16:creationId xmlns:a16="http://schemas.microsoft.com/office/drawing/2014/main" xmlns=""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4" name="Text Box 15">
          <a:extLst>
            <a:ext uri="{FF2B5EF4-FFF2-40B4-BE49-F238E27FC236}">
              <a16:creationId xmlns:a16="http://schemas.microsoft.com/office/drawing/2014/main" xmlns=""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5" name="Text Box 15">
          <a:extLst>
            <a:ext uri="{FF2B5EF4-FFF2-40B4-BE49-F238E27FC236}">
              <a16:creationId xmlns:a16="http://schemas.microsoft.com/office/drawing/2014/main" xmlns=""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6" name="Text Box 15">
          <a:extLst>
            <a:ext uri="{FF2B5EF4-FFF2-40B4-BE49-F238E27FC236}">
              <a16:creationId xmlns:a16="http://schemas.microsoft.com/office/drawing/2014/main" xmlns=""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7" name="Text Box 15">
          <a:extLst>
            <a:ext uri="{FF2B5EF4-FFF2-40B4-BE49-F238E27FC236}">
              <a16:creationId xmlns:a16="http://schemas.microsoft.com/office/drawing/2014/main" xmlns=""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8" name="Text Box 15">
          <a:extLst>
            <a:ext uri="{FF2B5EF4-FFF2-40B4-BE49-F238E27FC236}">
              <a16:creationId xmlns:a16="http://schemas.microsoft.com/office/drawing/2014/main" xmlns=""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9" name="Text Box 15">
          <a:extLst>
            <a:ext uri="{FF2B5EF4-FFF2-40B4-BE49-F238E27FC236}">
              <a16:creationId xmlns:a16="http://schemas.microsoft.com/office/drawing/2014/main" xmlns=""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0" name="Text Box 15">
          <a:extLst>
            <a:ext uri="{FF2B5EF4-FFF2-40B4-BE49-F238E27FC236}">
              <a16:creationId xmlns:a16="http://schemas.microsoft.com/office/drawing/2014/main" xmlns=""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1" name="Text Box 15">
          <a:extLst>
            <a:ext uri="{FF2B5EF4-FFF2-40B4-BE49-F238E27FC236}">
              <a16:creationId xmlns:a16="http://schemas.microsoft.com/office/drawing/2014/main" xmlns=""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2" name="Text Box 15">
          <a:extLst>
            <a:ext uri="{FF2B5EF4-FFF2-40B4-BE49-F238E27FC236}">
              <a16:creationId xmlns:a16="http://schemas.microsoft.com/office/drawing/2014/main" xmlns=""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3" name="Text Box 15">
          <a:extLst>
            <a:ext uri="{FF2B5EF4-FFF2-40B4-BE49-F238E27FC236}">
              <a16:creationId xmlns:a16="http://schemas.microsoft.com/office/drawing/2014/main" xmlns=""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4" name="Text Box 15">
          <a:extLst>
            <a:ext uri="{FF2B5EF4-FFF2-40B4-BE49-F238E27FC236}">
              <a16:creationId xmlns:a16="http://schemas.microsoft.com/office/drawing/2014/main" xmlns=""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5" name="Text Box 15">
          <a:extLst>
            <a:ext uri="{FF2B5EF4-FFF2-40B4-BE49-F238E27FC236}">
              <a16:creationId xmlns:a16="http://schemas.microsoft.com/office/drawing/2014/main" xmlns=""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6" name="Text Box 15">
          <a:extLst>
            <a:ext uri="{FF2B5EF4-FFF2-40B4-BE49-F238E27FC236}">
              <a16:creationId xmlns:a16="http://schemas.microsoft.com/office/drawing/2014/main" xmlns=""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7" name="Text Box 15">
          <a:extLst>
            <a:ext uri="{FF2B5EF4-FFF2-40B4-BE49-F238E27FC236}">
              <a16:creationId xmlns:a16="http://schemas.microsoft.com/office/drawing/2014/main" xmlns=""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8" name="Text Box 15">
          <a:extLst>
            <a:ext uri="{FF2B5EF4-FFF2-40B4-BE49-F238E27FC236}">
              <a16:creationId xmlns:a16="http://schemas.microsoft.com/office/drawing/2014/main" xmlns=""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9" name="Text Box 15">
          <a:extLst>
            <a:ext uri="{FF2B5EF4-FFF2-40B4-BE49-F238E27FC236}">
              <a16:creationId xmlns:a16="http://schemas.microsoft.com/office/drawing/2014/main" xmlns=""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0" name="Text Box 15">
          <a:extLst>
            <a:ext uri="{FF2B5EF4-FFF2-40B4-BE49-F238E27FC236}">
              <a16:creationId xmlns:a16="http://schemas.microsoft.com/office/drawing/2014/main" xmlns=""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1" name="Text Box 15">
          <a:extLst>
            <a:ext uri="{FF2B5EF4-FFF2-40B4-BE49-F238E27FC236}">
              <a16:creationId xmlns:a16="http://schemas.microsoft.com/office/drawing/2014/main" xmlns=""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2" name="Text Box 15">
          <a:extLst>
            <a:ext uri="{FF2B5EF4-FFF2-40B4-BE49-F238E27FC236}">
              <a16:creationId xmlns:a16="http://schemas.microsoft.com/office/drawing/2014/main" xmlns=""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3" name="Text Box 15">
          <a:extLst>
            <a:ext uri="{FF2B5EF4-FFF2-40B4-BE49-F238E27FC236}">
              <a16:creationId xmlns:a16="http://schemas.microsoft.com/office/drawing/2014/main" xmlns=""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4" name="Text Box 15">
          <a:extLst>
            <a:ext uri="{FF2B5EF4-FFF2-40B4-BE49-F238E27FC236}">
              <a16:creationId xmlns:a16="http://schemas.microsoft.com/office/drawing/2014/main" xmlns=""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5" name="Text Box 15">
          <a:extLst>
            <a:ext uri="{FF2B5EF4-FFF2-40B4-BE49-F238E27FC236}">
              <a16:creationId xmlns:a16="http://schemas.microsoft.com/office/drawing/2014/main" xmlns=""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6" name="Text Box 15">
          <a:extLst>
            <a:ext uri="{FF2B5EF4-FFF2-40B4-BE49-F238E27FC236}">
              <a16:creationId xmlns:a16="http://schemas.microsoft.com/office/drawing/2014/main" xmlns=""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7" name="Text Box 15">
          <a:extLst>
            <a:ext uri="{FF2B5EF4-FFF2-40B4-BE49-F238E27FC236}">
              <a16:creationId xmlns:a16="http://schemas.microsoft.com/office/drawing/2014/main" xmlns=""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8" name="Text Box 15">
          <a:extLst>
            <a:ext uri="{FF2B5EF4-FFF2-40B4-BE49-F238E27FC236}">
              <a16:creationId xmlns:a16="http://schemas.microsoft.com/office/drawing/2014/main" xmlns=""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9" name="Text Box 15">
          <a:extLst>
            <a:ext uri="{FF2B5EF4-FFF2-40B4-BE49-F238E27FC236}">
              <a16:creationId xmlns:a16="http://schemas.microsoft.com/office/drawing/2014/main" xmlns=""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0" name="Text Box 15">
          <a:extLst>
            <a:ext uri="{FF2B5EF4-FFF2-40B4-BE49-F238E27FC236}">
              <a16:creationId xmlns:a16="http://schemas.microsoft.com/office/drawing/2014/main" xmlns=""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1" name="Text Box 15">
          <a:extLst>
            <a:ext uri="{FF2B5EF4-FFF2-40B4-BE49-F238E27FC236}">
              <a16:creationId xmlns:a16="http://schemas.microsoft.com/office/drawing/2014/main" xmlns=""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2" name="Text Box 15">
          <a:extLst>
            <a:ext uri="{FF2B5EF4-FFF2-40B4-BE49-F238E27FC236}">
              <a16:creationId xmlns:a16="http://schemas.microsoft.com/office/drawing/2014/main" xmlns=""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3" name="Text Box 15">
          <a:extLst>
            <a:ext uri="{FF2B5EF4-FFF2-40B4-BE49-F238E27FC236}">
              <a16:creationId xmlns:a16="http://schemas.microsoft.com/office/drawing/2014/main" xmlns=""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4" name="Text Box 15">
          <a:extLst>
            <a:ext uri="{FF2B5EF4-FFF2-40B4-BE49-F238E27FC236}">
              <a16:creationId xmlns:a16="http://schemas.microsoft.com/office/drawing/2014/main" xmlns=""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95" name="Text Box 15">
          <a:extLst>
            <a:ext uri="{FF2B5EF4-FFF2-40B4-BE49-F238E27FC236}">
              <a16:creationId xmlns:a16="http://schemas.microsoft.com/office/drawing/2014/main" xmlns=""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7" name="Text Box 15">
          <a:extLst>
            <a:ext uri="{FF2B5EF4-FFF2-40B4-BE49-F238E27FC236}">
              <a16:creationId xmlns:a16="http://schemas.microsoft.com/office/drawing/2014/main" xmlns=""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8" name="Text Box 15">
          <a:extLst>
            <a:ext uri="{FF2B5EF4-FFF2-40B4-BE49-F238E27FC236}">
              <a16:creationId xmlns:a16="http://schemas.microsoft.com/office/drawing/2014/main" xmlns=""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696" name="Text Box 15">
          <a:extLst>
            <a:ext uri="{FF2B5EF4-FFF2-40B4-BE49-F238E27FC236}">
              <a16:creationId xmlns:a16="http://schemas.microsoft.com/office/drawing/2014/main" xmlns=""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699" name="Text Box 16">
          <a:extLst>
            <a:ext uri="{FF2B5EF4-FFF2-40B4-BE49-F238E27FC236}">
              <a16:creationId xmlns:a16="http://schemas.microsoft.com/office/drawing/2014/main" xmlns=""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0" name="Text Box 17">
          <a:extLst>
            <a:ext uri="{FF2B5EF4-FFF2-40B4-BE49-F238E27FC236}">
              <a16:creationId xmlns:a16="http://schemas.microsoft.com/office/drawing/2014/main" xmlns=""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1" name="Text Box 18">
          <a:extLst>
            <a:ext uri="{FF2B5EF4-FFF2-40B4-BE49-F238E27FC236}">
              <a16:creationId xmlns:a16="http://schemas.microsoft.com/office/drawing/2014/main" xmlns=""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2" name="Text Box 19">
          <a:extLst>
            <a:ext uri="{FF2B5EF4-FFF2-40B4-BE49-F238E27FC236}">
              <a16:creationId xmlns:a16="http://schemas.microsoft.com/office/drawing/2014/main" xmlns=""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3" name="Text Box 15">
          <a:extLst>
            <a:ext uri="{FF2B5EF4-FFF2-40B4-BE49-F238E27FC236}">
              <a16:creationId xmlns:a16="http://schemas.microsoft.com/office/drawing/2014/main" xmlns=""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4" name="Text Box 15">
          <a:extLst>
            <a:ext uri="{FF2B5EF4-FFF2-40B4-BE49-F238E27FC236}">
              <a16:creationId xmlns:a16="http://schemas.microsoft.com/office/drawing/2014/main" xmlns=""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5" name="Text Box 15">
          <a:extLst>
            <a:ext uri="{FF2B5EF4-FFF2-40B4-BE49-F238E27FC236}">
              <a16:creationId xmlns:a16="http://schemas.microsoft.com/office/drawing/2014/main" xmlns=""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6" name="Text Box 15">
          <a:extLst>
            <a:ext uri="{FF2B5EF4-FFF2-40B4-BE49-F238E27FC236}">
              <a16:creationId xmlns:a16="http://schemas.microsoft.com/office/drawing/2014/main" xmlns=""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7" name="Text Box 15">
          <a:extLst>
            <a:ext uri="{FF2B5EF4-FFF2-40B4-BE49-F238E27FC236}">
              <a16:creationId xmlns:a16="http://schemas.microsoft.com/office/drawing/2014/main" xmlns=""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8" name="Text Box 15">
          <a:extLst>
            <a:ext uri="{FF2B5EF4-FFF2-40B4-BE49-F238E27FC236}">
              <a16:creationId xmlns:a16="http://schemas.microsoft.com/office/drawing/2014/main" xmlns=""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9" name="Text Box 15">
          <a:extLst>
            <a:ext uri="{FF2B5EF4-FFF2-40B4-BE49-F238E27FC236}">
              <a16:creationId xmlns:a16="http://schemas.microsoft.com/office/drawing/2014/main" xmlns=""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0" name="Text Box 15">
          <a:extLst>
            <a:ext uri="{FF2B5EF4-FFF2-40B4-BE49-F238E27FC236}">
              <a16:creationId xmlns:a16="http://schemas.microsoft.com/office/drawing/2014/main" xmlns=""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1" name="Text Box 15">
          <a:extLst>
            <a:ext uri="{FF2B5EF4-FFF2-40B4-BE49-F238E27FC236}">
              <a16:creationId xmlns:a16="http://schemas.microsoft.com/office/drawing/2014/main" xmlns=""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2" name="Text Box 15">
          <a:extLst>
            <a:ext uri="{FF2B5EF4-FFF2-40B4-BE49-F238E27FC236}">
              <a16:creationId xmlns:a16="http://schemas.microsoft.com/office/drawing/2014/main" xmlns=""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3" name="Text Box 15">
          <a:extLst>
            <a:ext uri="{FF2B5EF4-FFF2-40B4-BE49-F238E27FC236}">
              <a16:creationId xmlns:a16="http://schemas.microsoft.com/office/drawing/2014/main" xmlns=""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4" name="Text Box 15">
          <a:extLst>
            <a:ext uri="{FF2B5EF4-FFF2-40B4-BE49-F238E27FC236}">
              <a16:creationId xmlns:a16="http://schemas.microsoft.com/office/drawing/2014/main" xmlns=""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5" name="Text Box 15">
          <a:extLst>
            <a:ext uri="{FF2B5EF4-FFF2-40B4-BE49-F238E27FC236}">
              <a16:creationId xmlns:a16="http://schemas.microsoft.com/office/drawing/2014/main" xmlns=""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6" name="Text Box 15">
          <a:extLst>
            <a:ext uri="{FF2B5EF4-FFF2-40B4-BE49-F238E27FC236}">
              <a16:creationId xmlns:a16="http://schemas.microsoft.com/office/drawing/2014/main" xmlns=""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11</xdr:row>
      <xdr:rowOff>504825</xdr:rowOff>
    </xdr:from>
    <xdr:ext cx="95250" cy="444014"/>
    <xdr:sp macro="" textlink="">
      <xdr:nvSpPr>
        <xdr:cNvPr id="717" name="Text Box 15">
          <a:extLst>
            <a:ext uri="{FF2B5EF4-FFF2-40B4-BE49-F238E27FC236}">
              <a16:creationId xmlns:a16="http://schemas.microsoft.com/office/drawing/2014/main" xmlns=""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8" name="Text Box 15">
          <a:extLst>
            <a:ext uri="{FF2B5EF4-FFF2-40B4-BE49-F238E27FC236}">
              <a16:creationId xmlns:a16="http://schemas.microsoft.com/office/drawing/2014/main" xmlns=""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9" name="Text Box 15">
          <a:extLst>
            <a:ext uri="{FF2B5EF4-FFF2-40B4-BE49-F238E27FC236}">
              <a16:creationId xmlns:a16="http://schemas.microsoft.com/office/drawing/2014/main" xmlns=""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0" name="Text Box 15">
          <a:extLst>
            <a:ext uri="{FF2B5EF4-FFF2-40B4-BE49-F238E27FC236}">
              <a16:creationId xmlns:a16="http://schemas.microsoft.com/office/drawing/2014/main" xmlns=""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1" name="Text Box 15">
          <a:extLst>
            <a:ext uri="{FF2B5EF4-FFF2-40B4-BE49-F238E27FC236}">
              <a16:creationId xmlns:a16="http://schemas.microsoft.com/office/drawing/2014/main" xmlns=""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2" name="Text Box 15">
          <a:extLst>
            <a:ext uri="{FF2B5EF4-FFF2-40B4-BE49-F238E27FC236}">
              <a16:creationId xmlns:a16="http://schemas.microsoft.com/office/drawing/2014/main" xmlns=""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3" name="Text Box 15">
          <a:extLst>
            <a:ext uri="{FF2B5EF4-FFF2-40B4-BE49-F238E27FC236}">
              <a16:creationId xmlns:a16="http://schemas.microsoft.com/office/drawing/2014/main" xmlns=""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4" name="Text Box 15">
          <a:extLst>
            <a:ext uri="{FF2B5EF4-FFF2-40B4-BE49-F238E27FC236}">
              <a16:creationId xmlns:a16="http://schemas.microsoft.com/office/drawing/2014/main" xmlns=""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5" name="Text Box 15">
          <a:extLst>
            <a:ext uri="{FF2B5EF4-FFF2-40B4-BE49-F238E27FC236}">
              <a16:creationId xmlns:a16="http://schemas.microsoft.com/office/drawing/2014/main" xmlns=""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6" name="Text Box 15">
          <a:extLst>
            <a:ext uri="{FF2B5EF4-FFF2-40B4-BE49-F238E27FC236}">
              <a16:creationId xmlns:a16="http://schemas.microsoft.com/office/drawing/2014/main" xmlns=""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7" name="Text Box 15">
          <a:extLst>
            <a:ext uri="{FF2B5EF4-FFF2-40B4-BE49-F238E27FC236}">
              <a16:creationId xmlns:a16="http://schemas.microsoft.com/office/drawing/2014/main" xmlns=""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8" name="Text Box 15">
          <a:extLst>
            <a:ext uri="{FF2B5EF4-FFF2-40B4-BE49-F238E27FC236}">
              <a16:creationId xmlns:a16="http://schemas.microsoft.com/office/drawing/2014/main" xmlns=""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9" name="Text Box 15">
          <a:extLst>
            <a:ext uri="{FF2B5EF4-FFF2-40B4-BE49-F238E27FC236}">
              <a16:creationId xmlns:a16="http://schemas.microsoft.com/office/drawing/2014/main" xmlns=""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0" name="Text Box 15">
          <a:extLst>
            <a:ext uri="{FF2B5EF4-FFF2-40B4-BE49-F238E27FC236}">
              <a16:creationId xmlns:a16="http://schemas.microsoft.com/office/drawing/2014/main" xmlns=""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1" name="Text Box 15">
          <a:extLst>
            <a:ext uri="{FF2B5EF4-FFF2-40B4-BE49-F238E27FC236}">
              <a16:creationId xmlns:a16="http://schemas.microsoft.com/office/drawing/2014/main" xmlns=""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2" name="Text Box 16">
          <a:extLst>
            <a:ext uri="{FF2B5EF4-FFF2-40B4-BE49-F238E27FC236}">
              <a16:creationId xmlns:a16="http://schemas.microsoft.com/office/drawing/2014/main" xmlns=""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3" name="Text Box 17">
          <a:extLst>
            <a:ext uri="{FF2B5EF4-FFF2-40B4-BE49-F238E27FC236}">
              <a16:creationId xmlns:a16="http://schemas.microsoft.com/office/drawing/2014/main" xmlns=""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4" name="Text Box 18">
          <a:extLst>
            <a:ext uri="{FF2B5EF4-FFF2-40B4-BE49-F238E27FC236}">
              <a16:creationId xmlns:a16="http://schemas.microsoft.com/office/drawing/2014/main" xmlns=""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5" name="Text Box 19">
          <a:extLst>
            <a:ext uri="{FF2B5EF4-FFF2-40B4-BE49-F238E27FC236}">
              <a16:creationId xmlns:a16="http://schemas.microsoft.com/office/drawing/2014/main" xmlns=""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213632"/>
    <xdr:sp macro="" textlink="">
      <xdr:nvSpPr>
        <xdr:cNvPr id="736" name="Text Box 15">
          <a:extLst>
            <a:ext uri="{FF2B5EF4-FFF2-40B4-BE49-F238E27FC236}">
              <a16:creationId xmlns:a16="http://schemas.microsoft.com/office/drawing/2014/main" xmlns=""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7" name="Text Box 16">
          <a:extLst>
            <a:ext uri="{FF2B5EF4-FFF2-40B4-BE49-F238E27FC236}">
              <a16:creationId xmlns:a16="http://schemas.microsoft.com/office/drawing/2014/main" xmlns=""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8" name="Text Box 17">
          <a:extLst>
            <a:ext uri="{FF2B5EF4-FFF2-40B4-BE49-F238E27FC236}">
              <a16:creationId xmlns:a16="http://schemas.microsoft.com/office/drawing/2014/main" xmlns=""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9" name="Text Box 18">
          <a:extLst>
            <a:ext uri="{FF2B5EF4-FFF2-40B4-BE49-F238E27FC236}">
              <a16:creationId xmlns:a16="http://schemas.microsoft.com/office/drawing/2014/main" xmlns=""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0" name="Text Box 19">
          <a:extLst>
            <a:ext uri="{FF2B5EF4-FFF2-40B4-BE49-F238E27FC236}">
              <a16:creationId xmlns:a16="http://schemas.microsoft.com/office/drawing/2014/main" xmlns=""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1" name="Text Box 15">
          <a:extLst>
            <a:ext uri="{FF2B5EF4-FFF2-40B4-BE49-F238E27FC236}">
              <a16:creationId xmlns:a16="http://schemas.microsoft.com/office/drawing/2014/main" xmlns=""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2" name="Text Box 15">
          <a:extLst>
            <a:ext uri="{FF2B5EF4-FFF2-40B4-BE49-F238E27FC236}">
              <a16:creationId xmlns:a16="http://schemas.microsoft.com/office/drawing/2014/main" xmlns=""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3" name="Text Box 15">
          <a:extLst>
            <a:ext uri="{FF2B5EF4-FFF2-40B4-BE49-F238E27FC236}">
              <a16:creationId xmlns:a16="http://schemas.microsoft.com/office/drawing/2014/main" xmlns=""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444331"/>
    <xdr:sp macro="" textlink="">
      <xdr:nvSpPr>
        <xdr:cNvPr id="744" name="Text Box 15">
          <a:extLst>
            <a:ext uri="{FF2B5EF4-FFF2-40B4-BE49-F238E27FC236}">
              <a16:creationId xmlns:a16="http://schemas.microsoft.com/office/drawing/2014/main" xmlns=""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5" name="Text Box 16">
          <a:extLst>
            <a:ext uri="{FF2B5EF4-FFF2-40B4-BE49-F238E27FC236}">
              <a16:creationId xmlns:a16="http://schemas.microsoft.com/office/drawing/2014/main" xmlns=""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6" name="Text Box 17">
          <a:extLst>
            <a:ext uri="{FF2B5EF4-FFF2-40B4-BE49-F238E27FC236}">
              <a16:creationId xmlns:a16="http://schemas.microsoft.com/office/drawing/2014/main" xmlns=""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7" name="Text Box 18">
          <a:extLst>
            <a:ext uri="{FF2B5EF4-FFF2-40B4-BE49-F238E27FC236}">
              <a16:creationId xmlns:a16="http://schemas.microsoft.com/office/drawing/2014/main" xmlns=""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8" name="Text Box 19">
          <a:extLst>
            <a:ext uri="{FF2B5EF4-FFF2-40B4-BE49-F238E27FC236}">
              <a16:creationId xmlns:a16="http://schemas.microsoft.com/office/drawing/2014/main" xmlns=""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9" name="Text Box 15">
          <a:extLst>
            <a:ext uri="{FF2B5EF4-FFF2-40B4-BE49-F238E27FC236}">
              <a16:creationId xmlns:a16="http://schemas.microsoft.com/office/drawing/2014/main" xmlns=""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0" name="Text Box 15">
          <a:extLst>
            <a:ext uri="{FF2B5EF4-FFF2-40B4-BE49-F238E27FC236}">
              <a16:creationId xmlns:a16="http://schemas.microsoft.com/office/drawing/2014/main" xmlns=""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1" name="Text Box 15">
          <a:extLst>
            <a:ext uri="{FF2B5EF4-FFF2-40B4-BE49-F238E27FC236}">
              <a16:creationId xmlns:a16="http://schemas.microsoft.com/office/drawing/2014/main" xmlns=""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2" name="Text Box 15">
          <a:extLst>
            <a:ext uri="{FF2B5EF4-FFF2-40B4-BE49-F238E27FC236}">
              <a16:creationId xmlns:a16="http://schemas.microsoft.com/office/drawing/2014/main" xmlns=""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3" name="Text Box 15">
          <a:extLst>
            <a:ext uri="{FF2B5EF4-FFF2-40B4-BE49-F238E27FC236}">
              <a16:creationId xmlns:a16="http://schemas.microsoft.com/office/drawing/2014/main" xmlns=""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4" name="Text Box 15">
          <a:extLst>
            <a:ext uri="{FF2B5EF4-FFF2-40B4-BE49-F238E27FC236}">
              <a16:creationId xmlns:a16="http://schemas.microsoft.com/office/drawing/2014/main" xmlns=""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5" name="Text Box 15">
          <a:extLst>
            <a:ext uri="{FF2B5EF4-FFF2-40B4-BE49-F238E27FC236}">
              <a16:creationId xmlns:a16="http://schemas.microsoft.com/office/drawing/2014/main" xmlns=""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6" name="Text Box 15">
          <a:extLst>
            <a:ext uri="{FF2B5EF4-FFF2-40B4-BE49-F238E27FC236}">
              <a16:creationId xmlns:a16="http://schemas.microsoft.com/office/drawing/2014/main" xmlns=""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7" name="Text Box 15">
          <a:extLst>
            <a:ext uri="{FF2B5EF4-FFF2-40B4-BE49-F238E27FC236}">
              <a16:creationId xmlns:a16="http://schemas.microsoft.com/office/drawing/2014/main" xmlns=""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8" name="Text Box 15">
          <a:extLst>
            <a:ext uri="{FF2B5EF4-FFF2-40B4-BE49-F238E27FC236}">
              <a16:creationId xmlns:a16="http://schemas.microsoft.com/office/drawing/2014/main" xmlns=""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9" name="Text Box 15">
          <a:extLst>
            <a:ext uri="{FF2B5EF4-FFF2-40B4-BE49-F238E27FC236}">
              <a16:creationId xmlns:a16="http://schemas.microsoft.com/office/drawing/2014/main" xmlns=""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0" name="Text Box 15">
          <a:extLst>
            <a:ext uri="{FF2B5EF4-FFF2-40B4-BE49-F238E27FC236}">
              <a16:creationId xmlns:a16="http://schemas.microsoft.com/office/drawing/2014/main" xmlns=""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1" name="Text Box 15">
          <a:extLst>
            <a:ext uri="{FF2B5EF4-FFF2-40B4-BE49-F238E27FC236}">
              <a16:creationId xmlns:a16="http://schemas.microsoft.com/office/drawing/2014/main" xmlns=""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2" name="Text Box 15">
          <a:extLst>
            <a:ext uri="{FF2B5EF4-FFF2-40B4-BE49-F238E27FC236}">
              <a16:creationId xmlns:a16="http://schemas.microsoft.com/office/drawing/2014/main" xmlns=""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4" name="Text Box 15">
          <a:extLst>
            <a:ext uri="{FF2B5EF4-FFF2-40B4-BE49-F238E27FC236}">
              <a16:creationId xmlns:a16="http://schemas.microsoft.com/office/drawing/2014/main" xmlns=""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5" name="Text Box 15">
          <a:extLst>
            <a:ext uri="{FF2B5EF4-FFF2-40B4-BE49-F238E27FC236}">
              <a16:creationId xmlns:a16="http://schemas.microsoft.com/office/drawing/2014/main" xmlns=""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6" name="Text Box 15">
          <a:extLst>
            <a:ext uri="{FF2B5EF4-FFF2-40B4-BE49-F238E27FC236}">
              <a16:creationId xmlns:a16="http://schemas.microsoft.com/office/drawing/2014/main" xmlns=""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7" name="Text Box 15">
          <a:extLst>
            <a:ext uri="{FF2B5EF4-FFF2-40B4-BE49-F238E27FC236}">
              <a16:creationId xmlns:a16="http://schemas.microsoft.com/office/drawing/2014/main" xmlns=""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8" name="Text Box 15">
          <a:extLst>
            <a:ext uri="{FF2B5EF4-FFF2-40B4-BE49-F238E27FC236}">
              <a16:creationId xmlns:a16="http://schemas.microsoft.com/office/drawing/2014/main" xmlns=""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9" name="Text Box 15">
          <a:extLst>
            <a:ext uri="{FF2B5EF4-FFF2-40B4-BE49-F238E27FC236}">
              <a16:creationId xmlns:a16="http://schemas.microsoft.com/office/drawing/2014/main" xmlns=""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0" name="Text Box 15">
          <a:extLst>
            <a:ext uri="{FF2B5EF4-FFF2-40B4-BE49-F238E27FC236}">
              <a16:creationId xmlns:a16="http://schemas.microsoft.com/office/drawing/2014/main" xmlns=""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1" name="Text Box 15">
          <a:extLst>
            <a:ext uri="{FF2B5EF4-FFF2-40B4-BE49-F238E27FC236}">
              <a16:creationId xmlns:a16="http://schemas.microsoft.com/office/drawing/2014/main" xmlns=""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2" name="Text Box 15">
          <a:extLst>
            <a:ext uri="{FF2B5EF4-FFF2-40B4-BE49-F238E27FC236}">
              <a16:creationId xmlns:a16="http://schemas.microsoft.com/office/drawing/2014/main" xmlns=""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3" name="Text Box 15">
          <a:extLst>
            <a:ext uri="{FF2B5EF4-FFF2-40B4-BE49-F238E27FC236}">
              <a16:creationId xmlns:a16="http://schemas.microsoft.com/office/drawing/2014/main" xmlns=""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4" name="Text Box 15">
          <a:extLst>
            <a:ext uri="{FF2B5EF4-FFF2-40B4-BE49-F238E27FC236}">
              <a16:creationId xmlns:a16="http://schemas.microsoft.com/office/drawing/2014/main" xmlns=""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5" name="Text Box 15">
          <a:extLst>
            <a:ext uri="{FF2B5EF4-FFF2-40B4-BE49-F238E27FC236}">
              <a16:creationId xmlns:a16="http://schemas.microsoft.com/office/drawing/2014/main" xmlns=""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6" name="Text Box 15">
          <a:extLst>
            <a:ext uri="{FF2B5EF4-FFF2-40B4-BE49-F238E27FC236}">
              <a16:creationId xmlns:a16="http://schemas.microsoft.com/office/drawing/2014/main" xmlns=""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7" name="Text Box 15">
          <a:extLst>
            <a:ext uri="{FF2B5EF4-FFF2-40B4-BE49-F238E27FC236}">
              <a16:creationId xmlns:a16="http://schemas.microsoft.com/office/drawing/2014/main" xmlns=""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8" name="Text Box 16">
          <a:extLst>
            <a:ext uri="{FF2B5EF4-FFF2-40B4-BE49-F238E27FC236}">
              <a16:creationId xmlns:a16="http://schemas.microsoft.com/office/drawing/2014/main" xmlns=""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9" name="Text Box 17">
          <a:extLst>
            <a:ext uri="{FF2B5EF4-FFF2-40B4-BE49-F238E27FC236}">
              <a16:creationId xmlns:a16="http://schemas.microsoft.com/office/drawing/2014/main" xmlns=""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13</xdr:row>
      <xdr:rowOff>15875</xdr:rowOff>
    </xdr:from>
    <xdr:ext cx="95250" cy="171450"/>
    <xdr:sp macro="" textlink="">
      <xdr:nvSpPr>
        <xdr:cNvPr id="780" name="Text Box 18">
          <a:extLst>
            <a:ext uri="{FF2B5EF4-FFF2-40B4-BE49-F238E27FC236}">
              <a16:creationId xmlns:a16="http://schemas.microsoft.com/office/drawing/2014/main" xmlns=""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213632"/>
    <xdr:sp macro="" textlink="">
      <xdr:nvSpPr>
        <xdr:cNvPr id="782" name="Text Box 15">
          <a:extLst>
            <a:ext uri="{FF2B5EF4-FFF2-40B4-BE49-F238E27FC236}">
              <a16:creationId xmlns:a16="http://schemas.microsoft.com/office/drawing/2014/main" xmlns=""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3" name="Text Box 16">
          <a:extLst>
            <a:ext uri="{FF2B5EF4-FFF2-40B4-BE49-F238E27FC236}">
              <a16:creationId xmlns:a16="http://schemas.microsoft.com/office/drawing/2014/main" xmlns=""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4" name="Text Box 17">
          <a:extLst>
            <a:ext uri="{FF2B5EF4-FFF2-40B4-BE49-F238E27FC236}">
              <a16:creationId xmlns:a16="http://schemas.microsoft.com/office/drawing/2014/main" xmlns=""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5" name="Text Box 18">
          <a:extLst>
            <a:ext uri="{FF2B5EF4-FFF2-40B4-BE49-F238E27FC236}">
              <a16:creationId xmlns:a16="http://schemas.microsoft.com/office/drawing/2014/main" xmlns=""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6" name="Text Box 19">
          <a:extLst>
            <a:ext uri="{FF2B5EF4-FFF2-40B4-BE49-F238E27FC236}">
              <a16:creationId xmlns:a16="http://schemas.microsoft.com/office/drawing/2014/main" xmlns=""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7" name="Text Box 15">
          <a:extLst>
            <a:ext uri="{FF2B5EF4-FFF2-40B4-BE49-F238E27FC236}">
              <a16:creationId xmlns:a16="http://schemas.microsoft.com/office/drawing/2014/main" xmlns=""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8" name="Text Box 15">
          <a:extLst>
            <a:ext uri="{FF2B5EF4-FFF2-40B4-BE49-F238E27FC236}">
              <a16:creationId xmlns:a16="http://schemas.microsoft.com/office/drawing/2014/main" xmlns=""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9" name="Text Box 15">
          <a:extLst>
            <a:ext uri="{FF2B5EF4-FFF2-40B4-BE49-F238E27FC236}">
              <a16:creationId xmlns:a16="http://schemas.microsoft.com/office/drawing/2014/main" xmlns=""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2" name="Text Box 15">
          <a:extLst>
            <a:ext uri="{FF2B5EF4-FFF2-40B4-BE49-F238E27FC236}">
              <a16:creationId xmlns:a16="http://schemas.microsoft.com/office/drawing/2014/main" xmlns=""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3" name="Text Box 15">
          <a:extLst>
            <a:ext uri="{FF2B5EF4-FFF2-40B4-BE49-F238E27FC236}">
              <a16:creationId xmlns:a16="http://schemas.microsoft.com/office/drawing/2014/main" xmlns=""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4" name="Text Box 15">
          <a:extLst>
            <a:ext uri="{FF2B5EF4-FFF2-40B4-BE49-F238E27FC236}">
              <a16:creationId xmlns:a16="http://schemas.microsoft.com/office/drawing/2014/main" xmlns=""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5" name="Text Box 15">
          <a:extLst>
            <a:ext uri="{FF2B5EF4-FFF2-40B4-BE49-F238E27FC236}">
              <a16:creationId xmlns:a16="http://schemas.microsoft.com/office/drawing/2014/main" xmlns=""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6" name="Text Box 15">
          <a:extLst>
            <a:ext uri="{FF2B5EF4-FFF2-40B4-BE49-F238E27FC236}">
              <a16:creationId xmlns:a16="http://schemas.microsoft.com/office/drawing/2014/main" xmlns=""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7" name="Text Box 15">
          <a:extLst>
            <a:ext uri="{FF2B5EF4-FFF2-40B4-BE49-F238E27FC236}">
              <a16:creationId xmlns:a16="http://schemas.microsoft.com/office/drawing/2014/main" xmlns=""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8" name="Text Box 15">
          <a:extLst>
            <a:ext uri="{FF2B5EF4-FFF2-40B4-BE49-F238E27FC236}">
              <a16:creationId xmlns:a16="http://schemas.microsoft.com/office/drawing/2014/main" xmlns=""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9" name="Text Box 15">
          <a:extLst>
            <a:ext uri="{FF2B5EF4-FFF2-40B4-BE49-F238E27FC236}">
              <a16:creationId xmlns:a16="http://schemas.microsoft.com/office/drawing/2014/main" xmlns=""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0" name="Text Box 15">
          <a:extLst>
            <a:ext uri="{FF2B5EF4-FFF2-40B4-BE49-F238E27FC236}">
              <a16:creationId xmlns:a16="http://schemas.microsoft.com/office/drawing/2014/main" xmlns=""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1" name="Text Box 15">
          <a:extLst>
            <a:ext uri="{FF2B5EF4-FFF2-40B4-BE49-F238E27FC236}">
              <a16:creationId xmlns:a16="http://schemas.microsoft.com/office/drawing/2014/main" xmlns=""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2" name="Text Box 15">
          <a:extLst>
            <a:ext uri="{FF2B5EF4-FFF2-40B4-BE49-F238E27FC236}">
              <a16:creationId xmlns:a16="http://schemas.microsoft.com/office/drawing/2014/main" xmlns=""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3" name="Text Box 15">
          <a:extLst>
            <a:ext uri="{FF2B5EF4-FFF2-40B4-BE49-F238E27FC236}">
              <a16:creationId xmlns:a16="http://schemas.microsoft.com/office/drawing/2014/main" xmlns=""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4" name="Text Box 15">
          <a:extLst>
            <a:ext uri="{FF2B5EF4-FFF2-40B4-BE49-F238E27FC236}">
              <a16:creationId xmlns:a16="http://schemas.microsoft.com/office/drawing/2014/main" xmlns=""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5" name="Text Box 15">
          <a:extLst>
            <a:ext uri="{FF2B5EF4-FFF2-40B4-BE49-F238E27FC236}">
              <a16:creationId xmlns:a16="http://schemas.microsoft.com/office/drawing/2014/main" xmlns=""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6" name="Text Box 15">
          <a:extLst>
            <a:ext uri="{FF2B5EF4-FFF2-40B4-BE49-F238E27FC236}">
              <a16:creationId xmlns:a16="http://schemas.microsoft.com/office/drawing/2014/main" xmlns=""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7" name="Text Box 15">
          <a:extLst>
            <a:ext uri="{FF2B5EF4-FFF2-40B4-BE49-F238E27FC236}">
              <a16:creationId xmlns:a16="http://schemas.microsoft.com/office/drawing/2014/main" xmlns=""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8" name="Text Box 15">
          <a:extLst>
            <a:ext uri="{FF2B5EF4-FFF2-40B4-BE49-F238E27FC236}">
              <a16:creationId xmlns:a16="http://schemas.microsoft.com/office/drawing/2014/main" xmlns=""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9" name="Text Box 15">
          <a:extLst>
            <a:ext uri="{FF2B5EF4-FFF2-40B4-BE49-F238E27FC236}">
              <a16:creationId xmlns:a16="http://schemas.microsoft.com/office/drawing/2014/main" xmlns=""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0" name="Text Box 15">
          <a:extLst>
            <a:ext uri="{FF2B5EF4-FFF2-40B4-BE49-F238E27FC236}">
              <a16:creationId xmlns:a16="http://schemas.microsoft.com/office/drawing/2014/main" xmlns=""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1" name="Text Box 15">
          <a:extLst>
            <a:ext uri="{FF2B5EF4-FFF2-40B4-BE49-F238E27FC236}">
              <a16:creationId xmlns:a16="http://schemas.microsoft.com/office/drawing/2014/main" xmlns=""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2" name="Text Box 15">
          <a:extLst>
            <a:ext uri="{FF2B5EF4-FFF2-40B4-BE49-F238E27FC236}">
              <a16:creationId xmlns:a16="http://schemas.microsoft.com/office/drawing/2014/main" xmlns=""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3" name="Text Box 15">
          <a:extLst>
            <a:ext uri="{FF2B5EF4-FFF2-40B4-BE49-F238E27FC236}">
              <a16:creationId xmlns:a16="http://schemas.microsoft.com/office/drawing/2014/main" xmlns=""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4" name="Text Box 15">
          <a:extLst>
            <a:ext uri="{FF2B5EF4-FFF2-40B4-BE49-F238E27FC236}">
              <a16:creationId xmlns:a16="http://schemas.microsoft.com/office/drawing/2014/main" xmlns=""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5" name="Text Box 15">
          <a:extLst>
            <a:ext uri="{FF2B5EF4-FFF2-40B4-BE49-F238E27FC236}">
              <a16:creationId xmlns:a16="http://schemas.microsoft.com/office/drawing/2014/main" xmlns=""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6" name="Text Box 15">
          <a:extLst>
            <a:ext uri="{FF2B5EF4-FFF2-40B4-BE49-F238E27FC236}">
              <a16:creationId xmlns:a16="http://schemas.microsoft.com/office/drawing/2014/main" xmlns=""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7" name="Text Box 15">
          <a:extLst>
            <a:ext uri="{FF2B5EF4-FFF2-40B4-BE49-F238E27FC236}">
              <a16:creationId xmlns:a16="http://schemas.microsoft.com/office/drawing/2014/main" xmlns=""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8" name="Text Box 15">
          <a:extLst>
            <a:ext uri="{FF2B5EF4-FFF2-40B4-BE49-F238E27FC236}">
              <a16:creationId xmlns:a16="http://schemas.microsoft.com/office/drawing/2014/main" xmlns=""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9" name="Text Box 15">
          <a:extLst>
            <a:ext uri="{FF2B5EF4-FFF2-40B4-BE49-F238E27FC236}">
              <a16:creationId xmlns:a16="http://schemas.microsoft.com/office/drawing/2014/main" xmlns=""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0" name="Text Box 15">
          <a:extLst>
            <a:ext uri="{FF2B5EF4-FFF2-40B4-BE49-F238E27FC236}">
              <a16:creationId xmlns:a16="http://schemas.microsoft.com/office/drawing/2014/main" xmlns=""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1" name="Text Box 15">
          <a:extLst>
            <a:ext uri="{FF2B5EF4-FFF2-40B4-BE49-F238E27FC236}">
              <a16:creationId xmlns:a16="http://schemas.microsoft.com/office/drawing/2014/main" xmlns=""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2" name="Text Box 15">
          <a:extLst>
            <a:ext uri="{FF2B5EF4-FFF2-40B4-BE49-F238E27FC236}">
              <a16:creationId xmlns:a16="http://schemas.microsoft.com/office/drawing/2014/main" xmlns=""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3" name="Text Box 15">
          <a:extLst>
            <a:ext uri="{FF2B5EF4-FFF2-40B4-BE49-F238E27FC236}">
              <a16:creationId xmlns:a16="http://schemas.microsoft.com/office/drawing/2014/main" xmlns=""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4" name="Text Box 15">
          <a:extLst>
            <a:ext uri="{FF2B5EF4-FFF2-40B4-BE49-F238E27FC236}">
              <a16:creationId xmlns:a16="http://schemas.microsoft.com/office/drawing/2014/main" xmlns=""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5" name="Text Box 15">
          <a:extLst>
            <a:ext uri="{FF2B5EF4-FFF2-40B4-BE49-F238E27FC236}">
              <a16:creationId xmlns:a16="http://schemas.microsoft.com/office/drawing/2014/main" xmlns=""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6" name="Text Box 15">
          <a:extLst>
            <a:ext uri="{FF2B5EF4-FFF2-40B4-BE49-F238E27FC236}">
              <a16:creationId xmlns:a16="http://schemas.microsoft.com/office/drawing/2014/main" xmlns=""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7" name="Text Box 15">
          <a:extLst>
            <a:ext uri="{FF2B5EF4-FFF2-40B4-BE49-F238E27FC236}">
              <a16:creationId xmlns:a16="http://schemas.microsoft.com/office/drawing/2014/main" xmlns=""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8" name="Text Box 15">
          <a:extLst>
            <a:ext uri="{FF2B5EF4-FFF2-40B4-BE49-F238E27FC236}">
              <a16:creationId xmlns:a16="http://schemas.microsoft.com/office/drawing/2014/main" xmlns=""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9" name="Text Box 15">
          <a:extLst>
            <a:ext uri="{FF2B5EF4-FFF2-40B4-BE49-F238E27FC236}">
              <a16:creationId xmlns:a16="http://schemas.microsoft.com/office/drawing/2014/main" xmlns=""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0" name="Text Box 15">
          <a:extLst>
            <a:ext uri="{FF2B5EF4-FFF2-40B4-BE49-F238E27FC236}">
              <a16:creationId xmlns:a16="http://schemas.microsoft.com/office/drawing/2014/main" xmlns=""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1" name="Text Box 15">
          <a:extLst>
            <a:ext uri="{FF2B5EF4-FFF2-40B4-BE49-F238E27FC236}">
              <a16:creationId xmlns:a16="http://schemas.microsoft.com/office/drawing/2014/main" xmlns=""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2" name="Text Box 15">
          <a:extLst>
            <a:ext uri="{FF2B5EF4-FFF2-40B4-BE49-F238E27FC236}">
              <a16:creationId xmlns:a16="http://schemas.microsoft.com/office/drawing/2014/main" xmlns=""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3" name="Text Box 15">
          <a:extLst>
            <a:ext uri="{FF2B5EF4-FFF2-40B4-BE49-F238E27FC236}">
              <a16:creationId xmlns:a16="http://schemas.microsoft.com/office/drawing/2014/main" xmlns=""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4" name="Text Box 15">
          <a:extLst>
            <a:ext uri="{FF2B5EF4-FFF2-40B4-BE49-F238E27FC236}">
              <a16:creationId xmlns:a16="http://schemas.microsoft.com/office/drawing/2014/main" xmlns=""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6" name="Text Box 16">
          <a:extLst>
            <a:ext uri="{FF2B5EF4-FFF2-40B4-BE49-F238E27FC236}">
              <a16:creationId xmlns:a16="http://schemas.microsoft.com/office/drawing/2014/main" xmlns=""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7" name="Text Box 17">
          <a:extLst>
            <a:ext uri="{FF2B5EF4-FFF2-40B4-BE49-F238E27FC236}">
              <a16:creationId xmlns:a16="http://schemas.microsoft.com/office/drawing/2014/main" xmlns=""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8" name="Text Box 18">
          <a:extLst>
            <a:ext uri="{FF2B5EF4-FFF2-40B4-BE49-F238E27FC236}">
              <a16:creationId xmlns:a16="http://schemas.microsoft.com/office/drawing/2014/main" xmlns=""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9" name="Text Box 19">
          <a:extLst>
            <a:ext uri="{FF2B5EF4-FFF2-40B4-BE49-F238E27FC236}">
              <a16:creationId xmlns:a16="http://schemas.microsoft.com/office/drawing/2014/main" xmlns=""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1" name="Text Box 15">
          <a:extLst>
            <a:ext uri="{FF2B5EF4-FFF2-40B4-BE49-F238E27FC236}">
              <a16:creationId xmlns:a16="http://schemas.microsoft.com/office/drawing/2014/main" xmlns=""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2" name="Text Box 15">
          <a:extLst>
            <a:ext uri="{FF2B5EF4-FFF2-40B4-BE49-F238E27FC236}">
              <a16:creationId xmlns:a16="http://schemas.microsoft.com/office/drawing/2014/main" xmlns=""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3" name="Text Box 15">
          <a:extLst>
            <a:ext uri="{FF2B5EF4-FFF2-40B4-BE49-F238E27FC236}">
              <a16:creationId xmlns:a16="http://schemas.microsoft.com/office/drawing/2014/main" xmlns=""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4" name="Text Box 15">
          <a:extLst>
            <a:ext uri="{FF2B5EF4-FFF2-40B4-BE49-F238E27FC236}">
              <a16:creationId xmlns:a16="http://schemas.microsoft.com/office/drawing/2014/main" xmlns=""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5" name="Text Box 15">
          <a:extLst>
            <a:ext uri="{FF2B5EF4-FFF2-40B4-BE49-F238E27FC236}">
              <a16:creationId xmlns:a16="http://schemas.microsoft.com/office/drawing/2014/main" xmlns=""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6" name="Text Box 15">
          <a:extLst>
            <a:ext uri="{FF2B5EF4-FFF2-40B4-BE49-F238E27FC236}">
              <a16:creationId xmlns:a16="http://schemas.microsoft.com/office/drawing/2014/main" xmlns=""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7" name="Text Box 15">
          <a:extLst>
            <a:ext uri="{FF2B5EF4-FFF2-40B4-BE49-F238E27FC236}">
              <a16:creationId xmlns:a16="http://schemas.microsoft.com/office/drawing/2014/main" xmlns=""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8" name="Text Box 15">
          <a:extLst>
            <a:ext uri="{FF2B5EF4-FFF2-40B4-BE49-F238E27FC236}">
              <a16:creationId xmlns:a16="http://schemas.microsoft.com/office/drawing/2014/main" xmlns=""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9" name="Text Box 15">
          <a:extLst>
            <a:ext uri="{FF2B5EF4-FFF2-40B4-BE49-F238E27FC236}">
              <a16:creationId xmlns:a16="http://schemas.microsoft.com/office/drawing/2014/main" xmlns=""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0" name="Text Box 15">
          <a:extLst>
            <a:ext uri="{FF2B5EF4-FFF2-40B4-BE49-F238E27FC236}">
              <a16:creationId xmlns:a16="http://schemas.microsoft.com/office/drawing/2014/main" xmlns=""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1" name="Text Box 15">
          <a:extLst>
            <a:ext uri="{FF2B5EF4-FFF2-40B4-BE49-F238E27FC236}">
              <a16:creationId xmlns:a16="http://schemas.microsoft.com/office/drawing/2014/main" xmlns=""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2" name="Text Box 15">
          <a:extLst>
            <a:ext uri="{FF2B5EF4-FFF2-40B4-BE49-F238E27FC236}">
              <a16:creationId xmlns:a16="http://schemas.microsoft.com/office/drawing/2014/main" xmlns=""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3" name="Text Box 15">
          <a:extLst>
            <a:ext uri="{FF2B5EF4-FFF2-40B4-BE49-F238E27FC236}">
              <a16:creationId xmlns:a16="http://schemas.microsoft.com/office/drawing/2014/main" xmlns=""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4" name="Text Box 15">
          <a:extLst>
            <a:ext uri="{FF2B5EF4-FFF2-40B4-BE49-F238E27FC236}">
              <a16:creationId xmlns:a16="http://schemas.microsoft.com/office/drawing/2014/main" xmlns=""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5" name="Text Box 16">
          <a:extLst>
            <a:ext uri="{FF2B5EF4-FFF2-40B4-BE49-F238E27FC236}">
              <a16:creationId xmlns:a16="http://schemas.microsoft.com/office/drawing/2014/main" xmlns=""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6" name="Text Box 17">
          <a:extLst>
            <a:ext uri="{FF2B5EF4-FFF2-40B4-BE49-F238E27FC236}">
              <a16:creationId xmlns:a16="http://schemas.microsoft.com/office/drawing/2014/main" xmlns=""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7" name="Text Box 18">
          <a:extLst>
            <a:ext uri="{FF2B5EF4-FFF2-40B4-BE49-F238E27FC236}">
              <a16:creationId xmlns:a16="http://schemas.microsoft.com/office/drawing/2014/main" xmlns=""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8" name="Text Box 19">
          <a:extLst>
            <a:ext uri="{FF2B5EF4-FFF2-40B4-BE49-F238E27FC236}">
              <a16:creationId xmlns:a16="http://schemas.microsoft.com/office/drawing/2014/main" xmlns=""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9" name="Text Box 15">
          <a:extLst>
            <a:ext uri="{FF2B5EF4-FFF2-40B4-BE49-F238E27FC236}">
              <a16:creationId xmlns:a16="http://schemas.microsoft.com/office/drawing/2014/main" xmlns=""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0" name="Text Box 16">
          <a:extLst>
            <a:ext uri="{FF2B5EF4-FFF2-40B4-BE49-F238E27FC236}">
              <a16:creationId xmlns:a16="http://schemas.microsoft.com/office/drawing/2014/main" xmlns=""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1" name="Text Box 17">
          <a:extLst>
            <a:ext uri="{FF2B5EF4-FFF2-40B4-BE49-F238E27FC236}">
              <a16:creationId xmlns:a16="http://schemas.microsoft.com/office/drawing/2014/main" xmlns=""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2" name="Text Box 18">
          <a:extLst>
            <a:ext uri="{FF2B5EF4-FFF2-40B4-BE49-F238E27FC236}">
              <a16:creationId xmlns:a16="http://schemas.microsoft.com/office/drawing/2014/main" xmlns=""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3" name="Text Box 19">
          <a:extLst>
            <a:ext uri="{FF2B5EF4-FFF2-40B4-BE49-F238E27FC236}">
              <a16:creationId xmlns:a16="http://schemas.microsoft.com/office/drawing/2014/main" xmlns=""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4" name="Text Box 15">
          <a:extLst>
            <a:ext uri="{FF2B5EF4-FFF2-40B4-BE49-F238E27FC236}">
              <a16:creationId xmlns:a16="http://schemas.microsoft.com/office/drawing/2014/main" xmlns=""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5" name="Text Box 15">
          <a:extLst>
            <a:ext uri="{FF2B5EF4-FFF2-40B4-BE49-F238E27FC236}">
              <a16:creationId xmlns:a16="http://schemas.microsoft.com/office/drawing/2014/main" xmlns=""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6" name="Text Box 15">
          <a:extLst>
            <a:ext uri="{FF2B5EF4-FFF2-40B4-BE49-F238E27FC236}">
              <a16:creationId xmlns:a16="http://schemas.microsoft.com/office/drawing/2014/main" xmlns=""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7" name="Text Box 15">
          <a:extLst>
            <a:ext uri="{FF2B5EF4-FFF2-40B4-BE49-F238E27FC236}">
              <a16:creationId xmlns:a16="http://schemas.microsoft.com/office/drawing/2014/main" xmlns=""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8" name="Text Box 15">
          <a:extLst>
            <a:ext uri="{FF2B5EF4-FFF2-40B4-BE49-F238E27FC236}">
              <a16:creationId xmlns:a16="http://schemas.microsoft.com/office/drawing/2014/main" xmlns=""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9" name="Text Box 15">
          <a:extLst>
            <a:ext uri="{FF2B5EF4-FFF2-40B4-BE49-F238E27FC236}">
              <a16:creationId xmlns:a16="http://schemas.microsoft.com/office/drawing/2014/main" xmlns=""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0" name="Text Box 15">
          <a:extLst>
            <a:ext uri="{FF2B5EF4-FFF2-40B4-BE49-F238E27FC236}">
              <a16:creationId xmlns:a16="http://schemas.microsoft.com/office/drawing/2014/main" xmlns=""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1" name="Text Box 15">
          <a:extLst>
            <a:ext uri="{FF2B5EF4-FFF2-40B4-BE49-F238E27FC236}">
              <a16:creationId xmlns:a16="http://schemas.microsoft.com/office/drawing/2014/main" xmlns=""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2" name="Text Box 15">
          <a:extLst>
            <a:ext uri="{FF2B5EF4-FFF2-40B4-BE49-F238E27FC236}">
              <a16:creationId xmlns:a16="http://schemas.microsoft.com/office/drawing/2014/main" xmlns=""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3" name="Text Box 15">
          <a:extLst>
            <a:ext uri="{FF2B5EF4-FFF2-40B4-BE49-F238E27FC236}">
              <a16:creationId xmlns:a16="http://schemas.microsoft.com/office/drawing/2014/main" xmlns=""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4" name="Text Box 15">
          <a:extLst>
            <a:ext uri="{FF2B5EF4-FFF2-40B4-BE49-F238E27FC236}">
              <a16:creationId xmlns:a16="http://schemas.microsoft.com/office/drawing/2014/main" xmlns=""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5" name="Text Box 15">
          <a:extLst>
            <a:ext uri="{FF2B5EF4-FFF2-40B4-BE49-F238E27FC236}">
              <a16:creationId xmlns:a16="http://schemas.microsoft.com/office/drawing/2014/main" xmlns=""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6" name="Text Box 15">
          <a:extLst>
            <a:ext uri="{FF2B5EF4-FFF2-40B4-BE49-F238E27FC236}">
              <a16:creationId xmlns:a16="http://schemas.microsoft.com/office/drawing/2014/main" xmlns=""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7" name="Text Box 15">
          <a:extLst>
            <a:ext uri="{FF2B5EF4-FFF2-40B4-BE49-F238E27FC236}">
              <a16:creationId xmlns:a16="http://schemas.microsoft.com/office/drawing/2014/main" xmlns=""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8" name="Text Box 15">
          <a:extLst>
            <a:ext uri="{FF2B5EF4-FFF2-40B4-BE49-F238E27FC236}">
              <a16:creationId xmlns:a16="http://schemas.microsoft.com/office/drawing/2014/main" xmlns=""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9" name="Text Box 15">
          <a:extLst>
            <a:ext uri="{FF2B5EF4-FFF2-40B4-BE49-F238E27FC236}">
              <a16:creationId xmlns:a16="http://schemas.microsoft.com/office/drawing/2014/main" xmlns=""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0" name="Text Box 15">
          <a:extLst>
            <a:ext uri="{FF2B5EF4-FFF2-40B4-BE49-F238E27FC236}">
              <a16:creationId xmlns:a16="http://schemas.microsoft.com/office/drawing/2014/main" xmlns=""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1" name="Text Box 15">
          <a:extLst>
            <a:ext uri="{FF2B5EF4-FFF2-40B4-BE49-F238E27FC236}">
              <a16:creationId xmlns:a16="http://schemas.microsoft.com/office/drawing/2014/main" xmlns=""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2" name="Text Box 15">
          <a:extLst>
            <a:ext uri="{FF2B5EF4-FFF2-40B4-BE49-F238E27FC236}">
              <a16:creationId xmlns:a16="http://schemas.microsoft.com/office/drawing/2014/main" xmlns=""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3" name="Text Box 15">
          <a:extLst>
            <a:ext uri="{FF2B5EF4-FFF2-40B4-BE49-F238E27FC236}">
              <a16:creationId xmlns:a16="http://schemas.microsoft.com/office/drawing/2014/main" xmlns=""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4" name="Text Box 15">
          <a:extLst>
            <a:ext uri="{FF2B5EF4-FFF2-40B4-BE49-F238E27FC236}">
              <a16:creationId xmlns:a16="http://schemas.microsoft.com/office/drawing/2014/main" xmlns=""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5" name="Text Box 15">
          <a:extLst>
            <a:ext uri="{FF2B5EF4-FFF2-40B4-BE49-F238E27FC236}">
              <a16:creationId xmlns:a16="http://schemas.microsoft.com/office/drawing/2014/main" xmlns=""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6" name="Text Box 15">
          <a:extLst>
            <a:ext uri="{FF2B5EF4-FFF2-40B4-BE49-F238E27FC236}">
              <a16:creationId xmlns:a16="http://schemas.microsoft.com/office/drawing/2014/main" xmlns=""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7" name="Text Box 15">
          <a:extLst>
            <a:ext uri="{FF2B5EF4-FFF2-40B4-BE49-F238E27FC236}">
              <a16:creationId xmlns:a16="http://schemas.microsoft.com/office/drawing/2014/main" xmlns=""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8" name="Text Box 15">
          <a:extLst>
            <a:ext uri="{FF2B5EF4-FFF2-40B4-BE49-F238E27FC236}">
              <a16:creationId xmlns:a16="http://schemas.microsoft.com/office/drawing/2014/main" xmlns=""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9" name="Text Box 15">
          <a:extLst>
            <a:ext uri="{FF2B5EF4-FFF2-40B4-BE49-F238E27FC236}">
              <a16:creationId xmlns:a16="http://schemas.microsoft.com/office/drawing/2014/main" xmlns=""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0" name="Text Box 15">
          <a:extLst>
            <a:ext uri="{FF2B5EF4-FFF2-40B4-BE49-F238E27FC236}">
              <a16:creationId xmlns:a16="http://schemas.microsoft.com/office/drawing/2014/main" xmlns=""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1" name="Text Box 15">
          <a:extLst>
            <a:ext uri="{FF2B5EF4-FFF2-40B4-BE49-F238E27FC236}">
              <a16:creationId xmlns:a16="http://schemas.microsoft.com/office/drawing/2014/main" xmlns=""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2" name="Text Box 15">
          <a:extLst>
            <a:ext uri="{FF2B5EF4-FFF2-40B4-BE49-F238E27FC236}">
              <a16:creationId xmlns:a16="http://schemas.microsoft.com/office/drawing/2014/main" xmlns=""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3" name="Text Box 15">
          <a:extLst>
            <a:ext uri="{FF2B5EF4-FFF2-40B4-BE49-F238E27FC236}">
              <a16:creationId xmlns:a16="http://schemas.microsoft.com/office/drawing/2014/main" xmlns=""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4" name="Text Box 15">
          <a:extLst>
            <a:ext uri="{FF2B5EF4-FFF2-40B4-BE49-F238E27FC236}">
              <a16:creationId xmlns:a16="http://schemas.microsoft.com/office/drawing/2014/main" xmlns=""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5" name="Text Box 15">
          <a:extLst>
            <a:ext uri="{FF2B5EF4-FFF2-40B4-BE49-F238E27FC236}">
              <a16:creationId xmlns:a16="http://schemas.microsoft.com/office/drawing/2014/main" xmlns=""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6" name="Text Box 15">
          <a:extLst>
            <a:ext uri="{FF2B5EF4-FFF2-40B4-BE49-F238E27FC236}">
              <a16:creationId xmlns:a16="http://schemas.microsoft.com/office/drawing/2014/main" xmlns=""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7" name="Text Box 15">
          <a:extLst>
            <a:ext uri="{FF2B5EF4-FFF2-40B4-BE49-F238E27FC236}">
              <a16:creationId xmlns:a16="http://schemas.microsoft.com/office/drawing/2014/main" xmlns=""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8" name="Text Box 15">
          <a:extLst>
            <a:ext uri="{FF2B5EF4-FFF2-40B4-BE49-F238E27FC236}">
              <a16:creationId xmlns:a16="http://schemas.microsoft.com/office/drawing/2014/main" xmlns=""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9" name="Text Box 15">
          <a:extLst>
            <a:ext uri="{FF2B5EF4-FFF2-40B4-BE49-F238E27FC236}">
              <a16:creationId xmlns:a16="http://schemas.microsoft.com/office/drawing/2014/main" xmlns=""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0" name="Text Box 15">
          <a:extLst>
            <a:ext uri="{FF2B5EF4-FFF2-40B4-BE49-F238E27FC236}">
              <a16:creationId xmlns:a16="http://schemas.microsoft.com/office/drawing/2014/main" xmlns=""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1" name="Text Box 15">
          <a:extLst>
            <a:ext uri="{FF2B5EF4-FFF2-40B4-BE49-F238E27FC236}">
              <a16:creationId xmlns:a16="http://schemas.microsoft.com/office/drawing/2014/main" xmlns=""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2" name="Text Box 15">
          <a:extLst>
            <a:ext uri="{FF2B5EF4-FFF2-40B4-BE49-F238E27FC236}">
              <a16:creationId xmlns:a16="http://schemas.microsoft.com/office/drawing/2014/main" xmlns=""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3" name="Text Box 15">
          <a:extLst>
            <a:ext uri="{FF2B5EF4-FFF2-40B4-BE49-F238E27FC236}">
              <a16:creationId xmlns:a16="http://schemas.microsoft.com/office/drawing/2014/main" xmlns=""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4" name="Text Box 15">
          <a:extLst>
            <a:ext uri="{FF2B5EF4-FFF2-40B4-BE49-F238E27FC236}">
              <a16:creationId xmlns:a16="http://schemas.microsoft.com/office/drawing/2014/main" xmlns=""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5" name="Text Box 15">
          <a:extLst>
            <a:ext uri="{FF2B5EF4-FFF2-40B4-BE49-F238E27FC236}">
              <a16:creationId xmlns:a16="http://schemas.microsoft.com/office/drawing/2014/main" xmlns=""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6" name="Text Box 15">
          <a:extLst>
            <a:ext uri="{FF2B5EF4-FFF2-40B4-BE49-F238E27FC236}">
              <a16:creationId xmlns:a16="http://schemas.microsoft.com/office/drawing/2014/main" xmlns=""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7" name="Text Box 15">
          <a:extLst>
            <a:ext uri="{FF2B5EF4-FFF2-40B4-BE49-F238E27FC236}">
              <a16:creationId xmlns:a16="http://schemas.microsoft.com/office/drawing/2014/main" xmlns=""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8" name="Text Box 15">
          <a:extLst>
            <a:ext uri="{FF2B5EF4-FFF2-40B4-BE49-F238E27FC236}">
              <a16:creationId xmlns:a16="http://schemas.microsoft.com/office/drawing/2014/main" xmlns=""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9" name="Text Box 15">
          <a:extLst>
            <a:ext uri="{FF2B5EF4-FFF2-40B4-BE49-F238E27FC236}">
              <a16:creationId xmlns:a16="http://schemas.microsoft.com/office/drawing/2014/main" xmlns=""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0" name="Text Box 15">
          <a:extLst>
            <a:ext uri="{FF2B5EF4-FFF2-40B4-BE49-F238E27FC236}">
              <a16:creationId xmlns:a16="http://schemas.microsoft.com/office/drawing/2014/main" xmlns=""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1" name="Text Box 15">
          <a:extLst>
            <a:ext uri="{FF2B5EF4-FFF2-40B4-BE49-F238E27FC236}">
              <a16:creationId xmlns:a16="http://schemas.microsoft.com/office/drawing/2014/main" xmlns=""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2" name="Text Box 15">
          <a:extLst>
            <a:ext uri="{FF2B5EF4-FFF2-40B4-BE49-F238E27FC236}">
              <a16:creationId xmlns:a16="http://schemas.microsoft.com/office/drawing/2014/main" xmlns=""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3" name="Text Box 15">
          <a:extLst>
            <a:ext uri="{FF2B5EF4-FFF2-40B4-BE49-F238E27FC236}">
              <a16:creationId xmlns:a16="http://schemas.microsoft.com/office/drawing/2014/main" xmlns=""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4" name="Text Box 15">
          <a:extLst>
            <a:ext uri="{FF2B5EF4-FFF2-40B4-BE49-F238E27FC236}">
              <a16:creationId xmlns:a16="http://schemas.microsoft.com/office/drawing/2014/main" xmlns=""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5" name="Text Box 15">
          <a:extLst>
            <a:ext uri="{FF2B5EF4-FFF2-40B4-BE49-F238E27FC236}">
              <a16:creationId xmlns:a16="http://schemas.microsoft.com/office/drawing/2014/main" xmlns=""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6" name="Text Box 15">
          <a:extLst>
            <a:ext uri="{FF2B5EF4-FFF2-40B4-BE49-F238E27FC236}">
              <a16:creationId xmlns:a16="http://schemas.microsoft.com/office/drawing/2014/main" xmlns=""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7" name="Text Box 15">
          <a:extLst>
            <a:ext uri="{FF2B5EF4-FFF2-40B4-BE49-F238E27FC236}">
              <a16:creationId xmlns:a16="http://schemas.microsoft.com/office/drawing/2014/main" xmlns=""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8" name="Text Box 15">
          <a:extLst>
            <a:ext uri="{FF2B5EF4-FFF2-40B4-BE49-F238E27FC236}">
              <a16:creationId xmlns:a16="http://schemas.microsoft.com/office/drawing/2014/main" xmlns=""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9" name="Text Box 15">
          <a:extLst>
            <a:ext uri="{FF2B5EF4-FFF2-40B4-BE49-F238E27FC236}">
              <a16:creationId xmlns:a16="http://schemas.microsoft.com/office/drawing/2014/main" xmlns=""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0" name="Text Box 15">
          <a:extLst>
            <a:ext uri="{FF2B5EF4-FFF2-40B4-BE49-F238E27FC236}">
              <a16:creationId xmlns:a16="http://schemas.microsoft.com/office/drawing/2014/main" xmlns=""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1" name="Text Box 15">
          <a:extLst>
            <a:ext uri="{FF2B5EF4-FFF2-40B4-BE49-F238E27FC236}">
              <a16:creationId xmlns:a16="http://schemas.microsoft.com/office/drawing/2014/main" xmlns=""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2" name="Text Box 15">
          <a:extLst>
            <a:ext uri="{FF2B5EF4-FFF2-40B4-BE49-F238E27FC236}">
              <a16:creationId xmlns:a16="http://schemas.microsoft.com/office/drawing/2014/main" xmlns=""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3" name="Text Box 15">
          <a:extLst>
            <a:ext uri="{FF2B5EF4-FFF2-40B4-BE49-F238E27FC236}">
              <a16:creationId xmlns:a16="http://schemas.microsoft.com/office/drawing/2014/main" xmlns=""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4" name="Text Box 15">
          <a:extLst>
            <a:ext uri="{FF2B5EF4-FFF2-40B4-BE49-F238E27FC236}">
              <a16:creationId xmlns:a16="http://schemas.microsoft.com/office/drawing/2014/main" xmlns=""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5" name="Text Box 15">
          <a:extLst>
            <a:ext uri="{FF2B5EF4-FFF2-40B4-BE49-F238E27FC236}">
              <a16:creationId xmlns:a16="http://schemas.microsoft.com/office/drawing/2014/main" xmlns=""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6" name="Text Box 15">
          <a:extLst>
            <a:ext uri="{FF2B5EF4-FFF2-40B4-BE49-F238E27FC236}">
              <a16:creationId xmlns:a16="http://schemas.microsoft.com/office/drawing/2014/main" xmlns=""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7" name="Text Box 15">
          <a:extLst>
            <a:ext uri="{FF2B5EF4-FFF2-40B4-BE49-F238E27FC236}">
              <a16:creationId xmlns:a16="http://schemas.microsoft.com/office/drawing/2014/main" xmlns=""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8" name="Text Box 15">
          <a:extLst>
            <a:ext uri="{FF2B5EF4-FFF2-40B4-BE49-F238E27FC236}">
              <a16:creationId xmlns:a16="http://schemas.microsoft.com/office/drawing/2014/main" xmlns=""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9" name="Text Box 15">
          <a:extLst>
            <a:ext uri="{FF2B5EF4-FFF2-40B4-BE49-F238E27FC236}">
              <a16:creationId xmlns:a16="http://schemas.microsoft.com/office/drawing/2014/main" xmlns=""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0" name="Text Box 15">
          <a:extLst>
            <a:ext uri="{FF2B5EF4-FFF2-40B4-BE49-F238E27FC236}">
              <a16:creationId xmlns:a16="http://schemas.microsoft.com/office/drawing/2014/main" xmlns=""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1" name="Text Box 15">
          <a:extLst>
            <a:ext uri="{FF2B5EF4-FFF2-40B4-BE49-F238E27FC236}">
              <a16:creationId xmlns:a16="http://schemas.microsoft.com/office/drawing/2014/main" xmlns=""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2" name="Text Box 15">
          <a:extLst>
            <a:ext uri="{FF2B5EF4-FFF2-40B4-BE49-F238E27FC236}">
              <a16:creationId xmlns:a16="http://schemas.microsoft.com/office/drawing/2014/main" xmlns=""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3" name="Text Box 15">
          <a:extLst>
            <a:ext uri="{FF2B5EF4-FFF2-40B4-BE49-F238E27FC236}">
              <a16:creationId xmlns:a16="http://schemas.microsoft.com/office/drawing/2014/main" xmlns=""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4" name="Text Box 15">
          <a:extLst>
            <a:ext uri="{FF2B5EF4-FFF2-40B4-BE49-F238E27FC236}">
              <a16:creationId xmlns:a16="http://schemas.microsoft.com/office/drawing/2014/main" xmlns=""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5" name="Text Box 15">
          <a:extLst>
            <a:ext uri="{FF2B5EF4-FFF2-40B4-BE49-F238E27FC236}">
              <a16:creationId xmlns:a16="http://schemas.microsoft.com/office/drawing/2014/main" xmlns=""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6" name="Text Box 15">
          <a:extLst>
            <a:ext uri="{FF2B5EF4-FFF2-40B4-BE49-F238E27FC236}">
              <a16:creationId xmlns:a16="http://schemas.microsoft.com/office/drawing/2014/main" xmlns=""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7" name="Text Box 15">
          <a:extLst>
            <a:ext uri="{FF2B5EF4-FFF2-40B4-BE49-F238E27FC236}">
              <a16:creationId xmlns:a16="http://schemas.microsoft.com/office/drawing/2014/main" xmlns=""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8" name="Text Box 15">
          <a:extLst>
            <a:ext uri="{FF2B5EF4-FFF2-40B4-BE49-F238E27FC236}">
              <a16:creationId xmlns:a16="http://schemas.microsoft.com/office/drawing/2014/main" xmlns=""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9" name="Text Box 15">
          <a:extLst>
            <a:ext uri="{FF2B5EF4-FFF2-40B4-BE49-F238E27FC236}">
              <a16:creationId xmlns:a16="http://schemas.microsoft.com/office/drawing/2014/main" xmlns=""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0" name="Text Box 15">
          <a:extLst>
            <a:ext uri="{FF2B5EF4-FFF2-40B4-BE49-F238E27FC236}">
              <a16:creationId xmlns:a16="http://schemas.microsoft.com/office/drawing/2014/main" xmlns=""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1" name="Text Box 15">
          <a:extLst>
            <a:ext uri="{FF2B5EF4-FFF2-40B4-BE49-F238E27FC236}">
              <a16:creationId xmlns:a16="http://schemas.microsoft.com/office/drawing/2014/main" xmlns=""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2" name="Text Box 15">
          <a:extLst>
            <a:ext uri="{FF2B5EF4-FFF2-40B4-BE49-F238E27FC236}">
              <a16:creationId xmlns:a16="http://schemas.microsoft.com/office/drawing/2014/main" xmlns=""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3" name="Text Box 15">
          <a:extLst>
            <a:ext uri="{FF2B5EF4-FFF2-40B4-BE49-F238E27FC236}">
              <a16:creationId xmlns:a16="http://schemas.microsoft.com/office/drawing/2014/main" xmlns=""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4" name="Text Box 15">
          <a:extLst>
            <a:ext uri="{FF2B5EF4-FFF2-40B4-BE49-F238E27FC236}">
              <a16:creationId xmlns:a16="http://schemas.microsoft.com/office/drawing/2014/main" xmlns=""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5" name="Text Box 15">
          <a:extLst>
            <a:ext uri="{FF2B5EF4-FFF2-40B4-BE49-F238E27FC236}">
              <a16:creationId xmlns:a16="http://schemas.microsoft.com/office/drawing/2014/main" xmlns=""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6" name="Text Box 15">
          <a:extLst>
            <a:ext uri="{FF2B5EF4-FFF2-40B4-BE49-F238E27FC236}">
              <a16:creationId xmlns:a16="http://schemas.microsoft.com/office/drawing/2014/main" xmlns=""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7" name="Text Box 15">
          <a:extLst>
            <a:ext uri="{FF2B5EF4-FFF2-40B4-BE49-F238E27FC236}">
              <a16:creationId xmlns:a16="http://schemas.microsoft.com/office/drawing/2014/main" xmlns=""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8" name="Text Box 15">
          <a:extLst>
            <a:ext uri="{FF2B5EF4-FFF2-40B4-BE49-F238E27FC236}">
              <a16:creationId xmlns:a16="http://schemas.microsoft.com/office/drawing/2014/main" xmlns=""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9" name="Text Box 15">
          <a:extLst>
            <a:ext uri="{FF2B5EF4-FFF2-40B4-BE49-F238E27FC236}">
              <a16:creationId xmlns:a16="http://schemas.microsoft.com/office/drawing/2014/main" xmlns=""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0" name="Text Box 15">
          <a:extLst>
            <a:ext uri="{FF2B5EF4-FFF2-40B4-BE49-F238E27FC236}">
              <a16:creationId xmlns:a16="http://schemas.microsoft.com/office/drawing/2014/main" xmlns=""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1" name="Text Box 15">
          <a:extLst>
            <a:ext uri="{FF2B5EF4-FFF2-40B4-BE49-F238E27FC236}">
              <a16:creationId xmlns:a16="http://schemas.microsoft.com/office/drawing/2014/main" xmlns=""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2" name="Text Box 15">
          <a:extLst>
            <a:ext uri="{FF2B5EF4-FFF2-40B4-BE49-F238E27FC236}">
              <a16:creationId xmlns:a16="http://schemas.microsoft.com/office/drawing/2014/main" xmlns=""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3" name="Text Box 15">
          <a:extLst>
            <a:ext uri="{FF2B5EF4-FFF2-40B4-BE49-F238E27FC236}">
              <a16:creationId xmlns:a16="http://schemas.microsoft.com/office/drawing/2014/main" xmlns=""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4" name="Text Box 15">
          <a:extLst>
            <a:ext uri="{FF2B5EF4-FFF2-40B4-BE49-F238E27FC236}">
              <a16:creationId xmlns:a16="http://schemas.microsoft.com/office/drawing/2014/main" xmlns=""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5" name="Text Box 15">
          <a:extLst>
            <a:ext uri="{FF2B5EF4-FFF2-40B4-BE49-F238E27FC236}">
              <a16:creationId xmlns:a16="http://schemas.microsoft.com/office/drawing/2014/main" xmlns=""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6" name="Text Box 15">
          <a:extLst>
            <a:ext uri="{FF2B5EF4-FFF2-40B4-BE49-F238E27FC236}">
              <a16:creationId xmlns:a16="http://schemas.microsoft.com/office/drawing/2014/main" xmlns=""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7" name="Text Box 15">
          <a:extLst>
            <a:ext uri="{FF2B5EF4-FFF2-40B4-BE49-F238E27FC236}">
              <a16:creationId xmlns:a16="http://schemas.microsoft.com/office/drawing/2014/main" xmlns=""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8" name="Text Box 15">
          <a:extLst>
            <a:ext uri="{FF2B5EF4-FFF2-40B4-BE49-F238E27FC236}">
              <a16:creationId xmlns:a16="http://schemas.microsoft.com/office/drawing/2014/main" xmlns=""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9" name="Text Box 15">
          <a:extLst>
            <a:ext uri="{FF2B5EF4-FFF2-40B4-BE49-F238E27FC236}">
              <a16:creationId xmlns:a16="http://schemas.microsoft.com/office/drawing/2014/main" xmlns=""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0" name="Text Box 15">
          <a:extLst>
            <a:ext uri="{FF2B5EF4-FFF2-40B4-BE49-F238E27FC236}">
              <a16:creationId xmlns:a16="http://schemas.microsoft.com/office/drawing/2014/main" xmlns=""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1" name="Text Box 15">
          <a:extLst>
            <a:ext uri="{FF2B5EF4-FFF2-40B4-BE49-F238E27FC236}">
              <a16:creationId xmlns:a16="http://schemas.microsoft.com/office/drawing/2014/main" xmlns=""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2" name="Text Box 15">
          <a:extLst>
            <a:ext uri="{FF2B5EF4-FFF2-40B4-BE49-F238E27FC236}">
              <a16:creationId xmlns:a16="http://schemas.microsoft.com/office/drawing/2014/main" xmlns=""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3" name="Text Box 15">
          <a:extLst>
            <a:ext uri="{FF2B5EF4-FFF2-40B4-BE49-F238E27FC236}">
              <a16:creationId xmlns:a16="http://schemas.microsoft.com/office/drawing/2014/main" xmlns=""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4" name="Text Box 15">
          <a:extLst>
            <a:ext uri="{FF2B5EF4-FFF2-40B4-BE49-F238E27FC236}">
              <a16:creationId xmlns:a16="http://schemas.microsoft.com/office/drawing/2014/main" xmlns=""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5" name="Text Box 15">
          <a:extLst>
            <a:ext uri="{FF2B5EF4-FFF2-40B4-BE49-F238E27FC236}">
              <a16:creationId xmlns:a16="http://schemas.microsoft.com/office/drawing/2014/main" xmlns=""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6" name="Text Box 15">
          <a:extLst>
            <a:ext uri="{FF2B5EF4-FFF2-40B4-BE49-F238E27FC236}">
              <a16:creationId xmlns:a16="http://schemas.microsoft.com/office/drawing/2014/main" xmlns=""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7" name="Text Box 15">
          <a:extLst>
            <a:ext uri="{FF2B5EF4-FFF2-40B4-BE49-F238E27FC236}">
              <a16:creationId xmlns:a16="http://schemas.microsoft.com/office/drawing/2014/main" xmlns=""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8" name="Text Box 15">
          <a:extLst>
            <a:ext uri="{FF2B5EF4-FFF2-40B4-BE49-F238E27FC236}">
              <a16:creationId xmlns:a16="http://schemas.microsoft.com/office/drawing/2014/main" xmlns=""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9" name="Text Box 15">
          <a:extLst>
            <a:ext uri="{FF2B5EF4-FFF2-40B4-BE49-F238E27FC236}">
              <a16:creationId xmlns:a16="http://schemas.microsoft.com/office/drawing/2014/main" xmlns=""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0" name="Text Box 15">
          <a:extLst>
            <a:ext uri="{FF2B5EF4-FFF2-40B4-BE49-F238E27FC236}">
              <a16:creationId xmlns:a16="http://schemas.microsoft.com/office/drawing/2014/main" xmlns=""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1" name="Text Box 15">
          <a:extLst>
            <a:ext uri="{FF2B5EF4-FFF2-40B4-BE49-F238E27FC236}">
              <a16:creationId xmlns:a16="http://schemas.microsoft.com/office/drawing/2014/main" xmlns=""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2" name="Text Box 15">
          <a:extLst>
            <a:ext uri="{FF2B5EF4-FFF2-40B4-BE49-F238E27FC236}">
              <a16:creationId xmlns:a16="http://schemas.microsoft.com/office/drawing/2014/main" xmlns=""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3" name="Text Box 15">
          <a:extLst>
            <a:ext uri="{FF2B5EF4-FFF2-40B4-BE49-F238E27FC236}">
              <a16:creationId xmlns:a16="http://schemas.microsoft.com/office/drawing/2014/main" xmlns=""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4" name="Text Box 15">
          <a:extLst>
            <a:ext uri="{FF2B5EF4-FFF2-40B4-BE49-F238E27FC236}">
              <a16:creationId xmlns:a16="http://schemas.microsoft.com/office/drawing/2014/main" xmlns=""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5" name="Text Box 15">
          <a:extLst>
            <a:ext uri="{FF2B5EF4-FFF2-40B4-BE49-F238E27FC236}">
              <a16:creationId xmlns:a16="http://schemas.microsoft.com/office/drawing/2014/main" xmlns=""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6" name="Text Box 15">
          <a:extLst>
            <a:ext uri="{FF2B5EF4-FFF2-40B4-BE49-F238E27FC236}">
              <a16:creationId xmlns:a16="http://schemas.microsoft.com/office/drawing/2014/main" xmlns=""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7" name="Text Box 15">
          <a:extLst>
            <a:ext uri="{FF2B5EF4-FFF2-40B4-BE49-F238E27FC236}">
              <a16:creationId xmlns:a16="http://schemas.microsoft.com/office/drawing/2014/main" xmlns=""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8" name="Text Box 15">
          <a:extLst>
            <a:ext uri="{FF2B5EF4-FFF2-40B4-BE49-F238E27FC236}">
              <a16:creationId xmlns:a16="http://schemas.microsoft.com/office/drawing/2014/main" xmlns=""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9" name="Text Box 15">
          <a:extLst>
            <a:ext uri="{FF2B5EF4-FFF2-40B4-BE49-F238E27FC236}">
              <a16:creationId xmlns:a16="http://schemas.microsoft.com/office/drawing/2014/main" xmlns=""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0" name="Text Box 15">
          <a:extLst>
            <a:ext uri="{FF2B5EF4-FFF2-40B4-BE49-F238E27FC236}">
              <a16:creationId xmlns:a16="http://schemas.microsoft.com/office/drawing/2014/main" xmlns=""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1" name="Text Box 15">
          <a:extLst>
            <a:ext uri="{FF2B5EF4-FFF2-40B4-BE49-F238E27FC236}">
              <a16:creationId xmlns:a16="http://schemas.microsoft.com/office/drawing/2014/main" xmlns=""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2" name="Text Box 15">
          <a:extLst>
            <a:ext uri="{FF2B5EF4-FFF2-40B4-BE49-F238E27FC236}">
              <a16:creationId xmlns:a16="http://schemas.microsoft.com/office/drawing/2014/main" xmlns=""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3" name="Text Box 15">
          <a:extLst>
            <a:ext uri="{FF2B5EF4-FFF2-40B4-BE49-F238E27FC236}">
              <a16:creationId xmlns:a16="http://schemas.microsoft.com/office/drawing/2014/main" xmlns=""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4" name="Text Box 15">
          <a:extLst>
            <a:ext uri="{FF2B5EF4-FFF2-40B4-BE49-F238E27FC236}">
              <a16:creationId xmlns:a16="http://schemas.microsoft.com/office/drawing/2014/main" xmlns=""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5" name="Text Box 15">
          <a:extLst>
            <a:ext uri="{FF2B5EF4-FFF2-40B4-BE49-F238E27FC236}">
              <a16:creationId xmlns:a16="http://schemas.microsoft.com/office/drawing/2014/main" xmlns=""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6" name="Text Box 15">
          <a:extLst>
            <a:ext uri="{FF2B5EF4-FFF2-40B4-BE49-F238E27FC236}">
              <a16:creationId xmlns:a16="http://schemas.microsoft.com/office/drawing/2014/main" xmlns=""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7" name="Text Box 15">
          <a:extLst>
            <a:ext uri="{FF2B5EF4-FFF2-40B4-BE49-F238E27FC236}">
              <a16:creationId xmlns:a16="http://schemas.microsoft.com/office/drawing/2014/main" xmlns=""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8" name="Text Box 15">
          <a:extLst>
            <a:ext uri="{FF2B5EF4-FFF2-40B4-BE49-F238E27FC236}">
              <a16:creationId xmlns:a16="http://schemas.microsoft.com/office/drawing/2014/main" xmlns=""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9" name="Text Box 15">
          <a:extLst>
            <a:ext uri="{FF2B5EF4-FFF2-40B4-BE49-F238E27FC236}">
              <a16:creationId xmlns:a16="http://schemas.microsoft.com/office/drawing/2014/main" xmlns=""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0" name="Text Box 15">
          <a:extLst>
            <a:ext uri="{FF2B5EF4-FFF2-40B4-BE49-F238E27FC236}">
              <a16:creationId xmlns:a16="http://schemas.microsoft.com/office/drawing/2014/main" xmlns=""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1" name="Text Box 15">
          <a:extLst>
            <a:ext uri="{FF2B5EF4-FFF2-40B4-BE49-F238E27FC236}">
              <a16:creationId xmlns:a16="http://schemas.microsoft.com/office/drawing/2014/main" xmlns=""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2" name="Text Box 15">
          <a:extLst>
            <a:ext uri="{FF2B5EF4-FFF2-40B4-BE49-F238E27FC236}">
              <a16:creationId xmlns:a16="http://schemas.microsoft.com/office/drawing/2014/main" xmlns=""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3" name="Text Box 15">
          <a:extLst>
            <a:ext uri="{FF2B5EF4-FFF2-40B4-BE49-F238E27FC236}">
              <a16:creationId xmlns:a16="http://schemas.microsoft.com/office/drawing/2014/main" xmlns=""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4" name="Text Box 15">
          <a:extLst>
            <a:ext uri="{FF2B5EF4-FFF2-40B4-BE49-F238E27FC236}">
              <a16:creationId xmlns:a16="http://schemas.microsoft.com/office/drawing/2014/main" xmlns=""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5" name="Text Box 15">
          <a:extLst>
            <a:ext uri="{FF2B5EF4-FFF2-40B4-BE49-F238E27FC236}">
              <a16:creationId xmlns:a16="http://schemas.microsoft.com/office/drawing/2014/main" xmlns=""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6" name="Text Box 15">
          <a:extLst>
            <a:ext uri="{FF2B5EF4-FFF2-40B4-BE49-F238E27FC236}">
              <a16:creationId xmlns:a16="http://schemas.microsoft.com/office/drawing/2014/main" xmlns=""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7" name="Text Box 15">
          <a:extLst>
            <a:ext uri="{FF2B5EF4-FFF2-40B4-BE49-F238E27FC236}">
              <a16:creationId xmlns:a16="http://schemas.microsoft.com/office/drawing/2014/main" xmlns=""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8" name="Text Box 15">
          <a:extLst>
            <a:ext uri="{FF2B5EF4-FFF2-40B4-BE49-F238E27FC236}">
              <a16:creationId xmlns:a16="http://schemas.microsoft.com/office/drawing/2014/main" xmlns=""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9" name="Text Box 15">
          <a:extLst>
            <a:ext uri="{FF2B5EF4-FFF2-40B4-BE49-F238E27FC236}">
              <a16:creationId xmlns:a16="http://schemas.microsoft.com/office/drawing/2014/main" xmlns=""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0" name="Text Box 15">
          <a:extLst>
            <a:ext uri="{FF2B5EF4-FFF2-40B4-BE49-F238E27FC236}">
              <a16:creationId xmlns:a16="http://schemas.microsoft.com/office/drawing/2014/main" xmlns=""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1" name="Text Box 15">
          <a:extLst>
            <a:ext uri="{FF2B5EF4-FFF2-40B4-BE49-F238E27FC236}">
              <a16:creationId xmlns:a16="http://schemas.microsoft.com/office/drawing/2014/main" xmlns=""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2" name="Text Box 15">
          <a:extLst>
            <a:ext uri="{FF2B5EF4-FFF2-40B4-BE49-F238E27FC236}">
              <a16:creationId xmlns:a16="http://schemas.microsoft.com/office/drawing/2014/main" xmlns=""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3" name="Text Box 15">
          <a:extLst>
            <a:ext uri="{FF2B5EF4-FFF2-40B4-BE49-F238E27FC236}">
              <a16:creationId xmlns:a16="http://schemas.microsoft.com/office/drawing/2014/main" xmlns=""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4" name="Text Box 15">
          <a:extLst>
            <a:ext uri="{FF2B5EF4-FFF2-40B4-BE49-F238E27FC236}">
              <a16:creationId xmlns:a16="http://schemas.microsoft.com/office/drawing/2014/main" xmlns=""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5" name="Text Box 15">
          <a:extLst>
            <a:ext uri="{FF2B5EF4-FFF2-40B4-BE49-F238E27FC236}">
              <a16:creationId xmlns:a16="http://schemas.microsoft.com/office/drawing/2014/main" xmlns=""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6" name="Text Box 15">
          <a:extLst>
            <a:ext uri="{FF2B5EF4-FFF2-40B4-BE49-F238E27FC236}">
              <a16:creationId xmlns:a16="http://schemas.microsoft.com/office/drawing/2014/main" xmlns=""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7" name="Text Box 15">
          <a:extLst>
            <a:ext uri="{FF2B5EF4-FFF2-40B4-BE49-F238E27FC236}">
              <a16:creationId xmlns:a16="http://schemas.microsoft.com/office/drawing/2014/main" xmlns=""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8" name="Text Box 15">
          <a:extLst>
            <a:ext uri="{FF2B5EF4-FFF2-40B4-BE49-F238E27FC236}">
              <a16:creationId xmlns:a16="http://schemas.microsoft.com/office/drawing/2014/main" xmlns=""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9" name="Text Box 15">
          <a:extLst>
            <a:ext uri="{FF2B5EF4-FFF2-40B4-BE49-F238E27FC236}">
              <a16:creationId xmlns:a16="http://schemas.microsoft.com/office/drawing/2014/main" xmlns=""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0" name="Text Box 15">
          <a:extLst>
            <a:ext uri="{FF2B5EF4-FFF2-40B4-BE49-F238E27FC236}">
              <a16:creationId xmlns:a16="http://schemas.microsoft.com/office/drawing/2014/main" xmlns=""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1" name="Text Box 15">
          <a:extLst>
            <a:ext uri="{FF2B5EF4-FFF2-40B4-BE49-F238E27FC236}">
              <a16:creationId xmlns:a16="http://schemas.microsoft.com/office/drawing/2014/main" xmlns=""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2" name="Text Box 15">
          <a:extLst>
            <a:ext uri="{FF2B5EF4-FFF2-40B4-BE49-F238E27FC236}">
              <a16:creationId xmlns:a16="http://schemas.microsoft.com/office/drawing/2014/main" xmlns=""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3" name="Text Box 15">
          <a:extLst>
            <a:ext uri="{FF2B5EF4-FFF2-40B4-BE49-F238E27FC236}">
              <a16:creationId xmlns:a16="http://schemas.microsoft.com/office/drawing/2014/main" xmlns=""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4" name="Text Box 15">
          <a:extLst>
            <a:ext uri="{FF2B5EF4-FFF2-40B4-BE49-F238E27FC236}">
              <a16:creationId xmlns:a16="http://schemas.microsoft.com/office/drawing/2014/main" xmlns=""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5" name="Text Box 15">
          <a:extLst>
            <a:ext uri="{FF2B5EF4-FFF2-40B4-BE49-F238E27FC236}">
              <a16:creationId xmlns:a16="http://schemas.microsoft.com/office/drawing/2014/main" xmlns=""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6" name="Text Box 15">
          <a:extLst>
            <a:ext uri="{FF2B5EF4-FFF2-40B4-BE49-F238E27FC236}">
              <a16:creationId xmlns:a16="http://schemas.microsoft.com/office/drawing/2014/main" xmlns=""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7" name="Text Box 15">
          <a:extLst>
            <a:ext uri="{FF2B5EF4-FFF2-40B4-BE49-F238E27FC236}">
              <a16:creationId xmlns:a16="http://schemas.microsoft.com/office/drawing/2014/main" xmlns=""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8" name="Text Box 15">
          <a:extLst>
            <a:ext uri="{FF2B5EF4-FFF2-40B4-BE49-F238E27FC236}">
              <a16:creationId xmlns:a16="http://schemas.microsoft.com/office/drawing/2014/main" xmlns=""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9" name="Text Box 15">
          <a:extLst>
            <a:ext uri="{FF2B5EF4-FFF2-40B4-BE49-F238E27FC236}">
              <a16:creationId xmlns:a16="http://schemas.microsoft.com/office/drawing/2014/main" xmlns=""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0" name="Text Box 15">
          <a:extLst>
            <a:ext uri="{FF2B5EF4-FFF2-40B4-BE49-F238E27FC236}">
              <a16:creationId xmlns:a16="http://schemas.microsoft.com/office/drawing/2014/main" xmlns=""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1" name="Text Box 15">
          <a:extLst>
            <a:ext uri="{FF2B5EF4-FFF2-40B4-BE49-F238E27FC236}">
              <a16:creationId xmlns:a16="http://schemas.microsoft.com/office/drawing/2014/main" xmlns=""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2" name="Text Box 15">
          <a:extLst>
            <a:ext uri="{FF2B5EF4-FFF2-40B4-BE49-F238E27FC236}">
              <a16:creationId xmlns:a16="http://schemas.microsoft.com/office/drawing/2014/main" xmlns=""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3" name="Text Box 15">
          <a:extLst>
            <a:ext uri="{FF2B5EF4-FFF2-40B4-BE49-F238E27FC236}">
              <a16:creationId xmlns:a16="http://schemas.microsoft.com/office/drawing/2014/main" xmlns=""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4" name="Text Box 15">
          <a:extLst>
            <a:ext uri="{FF2B5EF4-FFF2-40B4-BE49-F238E27FC236}">
              <a16:creationId xmlns:a16="http://schemas.microsoft.com/office/drawing/2014/main" xmlns=""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5" name="Text Box 15">
          <a:extLst>
            <a:ext uri="{FF2B5EF4-FFF2-40B4-BE49-F238E27FC236}">
              <a16:creationId xmlns:a16="http://schemas.microsoft.com/office/drawing/2014/main" xmlns=""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6" name="Text Box 15">
          <a:extLst>
            <a:ext uri="{FF2B5EF4-FFF2-40B4-BE49-F238E27FC236}">
              <a16:creationId xmlns:a16="http://schemas.microsoft.com/office/drawing/2014/main" xmlns=""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7" name="Text Box 15">
          <a:extLst>
            <a:ext uri="{FF2B5EF4-FFF2-40B4-BE49-F238E27FC236}">
              <a16:creationId xmlns:a16="http://schemas.microsoft.com/office/drawing/2014/main" xmlns=""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8" name="Text Box 15">
          <a:extLst>
            <a:ext uri="{FF2B5EF4-FFF2-40B4-BE49-F238E27FC236}">
              <a16:creationId xmlns:a16="http://schemas.microsoft.com/office/drawing/2014/main" xmlns=""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9" name="Text Box 15">
          <a:extLst>
            <a:ext uri="{FF2B5EF4-FFF2-40B4-BE49-F238E27FC236}">
              <a16:creationId xmlns:a16="http://schemas.microsoft.com/office/drawing/2014/main" xmlns=""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0" name="Text Box 15">
          <a:extLst>
            <a:ext uri="{FF2B5EF4-FFF2-40B4-BE49-F238E27FC236}">
              <a16:creationId xmlns:a16="http://schemas.microsoft.com/office/drawing/2014/main" xmlns=""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1" name="Text Box 15">
          <a:extLst>
            <a:ext uri="{FF2B5EF4-FFF2-40B4-BE49-F238E27FC236}">
              <a16:creationId xmlns:a16="http://schemas.microsoft.com/office/drawing/2014/main" xmlns=""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2" name="Text Box 15">
          <a:extLst>
            <a:ext uri="{FF2B5EF4-FFF2-40B4-BE49-F238E27FC236}">
              <a16:creationId xmlns:a16="http://schemas.microsoft.com/office/drawing/2014/main" xmlns=""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3" name="Text Box 15">
          <a:extLst>
            <a:ext uri="{FF2B5EF4-FFF2-40B4-BE49-F238E27FC236}">
              <a16:creationId xmlns:a16="http://schemas.microsoft.com/office/drawing/2014/main" xmlns=""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4" name="Text Box 15">
          <a:extLst>
            <a:ext uri="{FF2B5EF4-FFF2-40B4-BE49-F238E27FC236}">
              <a16:creationId xmlns:a16="http://schemas.microsoft.com/office/drawing/2014/main" xmlns=""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5" name="Text Box 15">
          <a:extLst>
            <a:ext uri="{FF2B5EF4-FFF2-40B4-BE49-F238E27FC236}">
              <a16:creationId xmlns:a16="http://schemas.microsoft.com/office/drawing/2014/main" xmlns=""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6" name="Text Box 15">
          <a:extLst>
            <a:ext uri="{FF2B5EF4-FFF2-40B4-BE49-F238E27FC236}">
              <a16:creationId xmlns:a16="http://schemas.microsoft.com/office/drawing/2014/main" xmlns=""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7" name="Text Box 15">
          <a:extLst>
            <a:ext uri="{FF2B5EF4-FFF2-40B4-BE49-F238E27FC236}">
              <a16:creationId xmlns:a16="http://schemas.microsoft.com/office/drawing/2014/main" xmlns=""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8" name="Text Box 15">
          <a:extLst>
            <a:ext uri="{FF2B5EF4-FFF2-40B4-BE49-F238E27FC236}">
              <a16:creationId xmlns:a16="http://schemas.microsoft.com/office/drawing/2014/main" xmlns=""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9" name="Text Box 15">
          <a:extLst>
            <a:ext uri="{FF2B5EF4-FFF2-40B4-BE49-F238E27FC236}">
              <a16:creationId xmlns:a16="http://schemas.microsoft.com/office/drawing/2014/main" xmlns=""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0" name="Text Box 15">
          <a:extLst>
            <a:ext uri="{FF2B5EF4-FFF2-40B4-BE49-F238E27FC236}">
              <a16:creationId xmlns:a16="http://schemas.microsoft.com/office/drawing/2014/main" xmlns=""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1" name="Text Box 15">
          <a:extLst>
            <a:ext uri="{FF2B5EF4-FFF2-40B4-BE49-F238E27FC236}">
              <a16:creationId xmlns:a16="http://schemas.microsoft.com/office/drawing/2014/main" xmlns=""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2" name="Text Box 15">
          <a:extLst>
            <a:ext uri="{FF2B5EF4-FFF2-40B4-BE49-F238E27FC236}">
              <a16:creationId xmlns:a16="http://schemas.microsoft.com/office/drawing/2014/main" xmlns=""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3" name="Text Box 15">
          <a:extLst>
            <a:ext uri="{FF2B5EF4-FFF2-40B4-BE49-F238E27FC236}">
              <a16:creationId xmlns:a16="http://schemas.microsoft.com/office/drawing/2014/main" xmlns=""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4" name="Text Box 15">
          <a:extLst>
            <a:ext uri="{FF2B5EF4-FFF2-40B4-BE49-F238E27FC236}">
              <a16:creationId xmlns:a16="http://schemas.microsoft.com/office/drawing/2014/main" xmlns=""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5" name="Text Box 15">
          <a:extLst>
            <a:ext uri="{FF2B5EF4-FFF2-40B4-BE49-F238E27FC236}">
              <a16:creationId xmlns:a16="http://schemas.microsoft.com/office/drawing/2014/main" xmlns=""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6" name="Text Box 15">
          <a:extLst>
            <a:ext uri="{FF2B5EF4-FFF2-40B4-BE49-F238E27FC236}">
              <a16:creationId xmlns:a16="http://schemas.microsoft.com/office/drawing/2014/main" xmlns=""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7" name="Text Box 15">
          <a:extLst>
            <a:ext uri="{FF2B5EF4-FFF2-40B4-BE49-F238E27FC236}">
              <a16:creationId xmlns:a16="http://schemas.microsoft.com/office/drawing/2014/main" xmlns=""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8" name="Text Box 15">
          <a:extLst>
            <a:ext uri="{FF2B5EF4-FFF2-40B4-BE49-F238E27FC236}">
              <a16:creationId xmlns:a16="http://schemas.microsoft.com/office/drawing/2014/main" xmlns=""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9" name="Text Box 15">
          <a:extLst>
            <a:ext uri="{FF2B5EF4-FFF2-40B4-BE49-F238E27FC236}">
              <a16:creationId xmlns:a16="http://schemas.microsoft.com/office/drawing/2014/main" xmlns=""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0" name="Text Box 15">
          <a:extLst>
            <a:ext uri="{FF2B5EF4-FFF2-40B4-BE49-F238E27FC236}">
              <a16:creationId xmlns:a16="http://schemas.microsoft.com/office/drawing/2014/main" xmlns=""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1" name="Text Box 15">
          <a:extLst>
            <a:ext uri="{FF2B5EF4-FFF2-40B4-BE49-F238E27FC236}">
              <a16:creationId xmlns:a16="http://schemas.microsoft.com/office/drawing/2014/main" xmlns=""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2" name="Text Box 15">
          <a:extLst>
            <a:ext uri="{FF2B5EF4-FFF2-40B4-BE49-F238E27FC236}">
              <a16:creationId xmlns:a16="http://schemas.microsoft.com/office/drawing/2014/main" xmlns=""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3" name="Text Box 15">
          <a:extLst>
            <a:ext uri="{FF2B5EF4-FFF2-40B4-BE49-F238E27FC236}">
              <a16:creationId xmlns:a16="http://schemas.microsoft.com/office/drawing/2014/main" xmlns=""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4" name="Text Box 15">
          <a:extLst>
            <a:ext uri="{FF2B5EF4-FFF2-40B4-BE49-F238E27FC236}">
              <a16:creationId xmlns:a16="http://schemas.microsoft.com/office/drawing/2014/main" xmlns=""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5" name="Text Box 15">
          <a:extLst>
            <a:ext uri="{FF2B5EF4-FFF2-40B4-BE49-F238E27FC236}">
              <a16:creationId xmlns:a16="http://schemas.microsoft.com/office/drawing/2014/main" xmlns=""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6" name="Text Box 15">
          <a:extLst>
            <a:ext uri="{FF2B5EF4-FFF2-40B4-BE49-F238E27FC236}">
              <a16:creationId xmlns:a16="http://schemas.microsoft.com/office/drawing/2014/main" xmlns=""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7" name="Text Box 15">
          <a:extLst>
            <a:ext uri="{FF2B5EF4-FFF2-40B4-BE49-F238E27FC236}">
              <a16:creationId xmlns:a16="http://schemas.microsoft.com/office/drawing/2014/main" xmlns=""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8" name="Text Box 15">
          <a:extLst>
            <a:ext uri="{FF2B5EF4-FFF2-40B4-BE49-F238E27FC236}">
              <a16:creationId xmlns:a16="http://schemas.microsoft.com/office/drawing/2014/main" xmlns=""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9" name="Text Box 15">
          <a:extLst>
            <a:ext uri="{FF2B5EF4-FFF2-40B4-BE49-F238E27FC236}">
              <a16:creationId xmlns:a16="http://schemas.microsoft.com/office/drawing/2014/main" xmlns=""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0" name="Text Box 15">
          <a:extLst>
            <a:ext uri="{FF2B5EF4-FFF2-40B4-BE49-F238E27FC236}">
              <a16:creationId xmlns:a16="http://schemas.microsoft.com/office/drawing/2014/main" xmlns=""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1" name="Text Box 15">
          <a:extLst>
            <a:ext uri="{FF2B5EF4-FFF2-40B4-BE49-F238E27FC236}">
              <a16:creationId xmlns:a16="http://schemas.microsoft.com/office/drawing/2014/main" xmlns=""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2" name="Text Box 15">
          <a:extLst>
            <a:ext uri="{FF2B5EF4-FFF2-40B4-BE49-F238E27FC236}">
              <a16:creationId xmlns:a16="http://schemas.microsoft.com/office/drawing/2014/main" xmlns=""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3" name="Text Box 15">
          <a:extLst>
            <a:ext uri="{FF2B5EF4-FFF2-40B4-BE49-F238E27FC236}">
              <a16:creationId xmlns:a16="http://schemas.microsoft.com/office/drawing/2014/main" xmlns=""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4" name="Text Box 15">
          <a:extLst>
            <a:ext uri="{FF2B5EF4-FFF2-40B4-BE49-F238E27FC236}">
              <a16:creationId xmlns:a16="http://schemas.microsoft.com/office/drawing/2014/main" xmlns=""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5" name="Text Box 15">
          <a:extLst>
            <a:ext uri="{FF2B5EF4-FFF2-40B4-BE49-F238E27FC236}">
              <a16:creationId xmlns:a16="http://schemas.microsoft.com/office/drawing/2014/main" xmlns=""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6" name="Text Box 15">
          <a:extLst>
            <a:ext uri="{FF2B5EF4-FFF2-40B4-BE49-F238E27FC236}">
              <a16:creationId xmlns:a16="http://schemas.microsoft.com/office/drawing/2014/main" xmlns=""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7" name="Text Box 15">
          <a:extLst>
            <a:ext uri="{FF2B5EF4-FFF2-40B4-BE49-F238E27FC236}">
              <a16:creationId xmlns:a16="http://schemas.microsoft.com/office/drawing/2014/main" xmlns=""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8" name="Text Box 15">
          <a:extLst>
            <a:ext uri="{FF2B5EF4-FFF2-40B4-BE49-F238E27FC236}">
              <a16:creationId xmlns:a16="http://schemas.microsoft.com/office/drawing/2014/main" xmlns=""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9" name="Text Box 15">
          <a:extLst>
            <a:ext uri="{FF2B5EF4-FFF2-40B4-BE49-F238E27FC236}">
              <a16:creationId xmlns:a16="http://schemas.microsoft.com/office/drawing/2014/main" xmlns=""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0" name="Text Box 15">
          <a:extLst>
            <a:ext uri="{FF2B5EF4-FFF2-40B4-BE49-F238E27FC236}">
              <a16:creationId xmlns:a16="http://schemas.microsoft.com/office/drawing/2014/main" xmlns=""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1" name="Text Box 15">
          <a:extLst>
            <a:ext uri="{FF2B5EF4-FFF2-40B4-BE49-F238E27FC236}">
              <a16:creationId xmlns:a16="http://schemas.microsoft.com/office/drawing/2014/main" xmlns=""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2" name="Text Box 15">
          <a:extLst>
            <a:ext uri="{FF2B5EF4-FFF2-40B4-BE49-F238E27FC236}">
              <a16:creationId xmlns:a16="http://schemas.microsoft.com/office/drawing/2014/main" xmlns=""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3" name="Text Box 15">
          <a:extLst>
            <a:ext uri="{FF2B5EF4-FFF2-40B4-BE49-F238E27FC236}">
              <a16:creationId xmlns:a16="http://schemas.microsoft.com/office/drawing/2014/main" xmlns=""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4" name="Text Box 15">
          <a:extLst>
            <a:ext uri="{FF2B5EF4-FFF2-40B4-BE49-F238E27FC236}">
              <a16:creationId xmlns:a16="http://schemas.microsoft.com/office/drawing/2014/main" xmlns=""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5" name="Text Box 15">
          <a:extLst>
            <a:ext uri="{FF2B5EF4-FFF2-40B4-BE49-F238E27FC236}">
              <a16:creationId xmlns:a16="http://schemas.microsoft.com/office/drawing/2014/main" xmlns=""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6" name="Text Box 15">
          <a:extLst>
            <a:ext uri="{FF2B5EF4-FFF2-40B4-BE49-F238E27FC236}">
              <a16:creationId xmlns:a16="http://schemas.microsoft.com/office/drawing/2014/main" xmlns=""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7" name="Text Box 15">
          <a:extLst>
            <a:ext uri="{FF2B5EF4-FFF2-40B4-BE49-F238E27FC236}">
              <a16:creationId xmlns:a16="http://schemas.microsoft.com/office/drawing/2014/main" xmlns=""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8" name="Text Box 15">
          <a:extLst>
            <a:ext uri="{FF2B5EF4-FFF2-40B4-BE49-F238E27FC236}">
              <a16:creationId xmlns:a16="http://schemas.microsoft.com/office/drawing/2014/main" xmlns=""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9" name="Text Box 15">
          <a:extLst>
            <a:ext uri="{FF2B5EF4-FFF2-40B4-BE49-F238E27FC236}">
              <a16:creationId xmlns:a16="http://schemas.microsoft.com/office/drawing/2014/main" xmlns=""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0" name="Text Box 15">
          <a:extLst>
            <a:ext uri="{FF2B5EF4-FFF2-40B4-BE49-F238E27FC236}">
              <a16:creationId xmlns:a16="http://schemas.microsoft.com/office/drawing/2014/main" xmlns=""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1" name="Text Box 15">
          <a:extLst>
            <a:ext uri="{FF2B5EF4-FFF2-40B4-BE49-F238E27FC236}">
              <a16:creationId xmlns:a16="http://schemas.microsoft.com/office/drawing/2014/main" xmlns=""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2" name="Text Box 15">
          <a:extLst>
            <a:ext uri="{FF2B5EF4-FFF2-40B4-BE49-F238E27FC236}">
              <a16:creationId xmlns:a16="http://schemas.microsoft.com/office/drawing/2014/main" xmlns=""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3" name="Text Box 15">
          <a:extLst>
            <a:ext uri="{FF2B5EF4-FFF2-40B4-BE49-F238E27FC236}">
              <a16:creationId xmlns:a16="http://schemas.microsoft.com/office/drawing/2014/main" xmlns=""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4" name="Text Box 15">
          <a:extLst>
            <a:ext uri="{FF2B5EF4-FFF2-40B4-BE49-F238E27FC236}">
              <a16:creationId xmlns:a16="http://schemas.microsoft.com/office/drawing/2014/main" xmlns=""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5" name="Text Box 15">
          <a:extLst>
            <a:ext uri="{FF2B5EF4-FFF2-40B4-BE49-F238E27FC236}">
              <a16:creationId xmlns:a16="http://schemas.microsoft.com/office/drawing/2014/main" xmlns=""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6" name="Text Box 15">
          <a:extLst>
            <a:ext uri="{FF2B5EF4-FFF2-40B4-BE49-F238E27FC236}">
              <a16:creationId xmlns:a16="http://schemas.microsoft.com/office/drawing/2014/main" xmlns=""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7" name="Text Box 15">
          <a:extLst>
            <a:ext uri="{FF2B5EF4-FFF2-40B4-BE49-F238E27FC236}">
              <a16:creationId xmlns:a16="http://schemas.microsoft.com/office/drawing/2014/main" xmlns=""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8" name="Text Box 15">
          <a:extLst>
            <a:ext uri="{FF2B5EF4-FFF2-40B4-BE49-F238E27FC236}">
              <a16:creationId xmlns:a16="http://schemas.microsoft.com/office/drawing/2014/main" xmlns=""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9" name="Text Box 15">
          <a:extLst>
            <a:ext uri="{FF2B5EF4-FFF2-40B4-BE49-F238E27FC236}">
              <a16:creationId xmlns:a16="http://schemas.microsoft.com/office/drawing/2014/main" xmlns=""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0" name="Text Box 15">
          <a:extLst>
            <a:ext uri="{FF2B5EF4-FFF2-40B4-BE49-F238E27FC236}">
              <a16:creationId xmlns:a16="http://schemas.microsoft.com/office/drawing/2014/main" xmlns=""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1" name="Text Box 15">
          <a:extLst>
            <a:ext uri="{FF2B5EF4-FFF2-40B4-BE49-F238E27FC236}">
              <a16:creationId xmlns:a16="http://schemas.microsoft.com/office/drawing/2014/main" xmlns=""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2" name="Text Box 15">
          <a:extLst>
            <a:ext uri="{FF2B5EF4-FFF2-40B4-BE49-F238E27FC236}">
              <a16:creationId xmlns:a16="http://schemas.microsoft.com/office/drawing/2014/main" xmlns=""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3" name="Text Box 15">
          <a:extLst>
            <a:ext uri="{FF2B5EF4-FFF2-40B4-BE49-F238E27FC236}">
              <a16:creationId xmlns:a16="http://schemas.microsoft.com/office/drawing/2014/main" xmlns=""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4" name="Text Box 15">
          <a:extLst>
            <a:ext uri="{FF2B5EF4-FFF2-40B4-BE49-F238E27FC236}">
              <a16:creationId xmlns:a16="http://schemas.microsoft.com/office/drawing/2014/main" xmlns=""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5" name="Text Box 15">
          <a:extLst>
            <a:ext uri="{FF2B5EF4-FFF2-40B4-BE49-F238E27FC236}">
              <a16:creationId xmlns:a16="http://schemas.microsoft.com/office/drawing/2014/main" xmlns=""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6" name="Text Box 15">
          <a:extLst>
            <a:ext uri="{FF2B5EF4-FFF2-40B4-BE49-F238E27FC236}">
              <a16:creationId xmlns:a16="http://schemas.microsoft.com/office/drawing/2014/main" xmlns=""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7" name="Text Box 15">
          <a:extLst>
            <a:ext uri="{FF2B5EF4-FFF2-40B4-BE49-F238E27FC236}">
              <a16:creationId xmlns:a16="http://schemas.microsoft.com/office/drawing/2014/main" xmlns=""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8" name="Text Box 15">
          <a:extLst>
            <a:ext uri="{FF2B5EF4-FFF2-40B4-BE49-F238E27FC236}">
              <a16:creationId xmlns:a16="http://schemas.microsoft.com/office/drawing/2014/main" xmlns=""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9" name="Text Box 15">
          <a:extLst>
            <a:ext uri="{FF2B5EF4-FFF2-40B4-BE49-F238E27FC236}">
              <a16:creationId xmlns:a16="http://schemas.microsoft.com/office/drawing/2014/main" xmlns=""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0" name="Text Box 15">
          <a:extLst>
            <a:ext uri="{FF2B5EF4-FFF2-40B4-BE49-F238E27FC236}">
              <a16:creationId xmlns:a16="http://schemas.microsoft.com/office/drawing/2014/main" xmlns=""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1" name="Text Box 15">
          <a:extLst>
            <a:ext uri="{FF2B5EF4-FFF2-40B4-BE49-F238E27FC236}">
              <a16:creationId xmlns:a16="http://schemas.microsoft.com/office/drawing/2014/main" xmlns=""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2" name="Text Box 15">
          <a:extLst>
            <a:ext uri="{FF2B5EF4-FFF2-40B4-BE49-F238E27FC236}">
              <a16:creationId xmlns:a16="http://schemas.microsoft.com/office/drawing/2014/main" xmlns=""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3" name="Text Box 15">
          <a:extLst>
            <a:ext uri="{FF2B5EF4-FFF2-40B4-BE49-F238E27FC236}">
              <a16:creationId xmlns:a16="http://schemas.microsoft.com/office/drawing/2014/main" xmlns=""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4" name="Text Box 15">
          <a:extLst>
            <a:ext uri="{FF2B5EF4-FFF2-40B4-BE49-F238E27FC236}">
              <a16:creationId xmlns:a16="http://schemas.microsoft.com/office/drawing/2014/main" xmlns=""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5" name="Text Box 15">
          <a:extLst>
            <a:ext uri="{FF2B5EF4-FFF2-40B4-BE49-F238E27FC236}">
              <a16:creationId xmlns:a16="http://schemas.microsoft.com/office/drawing/2014/main" xmlns=""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6" name="Text Box 15">
          <a:extLst>
            <a:ext uri="{FF2B5EF4-FFF2-40B4-BE49-F238E27FC236}">
              <a16:creationId xmlns:a16="http://schemas.microsoft.com/office/drawing/2014/main" xmlns=""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7" name="Text Box 15">
          <a:extLst>
            <a:ext uri="{FF2B5EF4-FFF2-40B4-BE49-F238E27FC236}">
              <a16:creationId xmlns:a16="http://schemas.microsoft.com/office/drawing/2014/main" xmlns=""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8" name="Text Box 15">
          <a:extLst>
            <a:ext uri="{FF2B5EF4-FFF2-40B4-BE49-F238E27FC236}">
              <a16:creationId xmlns:a16="http://schemas.microsoft.com/office/drawing/2014/main" xmlns=""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9" name="Text Box 15">
          <a:extLst>
            <a:ext uri="{FF2B5EF4-FFF2-40B4-BE49-F238E27FC236}">
              <a16:creationId xmlns:a16="http://schemas.microsoft.com/office/drawing/2014/main" xmlns=""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0" name="Text Box 15">
          <a:extLst>
            <a:ext uri="{FF2B5EF4-FFF2-40B4-BE49-F238E27FC236}">
              <a16:creationId xmlns:a16="http://schemas.microsoft.com/office/drawing/2014/main" xmlns=""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1" name="Text Box 15">
          <a:extLst>
            <a:ext uri="{FF2B5EF4-FFF2-40B4-BE49-F238E27FC236}">
              <a16:creationId xmlns:a16="http://schemas.microsoft.com/office/drawing/2014/main" xmlns=""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2" name="Text Box 15">
          <a:extLst>
            <a:ext uri="{FF2B5EF4-FFF2-40B4-BE49-F238E27FC236}">
              <a16:creationId xmlns:a16="http://schemas.microsoft.com/office/drawing/2014/main" xmlns=""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3" name="Text Box 15">
          <a:extLst>
            <a:ext uri="{FF2B5EF4-FFF2-40B4-BE49-F238E27FC236}">
              <a16:creationId xmlns:a16="http://schemas.microsoft.com/office/drawing/2014/main" xmlns=""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4" name="Text Box 15">
          <a:extLst>
            <a:ext uri="{FF2B5EF4-FFF2-40B4-BE49-F238E27FC236}">
              <a16:creationId xmlns:a16="http://schemas.microsoft.com/office/drawing/2014/main" xmlns=""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5" name="Text Box 15">
          <a:extLst>
            <a:ext uri="{FF2B5EF4-FFF2-40B4-BE49-F238E27FC236}">
              <a16:creationId xmlns:a16="http://schemas.microsoft.com/office/drawing/2014/main" xmlns=""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6" name="Text Box 15">
          <a:extLst>
            <a:ext uri="{FF2B5EF4-FFF2-40B4-BE49-F238E27FC236}">
              <a16:creationId xmlns:a16="http://schemas.microsoft.com/office/drawing/2014/main" xmlns=""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7" name="Text Box 15">
          <a:extLst>
            <a:ext uri="{FF2B5EF4-FFF2-40B4-BE49-F238E27FC236}">
              <a16:creationId xmlns:a16="http://schemas.microsoft.com/office/drawing/2014/main" xmlns=""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8" name="Text Box 15">
          <a:extLst>
            <a:ext uri="{FF2B5EF4-FFF2-40B4-BE49-F238E27FC236}">
              <a16:creationId xmlns:a16="http://schemas.microsoft.com/office/drawing/2014/main" xmlns=""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9" name="Text Box 15">
          <a:extLst>
            <a:ext uri="{FF2B5EF4-FFF2-40B4-BE49-F238E27FC236}">
              <a16:creationId xmlns:a16="http://schemas.microsoft.com/office/drawing/2014/main" xmlns=""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0" name="Text Box 15">
          <a:extLst>
            <a:ext uri="{FF2B5EF4-FFF2-40B4-BE49-F238E27FC236}">
              <a16:creationId xmlns:a16="http://schemas.microsoft.com/office/drawing/2014/main" xmlns=""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1" name="Text Box 15">
          <a:extLst>
            <a:ext uri="{FF2B5EF4-FFF2-40B4-BE49-F238E27FC236}">
              <a16:creationId xmlns:a16="http://schemas.microsoft.com/office/drawing/2014/main" xmlns=""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2" name="Text Box 15">
          <a:extLst>
            <a:ext uri="{FF2B5EF4-FFF2-40B4-BE49-F238E27FC236}">
              <a16:creationId xmlns:a16="http://schemas.microsoft.com/office/drawing/2014/main" xmlns=""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3" name="Text Box 15">
          <a:extLst>
            <a:ext uri="{FF2B5EF4-FFF2-40B4-BE49-F238E27FC236}">
              <a16:creationId xmlns:a16="http://schemas.microsoft.com/office/drawing/2014/main" xmlns=""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4" name="Text Box 15">
          <a:extLst>
            <a:ext uri="{FF2B5EF4-FFF2-40B4-BE49-F238E27FC236}">
              <a16:creationId xmlns:a16="http://schemas.microsoft.com/office/drawing/2014/main" xmlns=""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5" name="Text Box 15">
          <a:extLst>
            <a:ext uri="{FF2B5EF4-FFF2-40B4-BE49-F238E27FC236}">
              <a16:creationId xmlns:a16="http://schemas.microsoft.com/office/drawing/2014/main" xmlns=""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6" name="Text Box 15">
          <a:extLst>
            <a:ext uri="{FF2B5EF4-FFF2-40B4-BE49-F238E27FC236}">
              <a16:creationId xmlns:a16="http://schemas.microsoft.com/office/drawing/2014/main" xmlns=""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7" name="Text Box 15">
          <a:extLst>
            <a:ext uri="{FF2B5EF4-FFF2-40B4-BE49-F238E27FC236}">
              <a16:creationId xmlns:a16="http://schemas.microsoft.com/office/drawing/2014/main" xmlns=""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8" name="Text Box 15">
          <a:extLst>
            <a:ext uri="{FF2B5EF4-FFF2-40B4-BE49-F238E27FC236}">
              <a16:creationId xmlns:a16="http://schemas.microsoft.com/office/drawing/2014/main" xmlns=""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9" name="Text Box 15">
          <a:extLst>
            <a:ext uri="{FF2B5EF4-FFF2-40B4-BE49-F238E27FC236}">
              <a16:creationId xmlns:a16="http://schemas.microsoft.com/office/drawing/2014/main" xmlns=""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0" name="Text Box 15">
          <a:extLst>
            <a:ext uri="{FF2B5EF4-FFF2-40B4-BE49-F238E27FC236}">
              <a16:creationId xmlns:a16="http://schemas.microsoft.com/office/drawing/2014/main" xmlns=""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1" name="Text Box 15">
          <a:extLst>
            <a:ext uri="{FF2B5EF4-FFF2-40B4-BE49-F238E27FC236}">
              <a16:creationId xmlns:a16="http://schemas.microsoft.com/office/drawing/2014/main" xmlns=""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2" name="Text Box 15">
          <a:extLst>
            <a:ext uri="{FF2B5EF4-FFF2-40B4-BE49-F238E27FC236}">
              <a16:creationId xmlns:a16="http://schemas.microsoft.com/office/drawing/2014/main" xmlns=""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3" name="Text Box 15">
          <a:extLst>
            <a:ext uri="{FF2B5EF4-FFF2-40B4-BE49-F238E27FC236}">
              <a16:creationId xmlns:a16="http://schemas.microsoft.com/office/drawing/2014/main" xmlns=""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4" name="Text Box 15">
          <a:extLst>
            <a:ext uri="{FF2B5EF4-FFF2-40B4-BE49-F238E27FC236}">
              <a16:creationId xmlns:a16="http://schemas.microsoft.com/office/drawing/2014/main" xmlns=""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5" name="Text Box 15">
          <a:extLst>
            <a:ext uri="{FF2B5EF4-FFF2-40B4-BE49-F238E27FC236}">
              <a16:creationId xmlns:a16="http://schemas.microsoft.com/office/drawing/2014/main" xmlns=""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6" name="Text Box 15">
          <a:extLst>
            <a:ext uri="{FF2B5EF4-FFF2-40B4-BE49-F238E27FC236}">
              <a16:creationId xmlns:a16="http://schemas.microsoft.com/office/drawing/2014/main" xmlns=""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7" name="Text Box 15">
          <a:extLst>
            <a:ext uri="{FF2B5EF4-FFF2-40B4-BE49-F238E27FC236}">
              <a16:creationId xmlns:a16="http://schemas.microsoft.com/office/drawing/2014/main" xmlns=""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8" name="Text Box 15">
          <a:extLst>
            <a:ext uri="{FF2B5EF4-FFF2-40B4-BE49-F238E27FC236}">
              <a16:creationId xmlns:a16="http://schemas.microsoft.com/office/drawing/2014/main" xmlns=""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9" name="Text Box 15">
          <a:extLst>
            <a:ext uri="{FF2B5EF4-FFF2-40B4-BE49-F238E27FC236}">
              <a16:creationId xmlns:a16="http://schemas.microsoft.com/office/drawing/2014/main" xmlns=""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0" name="Text Box 15">
          <a:extLst>
            <a:ext uri="{FF2B5EF4-FFF2-40B4-BE49-F238E27FC236}">
              <a16:creationId xmlns:a16="http://schemas.microsoft.com/office/drawing/2014/main" xmlns=""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1" name="Text Box 15">
          <a:extLst>
            <a:ext uri="{FF2B5EF4-FFF2-40B4-BE49-F238E27FC236}">
              <a16:creationId xmlns:a16="http://schemas.microsoft.com/office/drawing/2014/main" xmlns=""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2" name="Text Box 15">
          <a:extLst>
            <a:ext uri="{FF2B5EF4-FFF2-40B4-BE49-F238E27FC236}">
              <a16:creationId xmlns:a16="http://schemas.microsoft.com/office/drawing/2014/main" xmlns=""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3" name="Text Box 15">
          <a:extLst>
            <a:ext uri="{FF2B5EF4-FFF2-40B4-BE49-F238E27FC236}">
              <a16:creationId xmlns:a16="http://schemas.microsoft.com/office/drawing/2014/main" xmlns=""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4" name="Text Box 15">
          <a:extLst>
            <a:ext uri="{FF2B5EF4-FFF2-40B4-BE49-F238E27FC236}">
              <a16:creationId xmlns:a16="http://schemas.microsoft.com/office/drawing/2014/main" xmlns=""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5" name="Text Box 15">
          <a:extLst>
            <a:ext uri="{FF2B5EF4-FFF2-40B4-BE49-F238E27FC236}">
              <a16:creationId xmlns:a16="http://schemas.microsoft.com/office/drawing/2014/main" xmlns=""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6" name="Text Box 15">
          <a:extLst>
            <a:ext uri="{FF2B5EF4-FFF2-40B4-BE49-F238E27FC236}">
              <a16:creationId xmlns:a16="http://schemas.microsoft.com/office/drawing/2014/main" xmlns=""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7" name="Text Box 15">
          <a:extLst>
            <a:ext uri="{FF2B5EF4-FFF2-40B4-BE49-F238E27FC236}">
              <a16:creationId xmlns:a16="http://schemas.microsoft.com/office/drawing/2014/main" xmlns=""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8" name="Text Box 15">
          <a:extLst>
            <a:ext uri="{FF2B5EF4-FFF2-40B4-BE49-F238E27FC236}">
              <a16:creationId xmlns:a16="http://schemas.microsoft.com/office/drawing/2014/main" xmlns=""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9" name="Text Box 15">
          <a:extLst>
            <a:ext uri="{FF2B5EF4-FFF2-40B4-BE49-F238E27FC236}">
              <a16:creationId xmlns:a16="http://schemas.microsoft.com/office/drawing/2014/main" xmlns=""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0" name="Text Box 15">
          <a:extLst>
            <a:ext uri="{FF2B5EF4-FFF2-40B4-BE49-F238E27FC236}">
              <a16:creationId xmlns:a16="http://schemas.microsoft.com/office/drawing/2014/main" xmlns=""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1" name="Text Box 15">
          <a:extLst>
            <a:ext uri="{FF2B5EF4-FFF2-40B4-BE49-F238E27FC236}">
              <a16:creationId xmlns:a16="http://schemas.microsoft.com/office/drawing/2014/main" xmlns=""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2" name="Text Box 15">
          <a:extLst>
            <a:ext uri="{FF2B5EF4-FFF2-40B4-BE49-F238E27FC236}">
              <a16:creationId xmlns:a16="http://schemas.microsoft.com/office/drawing/2014/main" xmlns=""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3" name="Text Box 15">
          <a:extLst>
            <a:ext uri="{FF2B5EF4-FFF2-40B4-BE49-F238E27FC236}">
              <a16:creationId xmlns:a16="http://schemas.microsoft.com/office/drawing/2014/main" xmlns=""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4" name="Text Box 15">
          <a:extLst>
            <a:ext uri="{FF2B5EF4-FFF2-40B4-BE49-F238E27FC236}">
              <a16:creationId xmlns:a16="http://schemas.microsoft.com/office/drawing/2014/main" xmlns=""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5" name="Text Box 15">
          <a:extLst>
            <a:ext uri="{FF2B5EF4-FFF2-40B4-BE49-F238E27FC236}">
              <a16:creationId xmlns:a16="http://schemas.microsoft.com/office/drawing/2014/main" xmlns=""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6" name="Text Box 15">
          <a:extLst>
            <a:ext uri="{FF2B5EF4-FFF2-40B4-BE49-F238E27FC236}">
              <a16:creationId xmlns:a16="http://schemas.microsoft.com/office/drawing/2014/main" xmlns=""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7" name="Text Box 15">
          <a:extLst>
            <a:ext uri="{FF2B5EF4-FFF2-40B4-BE49-F238E27FC236}">
              <a16:creationId xmlns:a16="http://schemas.microsoft.com/office/drawing/2014/main" xmlns=""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8" name="Text Box 15">
          <a:extLst>
            <a:ext uri="{FF2B5EF4-FFF2-40B4-BE49-F238E27FC236}">
              <a16:creationId xmlns:a16="http://schemas.microsoft.com/office/drawing/2014/main" xmlns=""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9" name="Text Box 15">
          <a:extLst>
            <a:ext uri="{FF2B5EF4-FFF2-40B4-BE49-F238E27FC236}">
              <a16:creationId xmlns:a16="http://schemas.microsoft.com/office/drawing/2014/main" xmlns=""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0" name="Text Box 15">
          <a:extLst>
            <a:ext uri="{FF2B5EF4-FFF2-40B4-BE49-F238E27FC236}">
              <a16:creationId xmlns:a16="http://schemas.microsoft.com/office/drawing/2014/main" xmlns=""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1" name="Text Box 15">
          <a:extLst>
            <a:ext uri="{FF2B5EF4-FFF2-40B4-BE49-F238E27FC236}">
              <a16:creationId xmlns:a16="http://schemas.microsoft.com/office/drawing/2014/main" xmlns=""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2" name="Text Box 15">
          <a:extLst>
            <a:ext uri="{FF2B5EF4-FFF2-40B4-BE49-F238E27FC236}">
              <a16:creationId xmlns:a16="http://schemas.microsoft.com/office/drawing/2014/main" xmlns=""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3" name="Text Box 15">
          <a:extLst>
            <a:ext uri="{FF2B5EF4-FFF2-40B4-BE49-F238E27FC236}">
              <a16:creationId xmlns:a16="http://schemas.microsoft.com/office/drawing/2014/main" xmlns=""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5" name="Text Box 15">
          <a:extLst>
            <a:ext uri="{FF2B5EF4-FFF2-40B4-BE49-F238E27FC236}">
              <a16:creationId xmlns:a16="http://schemas.microsoft.com/office/drawing/2014/main" xmlns=""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6" name="Text Box 15">
          <a:extLst>
            <a:ext uri="{FF2B5EF4-FFF2-40B4-BE49-F238E27FC236}">
              <a16:creationId xmlns:a16="http://schemas.microsoft.com/office/drawing/2014/main" xmlns=""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7" name="Text Box 15">
          <a:extLst>
            <a:ext uri="{FF2B5EF4-FFF2-40B4-BE49-F238E27FC236}">
              <a16:creationId xmlns:a16="http://schemas.microsoft.com/office/drawing/2014/main" xmlns=""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8" name="Text Box 15">
          <a:extLst>
            <a:ext uri="{FF2B5EF4-FFF2-40B4-BE49-F238E27FC236}">
              <a16:creationId xmlns:a16="http://schemas.microsoft.com/office/drawing/2014/main" xmlns=""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9" name="Text Box 15">
          <a:extLst>
            <a:ext uri="{FF2B5EF4-FFF2-40B4-BE49-F238E27FC236}">
              <a16:creationId xmlns:a16="http://schemas.microsoft.com/office/drawing/2014/main" xmlns=""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0" name="Text Box 15">
          <a:extLst>
            <a:ext uri="{FF2B5EF4-FFF2-40B4-BE49-F238E27FC236}">
              <a16:creationId xmlns:a16="http://schemas.microsoft.com/office/drawing/2014/main" xmlns=""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1" name="Text Box 15">
          <a:extLst>
            <a:ext uri="{FF2B5EF4-FFF2-40B4-BE49-F238E27FC236}">
              <a16:creationId xmlns:a16="http://schemas.microsoft.com/office/drawing/2014/main" xmlns=""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2" name="Text Box 15">
          <a:extLst>
            <a:ext uri="{FF2B5EF4-FFF2-40B4-BE49-F238E27FC236}">
              <a16:creationId xmlns:a16="http://schemas.microsoft.com/office/drawing/2014/main" xmlns=""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3" name="Text Box 15">
          <a:extLst>
            <a:ext uri="{FF2B5EF4-FFF2-40B4-BE49-F238E27FC236}">
              <a16:creationId xmlns:a16="http://schemas.microsoft.com/office/drawing/2014/main" xmlns=""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4" name="Text Box 15">
          <a:extLst>
            <a:ext uri="{FF2B5EF4-FFF2-40B4-BE49-F238E27FC236}">
              <a16:creationId xmlns:a16="http://schemas.microsoft.com/office/drawing/2014/main" xmlns=""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5" name="Text Box 15">
          <a:extLst>
            <a:ext uri="{FF2B5EF4-FFF2-40B4-BE49-F238E27FC236}">
              <a16:creationId xmlns:a16="http://schemas.microsoft.com/office/drawing/2014/main" xmlns=""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6" name="Text Box 15">
          <a:extLst>
            <a:ext uri="{FF2B5EF4-FFF2-40B4-BE49-F238E27FC236}">
              <a16:creationId xmlns:a16="http://schemas.microsoft.com/office/drawing/2014/main" xmlns=""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7" name="Text Box 15">
          <a:extLst>
            <a:ext uri="{FF2B5EF4-FFF2-40B4-BE49-F238E27FC236}">
              <a16:creationId xmlns:a16="http://schemas.microsoft.com/office/drawing/2014/main" xmlns=""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8" name="Text Box 15">
          <a:extLst>
            <a:ext uri="{FF2B5EF4-FFF2-40B4-BE49-F238E27FC236}">
              <a16:creationId xmlns:a16="http://schemas.microsoft.com/office/drawing/2014/main" xmlns=""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1179" name="Text Box 16">
          <a:extLst>
            <a:ext uri="{FF2B5EF4-FFF2-40B4-BE49-F238E27FC236}">
              <a16:creationId xmlns:a16="http://schemas.microsoft.com/office/drawing/2014/main" xmlns=""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4" name="Text Box 16">
          <a:extLst>
            <a:ext uri="{FF2B5EF4-FFF2-40B4-BE49-F238E27FC236}">
              <a16:creationId xmlns:a16="http://schemas.microsoft.com/office/drawing/2014/main" xmlns=""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5" name="Text Box 17">
          <a:extLst>
            <a:ext uri="{FF2B5EF4-FFF2-40B4-BE49-F238E27FC236}">
              <a16:creationId xmlns:a16="http://schemas.microsoft.com/office/drawing/2014/main" xmlns=""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6" name="Text Box 18">
          <a:extLst>
            <a:ext uri="{FF2B5EF4-FFF2-40B4-BE49-F238E27FC236}">
              <a16:creationId xmlns:a16="http://schemas.microsoft.com/office/drawing/2014/main" xmlns=""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7" name="Text Box 19">
          <a:extLst>
            <a:ext uri="{FF2B5EF4-FFF2-40B4-BE49-F238E27FC236}">
              <a16:creationId xmlns:a16="http://schemas.microsoft.com/office/drawing/2014/main" xmlns=""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8" name="Text Box 15">
          <a:extLst>
            <a:ext uri="{FF2B5EF4-FFF2-40B4-BE49-F238E27FC236}">
              <a16:creationId xmlns:a16="http://schemas.microsoft.com/office/drawing/2014/main" xmlns=""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9" name="Text Box 15">
          <a:extLst>
            <a:ext uri="{FF2B5EF4-FFF2-40B4-BE49-F238E27FC236}">
              <a16:creationId xmlns:a16="http://schemas.microsoft.com/office/drawing/2014/main" xmlns=""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1" name="Text Box 16">
          <a:extLst>
            <a:ext uri="{FF2B5EF4-FFF2-40B4-BE49-F238E27FC236}">
              <a16:creationId xmlns:a16="http://schemas.microsoft.com/office/drawing/2014/main" xmlns=""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2" name="Text Box 17">
          <a:extLst>
            <a:ext uri="{FF2B5EF4-FFF2-40B4-BE49-F238E27FC236}">
              <a16:creationId xmlns:a16="http://schemas.microsoft.com/office/drawing/2014/main" xmlns=""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3" name="Text Box 18">
          <a:extLst>
            <a:ext uri="{FF2B5EF4-FFF2-40B4-BE49-F238E27FC236}">
              <a16:creationId xmlns:a16="http://schemas.microsoft.com/office/drawing/2014/main" xmlns=""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4" name="Text Box 19">
          <a:extLst>
            <a:ext uri="{FF2B5EF4-FFF2-40B4-BE49-F238E27FC236}">
              <a16:creationId xmlns:a16="http://schemas.microsoft.com/office/drawing/2014/main" xmlns=""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35713"/>
    <xdr:sp macro="" textlink="">
      <xdr:nvSpPr>
        <xdr:cNvPr id="1195" name="Text Box 15">
          <a:extLst>
            <a:ext uri="{FF2B5EF4-FFF2-40B4-BE49-F238E27FC236}">
              <a16:creationId xmlns:a16="http://schemas.microsoft.com/office/drawing/2014/main" xmlns=""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6" name="Text Box 16">
          <a:extLst>
            <a:ext uri="{FF2B5EF4-FFF2-40B4-BE49-F238E27FC236}">
              <a16:creationId xmlns:a16="http://schemas.microsoft.com/office/drawing/2014/main" xmlns=""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7" name="Text Box 17">
          <a:extLst>
            <a:ext uri="{FF2B5EF4-FFF2-40B4-BE49-F238E27FC236}">
              <a16:creationId xmlns:a16="http://schemas.microsoft.com/office/drawing/2014/main" xmlns=""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8" name="Text Box 18">
          <a:extLst>
            <a:ext uri="{FF2B5EF4-FFF2-40B4-BE49-F238E27FC236}">
              <a16:creationId xmlns:a16="http://schemas.microsoft.com/office/drawing/2014/main" xmlns=""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9" name="Text Box 19">
          <a:extLst>
            <a:ext uri="{FF2B5EF4-FFF2-40B4-BE49-F238E27FC236}">
              <a16:creationId xmlns:a16="http://schemas.microsoft.com/office/drawing/2014/main" xmlns=""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1200" name="Text Box 15">
          <a:extLst>
            <a:ext uri="{FF2B5EF4-FFF2-40B4-BE49-F238E27FC236}">
              <a16:creationId xmlns:a16="http://schemas.microsoft.com/office/drawing/2014/main" xmlns=""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1" name="Text Box 16">
          <a:extLst>
            <a:ext uri="{FF2B5EF4-FFF2-40B4-BE49-F238E27FC236}">
              <a16:creationId xmlns:a16="http://schemas.microsoft.com/office/drawing/2014/main" xmlns=""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2" name="Text Box 17">
          <a:extLst>
            <a:ext uri="{FF2B5EF4-FFF2-40B4-BE49-F238E27FC236}">
              <a16:creationId xmlns:a16="http://schemas.microsoft.com/office/drawing/2014/main" xmlns=""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3" name="Text Box 18">
          <a:extLst>
            <a:ext uri="{FF2B5EF4-FFF2-40B4-BE49-F238E27FC236}">
              <a16:creationId xmlns:a16="http://schemas.microsoft.com/office/drawing/2014/main" xmlns=""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4" name="Text Box 19">
          <a:extLst>
            <a:ext uri="{FF2B5EF4-FFF2-40B4-BE49-F238E27FC236}">
              <a16:creationId xmlns:a16="http://schemas.microsoft.com/office/drawing/2014/main" xmlns=""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5" name="Text Box 16">
          <a:extLst>
            <a:ext uri="{FF2B5EF4-FFF2-40B4-BE49-F238E27FC236}">
              <a16:creationId xmlns:a16="http://schemas.microsoft.com/office/drawing/2014/main" xmlns=""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6" name="Text Box 17">
          <a:extLst>
            <a:ext uri="{FF2B5EF4-FFF2-40B4-BE49-F238E27FC236}">
              <a16:creationId xmlns:a16="http://schemas.microsoft.com/office/drawing/2014/main" xmlns=""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7" name="Text Box 18">
          <a:extLst>
            <a:ext uri="{FF2B5EF4-FFF2-40B4-BE49-F238E27FC236}">
              <a16:creationId xmlns:a16="http://schemas.microsoft.com/office/drawing/2014/main" xmlns=""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8" name="Text Box 19">
          <a:extLst>
            <a:ext uri="{FF2B5EF4-FFF2-40B4-BE49-F238E27FC236}">
              <a16:creationId xmlns:a16="http://schemas.microsoft.com/office/drawing/2014/main" xmlns=""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09" name="Text Box 15">
          <a:extLst>
            <a:ext uri="{FF2B5EF4-FFF2-40B4-BE49-F238E27FC236}">
              <a16:creationId xmlns:a16="http://schemas.microsoft.com/office/drawing/2014/main" xmlns=""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0" name="Text Box 16">
          <a:extLst>
            <a:ext uri="{FF2B5EF4-FFF2-40B4-BE49-F238E27FC236}">
              <a16:creationId xmlns:a16="http://schemas.microsoft.com/office/drawing/2014/main" xmlns=""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1" name="Text Box 17">
          <a:extLst>
            <a:ext uri="{FF2B5EF4-FFF2-40B4-BE49-F238E27FC236}">
              <a16:creationId xmlns:a16="http://schemas.microsoft.com/office/drawing/2014/main" xmlns=""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2" name="Text Box 18">
          <a:extLst>
            <a:ext uri="{FF2B5EF4-FFF2-40B4-BE49-F238E27FC236}">
              <a16:creationId xmlns:a16="http://schemas.microsoft.com/office/drawing/2014/main" xmlns=""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3" name="Text Box 19">
          <a:extLst>
            <a:ext uri="{FF2B5EF4-FFF2-40B4-BE49-F238E27FC236}">
              <a16:creationId xmlns:a16="http://schemas.microsoft.com/office/drawing/2014/main" xmlns=""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4" name="Text Box 15">
          <a:extLst>
            <a:ext uri="{FF2B5EF4-FFF2-40B4-BE49-F238E27FC236}">
              <a16:creationId xmlns:a16="http://schemas.microsoft.com/office/drawing/2014/main" xmlns=""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5" name="Text Box 16">
          <a:extLst>
            <a:ext uri="{FF2B5EF4-FFF2-40B4-BE49-F238E27FC236}">
              <a16:creationId xmlns:a16="http://schemas.microsoft.com/office/drawing/2014/main" xmlns=""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6" name="Text Box 17">
          <a:extLst>
            <a:ext uri="{FF2B5EF4-FFF2-40B4-BE49-F238E27FC236}">
              <a16:creationId xmlns:a16="http://schemas.microsoft.com/office/drawing/2014/main" xmlns=""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7" name="Text Box 18">
          <a:extLst>
            <a:ext uri="{FF2B5EF4-FFF2-40B4-BE49-F238E27FC236}">
              <a16:creationId xmlns:a16="http://schemas.microsoft.com/office/drawing/2014/main" xmlns=""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8" name="Text Box 19">
          <a:extLst>
            <a:ext uri="{FF2B5EF4-FFF2-40B4-BE49-F238E27FC236}">
              <a16:creationId xmlns:a16="http://schemas.microsoft.com/office/drawing/2014/main" xmlns=""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19" name="Text Box 16">
          <a:extLst>
            <a:ext uri="{FF2B5EF4-FFF2-40B4-BE49-F238E27FC236}">
              <a16:creationId xmlns:a16="http://schemas.microsoft.com/office/drawing/2014/main" xmlns=""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0" name="Text Box 17">
          <a:extLst>
            <a:ext uri="{FF2B5EF4-FFF2-40B4-BE49-F238E27FC236}">
              <a16:creationId xmlns:a16="http://schemas.microsoft.com/office/drawing/2014/main" xmlns=""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1" name="Text Box 18">
          <a:extLst>
            <a:ext uri="{FF2B5EF4-FFF2-40B4-BE49-F238E27FC236}">
              <a16:creationId xmlns:a16="http://schemas.microsoft.com/office/drawing/2014/main" xmlns=""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2" name="Text Box 19">
          <a:extLst>
            <a:ext uri="{FF2B5EF4-FFF2-40B4-BE49-F238E27FC236}">
              <a16:creationId xmlns:a16="http://schemas.microsoft.com/office/drawing/2014/main" xmlns=""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442269"/>
    <xdr:sp macro="" textlink="">
      <xdr:nvSpPr>
        <xdr:cNvPr id="1223" name="Text Box 15">
          <a:extLst>
            <a:ext uri="{FF2B5EF4-FFF2-40B4-BE49-F238E27FC236}">
              <a16:creationId xmlns:a16="http://schemas.microsoft.com/office/drawing/2014/main" xmlns=""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4" name="Text Box 16">
          <a:extLst>
            <a:ext uri="{FF2B5EF4-FFF2-40B4-BE49-F238E27FC236}">
              <a16:creationId xmlns:a16="http://schemas.microsoft.com/office/drawing/2014/main" xmlns=""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5" name="Text Box 17">
          <a:extLst>
            <a:ext uri="{FF2B5EF4-FFF2-40B4-BE49-F238E27FC236}">
              <a16:creationId xmlns:a16="http://schemas.microsoft.com/office/drawing/2014/main" xmlns=""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6" name="Text Box 18">
          <a:extLst>
            <a:ext uri="{FF2B5EF4-FFF2-40B4-BE49-F238E27FC236}">
              <a16:creationId xmlns:a16="http://schemas.microsoft.com/office/drawing/2014/main" xmlns=""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7" name="Text Box 19">
          <a:extLst>
            <a:ext uri="{FF2B5EF4-FFF2-40B4-BE49-F238E27FC236}">
              <a16:creationId xmlns:a16="http://schemas.microsoft.com/office/drawing/2014/main" xmlns=""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228" name="Text Box 15">
          <a:extLst>
            <a:ext uri="{FF2B5EF4-FFF2-40B4-BE49-F238E27FC236}">
              <a16:creationId xmlns:a16="http://schemas.microsoft.com/office/drawing/2014/main" xmlns=""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9" name="Text Box 16">
          <a:extLst>
            <a:ext uri="{FF2B5EF4-FFF2-40B4-BE49-F238E27FC236}">
              <a16:creationId xmlns:a16="http://schemas.microsoft.com/office/drawing/2014/main" xmlns=""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0" name="Text Box 17">
          <a:extLst>
            <a:ext uri="{FF2B5EF4-FFF2-40B4-BE49-F238E27FC236}">
              <a16:creationId xmlns:a16="http://schemas.microsoft.com/office/drawing/2014/main" xmlns=""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1" name="Text Box 18">
          <a:extLst>
            <a:ext uri="{FF2B5EF4-FFF2-40B4-BE49-F238E27FC236}">
              <a16:creationId xmlns:a16="http://schemas.microsoft.com/office/drawing/2014/main" xmlns=""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2" name="Text Box 19">
          <a:extLst>
            <a:ext uri="{FF2B5EF4-FFF2-40B4-BE49-F238E27FC236}">
              <a16:creationId xmlns:a16="http://schemas.microsoft.com/office/drawing/2014/main" xmlns=""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3" name="Text Box 16">
          <a:extLst>
            <a:ext uri="{FF2B5EF4-FFF2-40B4-BE49-F238E27FC236}">
              <a16:creationId xmlns:a16="http://schemas.microsoft.com/office/drawing/2014/main" xmlns=""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4" name="Text Box 17">
          <a:extLst>
            <a:ext uri="{FF2B5EF4-FFF2-40B4-BE49-F238E27FC236}">
              <a16:creationId xmlns:a16="http://schemas.microsoft.com/office/drawing/2014/main" xmlns=""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5" name="Text Box 18">
          <a:extLst>
            <a:ext uri="{FF2B5EF4-FFF2-40B4-BE49-F238E27FC236}">
              <a16:creationId xmlns:a16="http://schemas.microsoft.com/office/drawing/2014/main" xmlns=""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6" name="Text Box 19">
          <a:extLst>
            <a:ext uri="{FF2B5EF4-FFF2-40B4-BE49-F238E27FC236}">
              <a16:creationId xmlns:a16="http://schemas.microsoft.com/office/drawing/2014/main" xmlns=""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237" name="Text Box 15">
          <a:extLst>
            <a:ext uri="{FF2B5EF4-FFF2-40B4-BE49-F238E27FC236}">
              <a16:creationId xmlns:a16="http://schemas.microsoft.com/office/drawing/2014/main" xmlns=""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8" name="Text Box 15">
          <a:extLst>
            <a:ext uri="{FF2B5EF4-FFF2-40B4-BE49-F238E27FC236}">
              <a16:creationId xmlns:a16="http://schemas.microsoft.com/office/drawing/2014/main" xmlns=""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9" name="Text Box 16">
          <a:extLst>
            <a:ext uri="{FF2B5EF4-FFF2-40B4-BE49-F238E27FC236}">
              <a16:creationId xmlns:a16="http://schemas.microsoft.com/office/drawing/2014/main" xmlns=""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0" name="Text Box 17">
          <a:extLst>
            <a:ext uri="{FF2B5EF4-FFF2-40B4-BE49-F238E27FC236}">
              <a16:creationId xmlns:a16="http://schemas.microsoft.com/office/drawing/2014/main" xmlns=""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1" name="Text Box 18">
          <a:extLst>
            <a:ext uri="{FF2B5EF4-FFF2-40B4-BE49-F238E27FC236}">
              <a16:creationId xmlns:a16="http://schemas.microsoft.com/office/drawing/2014/main" xmlns=""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2" name="Text Box 19">
          <a:extLst>
            <a:ext uri="{FF2B5EF4-FFF2-40B4-BE49-F238E27FC236}">
              <a16:creationId xmlns:a16="http://schemas.microsoft.com/office/drawing/2014/main" xmlns=""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3" name="Text Box 15">
          <a:extLst>
            <a:ext uri="{FF2B5EF4-FFF2-40B4-BE49-F238E27FC236}">
              <a16:creationId xmlns:a16="http://schemas.microsoft.com/office/drawing/2014/main" xmlns=""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4" name="Text Box 16">
          <a:extLst>
            <a:ext uri="{FF2B5EF4-FFF2-40B4-BE49-F238E27FC236}">
              <a16:creationId xmlns:a16="http://schemas.microsoft.com/office/drawing/2014/main" xmlns=""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5" name="Text Box 17">
          <a:extLst>
            <a:ext uri="{FF2B5EF4-FFF2-40B4-BE49-F238E27FC236}">
              <a16:creationId xmlns:a16="http://schemas.microsoft.com/office/drawing/2014/main" xmlns=""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6" name="Text Box 18">
          <a:extLst>
            <a:ext uri="{FF2B5EF4-FFF2-40B4-BE49-F238E27FC236}">
              <a16:creationId xmlns:a16="http://schemas.microsoft.com/office/drawing/2014/main" xmlns=""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7" name="Text Box 19">
          <a:extLst>
            <a:ext uri="{FF2B5EF4-FFF2-40B4-BE49-F238E27FC236}">
              <a16:creationId xmlns:a16="http://schemas.microsoft.com/office/drawing/2014/main" xmlns=""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8" name="Text Box 15">
          <a:extLst>
            <a:ext uri="{FF2B5EF4-FFF2-40B4-BE49-F238E27FC236}">
              <a16:creationId xmlns:a16="http://schemas.microsoft.com/office/drawing/2014/main" xmlns=""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1249" name="Text Box 15">
          <a:extLst>
            <a:ext uri="{FF2B5EF4-FFF2-40B4-BE49-F238E27FC236}">
              <a16:creationId xmlns:a16="http://schemas.microsoft.com/office/drawing/2014/main" xmlns=""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0" name="Text Box 16">
          <a:extLst>
            <a:ext uri="{FF2B5EF4-FFF2-40B4-BE49-F238E27FC236}">
              <a16:creationId xmlns:a16="http://schemas.microsoft.com/office/drawing/2014/main" xmlns=""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1" name="Text Box 17">
          <a:extLst>
            <a:ext uri="{FF2B5EF4-FFF2-40B4-BE49-F238E27FC236}">
              <a16:creationId xmlns:a16="http://schemas.microsoft.com/office/drawing/2014/main" xmlns=""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2" name="Text Box 18">
          <a:extLst>
            <a:ext uri="{FF2B5EF4-FFF2-40B4-BE49-F238E27FC236}">
              <a16:creationId xmlns:a16="http://schemas.microsoft.com/office/drawing/2014/main" xmlns=""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3" name="Text Box 19">
          <a:extLst>
            <a:ext uri="{FF2B5EF4-FFF2-40B4-BE49-F238E27FC236}">
              <a16:creationId xmlns:a16="http://schemas.microsoft.com/office/drawing/2014/main" xmlns=""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4" name="Text Box 15">
          <a:extLst>
            <a:ext uri="{FF2B5EF4-FFF2-40B4-BE49-F238E27FC236}">
              <a16:creationId xmlns:a16="http://schemas.microsoft.com/office/drawing/2014/main" xmlns=""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55" name="Text Box 15">
          <a:extLst>
            <a:ext uri="{FF2B5EF4-FFF2-40B4-BE49-F238E27FC236}">
              <a16:creationId xmlns:a16="http://schemas.microsoft.com/office/drawing/2014/main" xmlns=""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56" name="Text Box 15">
          <a:extLst>
            <a:ext uri="{FF2B5EF4-FFF2-40B4-BE49-F238E27FC236}">
              <a16:creationId xmlns:a16="http://schemas.microsoft.com/office/drawing/2014/main" xmlns=""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7" name="Text Box 16">
          <a:extLst>
            <a:ext uri="{FF2B5EF4-FFF2-40B4-BE49-F238E27FC236}">
              <a16:creationId xmlns:a16="http://schemas.microsoft.com/office/drawing/2014/main" xmlns=""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8" name="Text Box 17">
          <a:extLst>
            <a:ext uri="{FF2B5EF4-FFF2-40B4-BE49-F238E27FC236}">
              <a16:creationId xmlns:a16="http://schemas.microsoft.com/office/drawing/2014/main" xmlns=""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9" name="Text Box 18">
          <a:extLst>
            <a:ext uri="{FF2B5EF4-FFF2-40B4-BE49-F238E27FC236}">
              <a16:creationId xmlns:a16="http://schemas.microsoft.com/office/drawing/2014/main" xmlns=""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0" name="Text Box 19">
          <a:extLst>
            <a:ext uri="{FF2B5EF4-FFF2-40B4-BE49-F238E27FC236}">
              <a16:creationId xmlns:a16="http://schemas.microsoft.com/office/drawing/2014/main" xmlns=""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1" name="Text Box 15">
          <a:extLst>
            <a:ext uri="{FF2B5EF4-FFF2-40B4-BE49-F238E27FC236}">
              <a16:creationId xmlns:a16="http://schemas.microsoft.com/office/drawing/2014/main" xmlns=""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2" name="Text Box 16">
          <a:extLst>
            <a:ext uri="{FF2B5EF4-FFF2-40B4-BE49-F238E27FC236}">
              <a16:creationId xmlns:a16="http://schemas.microsoft.com/office/drawing/2014/main" xmlns=""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3" name="Text Box 17">
          <a:extLst>
            <a:ext uri="{FF2B5EF4-FFF2-40B4-BE49-F238E27FC236}">
              <a16:creationId xmlns:a16="http://schemas.microsoft.com/office/drawing/2014/main" xmlns=""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4" name="Text Box 18">
          <a:extLst>
            <a:ext uri="{FF2B5EF4-FFF2-40B4-BE49-F238E27FC236}">
              <a16:creationId xmlns:a16="http://schemas.microsoft.com/office/drawing/2014/main" xmlns=""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5" name="Text Box 19">
          <a:extLst>
            <a:ext uri="{FF2B5EF4-FFF2-40B4-BE49-F238E27FC236}">
              <a16:creationId xmlns:a16="http://schemas.microsoft.com/office/drawing/2014/main" xmlns=""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6" name="Text Box 15">
          <a:extLst>
            <a:ext uri="{FF2B5EF4-FFF2-40B4-BE49-F238E27FC236}">
              <a16:creationId xmlns:a16="http://schemas.microsoft.com/office/drawing/2014/main" xmlns=""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7" name="Text Box 16">
          <a:extLst>
            <a:ext uri="{FF2B5EF4-FFF2-40B4-BE49-F238E27FC236}">
              <a16:creationId xmlns:a16="http://schemas.microsoft.com/office/drawing/2014/main" xmlns=""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8" name="Text Box 17">
          <a:extLst>
            <a:ext uri="{FF2B5EF4-FFF2-40B4-BE49-F238E27FC236}">
              <a16:creationId xmlns:a16="http://schemas.microsoft.com/office/drawing/2014/main" xmlns=""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9" name="Text Box 18">
          <a:extLst>
            <a:ext uri="{FF2B5EF4-FFF2-40B4-BE49-F238E27FC236}">
              <a16:creationId xmlns:a16="http://schemas.microsoft.com/office/drawing/2014/main" xmlns=""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0" name="Text Box 19">
          <a:extLst>
            <a:ext uri="{FF2B5EF4-FFF2-40B4-BE49-F238E27FC236}">
              <a16:creationId xmlns:a16="http://schemas.microsoft.com/office/drawing/2014/main" xmlns=""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71" name="Text Box 15">
          <a:extLst>
            <a:ext uri="{FF2B5EF4-FFF2-40B4-BE49-F238E27FC236}">
              <a16:creationId xmlns:a16="http://schemas.microsoft.com/office/drawing/2014/main" xmlns=""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2" name="Text Box 16">
          <a:extLst>
            <a:ext uri="{FF2B5EF4-FFF2-40B4-BE49-F238E27FC236}">
              <a16:creationId xmlns:a16="http://schemas.microsoft.com/office/drawing/2014/main" xmlns=""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3" name="Text Box 17">
          <a:extLst>
            <a:ext uri="{FF2B5EF4-FFF2-40B4-BE49-F238E27FC236}">
              <a16:creationId xmlns:a16="http://schemas.microsoft.com/office/drawing/2014/main" xmlns=""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4" name="Text Box 18">
          <a:extLst>
            <a:ext uri="{FF2B5EF4-FFF2-40B4-BE49-F238E27FC236}">
              <a16:creationId xmlns:a16="http://schemas.microsoft.com/office/drawing/2014/main" xmlns=""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5" name="Text Box 19">
          <a:extLst>
            <a:ext uri="{FF2B5EF4-FFF2-40B4-BE49-F238E27FC236}">
              <a16:creationId xmlns:a16="http://schemas.microsoft.com/office/drawing/2014/main" xmlns=""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76" name="Text Box 15">
          <a:extLst>
            <a:ext uri="{FF2B5EF4-FFF2-40B4-BE49-F238E27FC236}">
              <a16:creationId xmlns:a16="http://schemas.microsoft.com/office/drawing/2014/main" xmlns=""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7" name="Text Box 16">
          <a:extLst>
            <a:ext uri="{FF2B5EF4-FFF2-40B4-BE49-F238E27FC236}">
              <a16:creationId xmlns:a16="http://schemas.microsoft.com/office/drawing/2014/main" xmlns=""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8" name="Text Box 17">
          <a:extLst>
            <a:ext uri="{FF2B5EF4-FFF2-40B4-BE49-F238E27FC236}">
              <a16:creationId xmlns:a16="http://schemas.microsoft.com/office/drawing/2014/main" xmlns=""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9" name="Text Box 18">
          <a:extLst>
            <a:ext uri="{FF2B5EF4-FFF2-40B4-BE49-F238E27FC236}">
              <a16:creationId xmlns:a16="http://schemas.microsoft.com/office/drawing/2014/main" xmlns=""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0" name="Text Box 19">
          <a:extLst>
            <a:ext uri="{FF2B5EF4-FFF2-40B4-BE49-F238E27FC236}">
              <a16:creationId xmlns:a16="http://schemas.microsoft.com/office/drawing/2014/main" xmlns=""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81" name="Text Box 15">
          <a:extLst>
            <a:ext uri="{FF2B5EF4-FFF2-40B4-BE49-F238E27FC236}">
              <a16:creationId xmlns:a16="http://schemas.microsoft.com/office/drawing/2014/main" xmlns=""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2" name="Text Box 15">
          <a:extLst>
            <a:ext uri="{FF2B5EF4-FFF2-40B4-BE49-F238E27FC236}">
              <a16:creationId xmlns:a16="http://schemas.microsoft.com/office/drawing/2014/main" xmlns=""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3" name="Text Box 16">
          <a:extLst>
            <a:ext uri="{FF2B5EF4-FFF2-40B4-BE49-F238E27FC236}">
              <a16:creationId xmlns:a16="http://schemas.microsoft.com/office/drawing/2014/main" xmlns=""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4" name="Text Box 17">
          <a:extLst>
            <a:ext uri="{FF2B5EF4-FFF2-40B4-BE49-F238E27FC236}">
              <a16:creationId xmlns:a16="http://schemas.microsoft.com/office/drawing/2014/main" xmlns=""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5" name="Text Box 18">
          <a:extLst>
            <a:ext uri="{FF2B5EF4-FFF2-40B4-BE49-F238E27FC236}">
              <a16:creationId xmlns:a16="http://schemas.microsoft.com/office/drawing/2014/main" xmlns=""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6" name="Text Box 19">
          <a:extLst>
            <a:ext uri="{FF2B5EF4-FFF2-40B4-BE49-F238E27FC236}">
              <a16:creationId xmlns:a16="http://schemas.microsoft.com/office/drawing/2014/main" xmlns=""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7" name="Text Box 15">
          <a:extLst>
            <a:ext uri="{FF2B5EF4-FFF2-40B4-BE49-F238E27FC236}">
              <a16:creationId xmlns:a16="http://schemas.microsoft.com/office/drawing/2014/main" xmlns=""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8" name="Text Box 16">
          <a:extLst>
            <a:ext uri="{FF2B5EF4-FFF2-40B4-BE49-F238E27FC236}">
              <a16:creationId xmlns:a16="http://schemas.microsoft.com/office/drawing/2014/main" xmlns=""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9" name="Text Box 17">
          <a:extLst>
            <a:ext uri="{FF2B5EF4-FFF2-40B4-BE49-F238E27FC236}">
              <a16:creationId xmlns:a16="http://schemas.microsoft.com/office/drawing/2014/main" xmlns=""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0" name="Text Box 18">
          <a:extLst>
            <a:ext uri="{FF2B5EF4-FFF2-40B4-BE49-F238E27FC236}">
              <a16:creationId xmlns:a16="http://schemas.microsoft.com/office/drawing/2014/main" xmlns=""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1" name="Text Box 19">
          <a:extLst>
            <a:ext uri="{FF2B5EF4-FFF2-40B4-BE49-F238E27FC236}">
              <a16:creationId xmlns:a16="http://schemas.microsoft.com/office/drawing/2014/main" xmlns=""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92" name="Text Box 15">
          <a:extLst>
            <a:ext uri="{FF2B5EF4-FFF2-40B4-BE49-F238E27FC236}">
              <a16:creationId xmlns:a16="http://schemas.microsoft.com/office/drawing/2014/main" xmlns=""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3" name="Text Box 16">
          <a:extLst>
            <a:ext uri="{FF2B5EF4-FFF2-40B4-BE49-F238E27FC236}">
              <a16:creationId xmlns:a16="http://schemas.microsoft.com/office/drawing/2014/main" xmlns=""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4" name="Text Box 17">
          <a:extLst>
            <a:ext uri="{FF2B5EF4-FFF2-40B4-BE49-F238E27FC236}">
              <a16:creationId xmlns:a16="http://schemas.microsoft.com/office/drawing/2014/main" xmlns=""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5" name="Text Box 18">
          <a:extLst>
            <a:ext uri="{FF2B5EF4-FFF2-40B4-BE49-F238E27FC236}">
              <a16:creationId xmlns:a16="http://schemas.microsoft.com/office/drawing/2014/main" xmlns=""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6" name="Text Box 19">
          <a:extLst>
            <a:ext uri="{FF2B5EF4-FFF2-40B4-BE49-F238E27FC236}">
              <a16:creationId xmlns:a16="http://schemas.microsoft.com/office/drawing/2014/main" xmlns=""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7" name="Text Box 16">
          <a:extLst>
            <a:ext uri="{FF2B5EF4-FFF2-40B4-BE49-F238E27FC236}">
              <a16:creationId xmlns:a16="http://schemas.microsoft.com/office/drawing/2014/main" xmlns=""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8" name="Text Box 17">
          <a:extLst>
            <a:ext uri="{FF2B5EF4-FFF2-40B4-BE49-F238E27FC236}">
              <a16:creationId xmlns:a16="http://schemas.microsoft.com/office/drawing/2014/main" xmlns=""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9" name="Text Box 18">
          <a:extLst>
            <a:ext uri="{FF2B5EF4-FFF2-40B4-BE49-F238E27FC236}">
              <a16:creationId xmlns:a16="http://schemas.microsoft.com/office/drawing/2014/main" xmlns=""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00" name="Text Box 19">
          <a:extLst>
            <a:ext uri="{FF2B5EF4-FFF2-40B4-BE49-F238E27FC236}">
              <a16:creationId xmlns:a16="http://schemas.microsoft.com/office/drawing/2014/main" xmlns=""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1" name="Text Box 16">
          <a:extLst>
            <a:ext uri="{FF2B5EF4-FFF2-40B4-BE49-F238E27FC236}">
              <a16:creationId xmlns:a16="http://schemas.microsoft.com/office/drawing/2014/main" xmlns=""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2" name="Text Box 17">
          <a:extLst>
            <a:ext uri="{FF2B5EF4-FFF2-40B4-BE49-F238E27FC236}">
              <a16:creationId xmlns:a16="http://schemas.microsoft.com/office/drawing/2014/main" xmlns=""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3" name="Text Box 18">
          <a:extLst>
            <a:ext uri="{FF2B5EF4-FFF2-40B4-BE49-F238E27FC236}">
              <a16:creationId xmlns:a16="http://schemas.microsoft.com/office/drawing/2014/main" xmlns=""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4" name="Text Box 19">
          <a:extLst>
            <a:ext uri="{FF2B5EF4-FFF2-40B4-BE49-F238E27FC236}">
              <a16:creationId xmlns:a16="http://schemas.microsoft.com/office/drawing/2014/main" xmlns=""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05" name="Text Box 15">
          <a:extLst>
            <a:ext uri="{FF2B5EF4-FFF2-40B4-BE49-F238E27FC236}">
              <a16:creationId xmlns:a16="http://schemas.microsoft.com/office/drawing/2014/main" xmlns=""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6" name="Text Box 16">
          <a:extLst>
            <a:ext uri="{FF2B5EF4-FFF2-40B4-BE49-F238E27FC236}">
              <a16:creationId xmlns:a16="http://schemas.microsoft.com/office/drawing/2014/main" xmlns=""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7" name="Text Box 17">
          <a:extLst>
            <a:ext uri="{FF2B5EF4-FFF2-40B4-BE49-F238E27FC236}">
              <a16:creationId xmlns:a16="http://schemas.microsoft.com/office/drawing/2014/main" xmlns=""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8" name="Text Box 18">
          <a:extLst>
            <a:ext uri="{FF2B5EF4-FFF2-40B4-BE49-F238E27FC236}">
              <a16:creationId xmlns:a16="http://schemas.microsoft.com/office/drawing/2014/main" xmlns=""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9" name="Text Box 19">
          <a:extLst>
            <a:ext uri="{FF2B5EF4-FFF2-40B4-BE49-F238E27FC236}">
              <a16:creationId xmlns:a16="http://schemas.microsoft.com/office/drawing/2014/main" xmlns=""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10" name="Text Box 15">
          <a:extLst>
            <a:ext uri="{FF2B5EF4-FFF2-40B4-BE49-F238E27FC236}">
              <a16:creationId xmlns:a16="http://schemas.microsoft.com/office/drawing/2014/main" xmlns=""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11" name="Text Box 15">
          <a:extLst>
            <a:ext uri="{FF2B5EF4-FFF2-40B4-BE49-F238E27FC236}">
              <a16:creationId xmlns:a16="http://schemas.microsoft.com/office/drawing/2014/main" xmlns=""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2" name="Text Box 16">
          <a:extLst>
            <a:ext uri="{FF2B5EF4-FFF2-40B4-BE49-F238E27FC236}">
              <a16:creationId xmlns:a16="http://schemas.microsoft.com/office/drawing/2014/main" xmlns=""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3" name="Text Box 17">
          <a:extLst>
            <a:ext uri="{FF2B5EF4-FFF2-40B4-BE49-F238E27FC236}">
              <a16:creationId xmlns:a16="http://schemas.microsoft.com/office/drawing/2014/main" xmlns=""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4" name="Text Box 18">
          <a:extLst>
            <a:ext uri="{FF2B5EF4-FFF2-40B4-BE49-F238E27FC236}">
              <a16:creationId xmlns:a16="http://schemas.microsoft.com/office/drawing/2014/main" xmlns=""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5" name="Text Box 15">
          <a:extLst>
            <a:ext uri="{FF2B5EF4-FFF2-40B4-BE49-F238E27FC236}">
              <a16:creationId xmlns:a16="http://schemas.microsoft.com/office/drawing/2014/main" xmlns=""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6" name="Text Box 16">
          <a:extLst>
            <a:ext uri="{FF2B5EF4-FFF2-40B4-BE49-F238E27FC236}">
              <a16:creationId xmlns:a16="http://schemas.microsoft.com/office/drawing/2014/main" xmlns=""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7" name="Text Box 17">
          <a:extLst>
            <a:ext uri="{FF2B5EF4-FFF2-40B4-BE49-F238E27FC236}">
              <a16:creationId xmlns:a16="http://schemas.microsoft.com/office/drawing/2014/main" xmlns=""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8" name="Text Box 18">
          <a:extLst>
            <a:ext uri="{FF2B5EF4-FFF2-40B4-BE49-F238E27FC236}">
              <a16:creationId xmlns:a16="http://schemas.microsoft.com/office/drawing/2014/main" xmlns=""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9" name="Text Box 19">
          <a:extLst>
            <a:ext uri="{FF2B5EF4-FFF2-40B4-BE49-F238E27FC236}">
              <a16:creationId xmlns:a16="http://schemas.microsoft.com/office/drawing/2014/main" xmlns=""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20" name="Text Box 15">
          <a:extLst>
            <a:ext uri="{FF2B5EF4-FFF2-40B4-BE49-F238E27FC236}">
              <a16:creationId xmlns:a16="http://schemas.microsoft.com/office/drawing/2014/main" xmlns=""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1" name="Text Box 16">
          <a:extLst>
            <a:ext uri="{FF2B5EF4-FFF2-40B4-BE49-F238E27FC236}">
              <a16:creationId xmlns:a16="http://schemas.microsoft.com/office/drawing/2014/main" xmlns=""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2" name="Text Box 17">
          <a:extLst>
            <a:ext uri="{FF2B5EF4-FFF2-40B4-BE49-F238E27FC236}">
              <a16:creationId xmlns:a16="http://schemas.microsoft.com/office/drawing/2014/main" xmlns=""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3" name="Text Box 18">
          <a:extLst>
            <a:ext uri="{FF2B5EF4-FFF2-40B4-BE49-F238E27FC236}">
              <a16:creationId xmlns:a16="http://schemas.microsoft.com/office/drawing/2014/main" xmlns=""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4" name="Text Box 19">
          <a:extLst>
            <a:ext uri="{FF2B5EF4-FFF2-40B4-BE49-F238E27FC236}">
              <a16:creationId xmlns:a16="http://schemas.microsoft.com/office/drawing/2014/main" xmlns=""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5" name="Text Box 16">
          <a:extLst>
            <a:ext uri="{FF2B5EF4-FFF2-40B4-BE49-F238E27FC236}">
              <a16:creationId xmlns:a16="http://schemas.microsoft.com/office/drawing/2014/main" xmlns=""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6" name="Text Box 17">
          <a:extLst>
            <a:ext uri="{FF2B5EF4-FFF2-40B4-BE49-F238E27FC236}">
              <a16:creationId xmlns:a16="http://schemas.microsoft.com/office/drawing/2014/main" xmlns=""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7" name="Text Box 18">
          <a:extLst>
            <a:ext uri="{FF2B5EF4-FFF2-40B4-BE49-F238E27FC236}">
              <a16:creationId xmlns:a16="http://schemas.microsoft.com/office/drawing/2014/main" xmlns=""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8" name="Text Box 19">
          <a:extLst>
            <a:ext uri="{FF2B5EF4-FFF2-40B4-BE49-F238E27FC236}">
              <a16:creationId xmlns:a16="http://schemas.microsoft.com/office/drawing/2014/main" xmlns=""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29" name="Text Box 16">
          <a:extLst>
            <a:ext uri="{FF2B5EF4-FFF2-40B4-BE49-F238E27FC236}">
              <a16:creationId xmlns:a16="http://schemas.microsoft.com/office/drawing/2014/main" xmlns=""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0" name="Text Box 17">
          <a:extLst>
            <a:ext uri="{FF2B5EF4-FFF2-40B4-BE49-F238E27FC236}">
              <a16:creationId xmlns:a16="http://schemas.microsoft.com/office/drawing/2014/main" xmlns=""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1" name="Text Box 18">
          <a:extLst>
            <a:ext uri="{FF2B5EF4-FFF2-40B4-BE49-F238E27FC236}">
              <a16:creationId xmlns:a16="http://schemas.microsoft.com/office/drawing/2014/main" xmlns=""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2" name="Text Box 19">
          <a:extLst>
            <a:ext uri="{FF2B5EF4-FFF2-40B4-BE49-F238E27FC236}">
              <a16:creationId xmlns:a16="http://schemas.microsoft.com/office/drawing/2014/main" xmlns=""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3" name="Text Box 16">
          <a:extLst>
            <a:ext uri="{FF2B5EF4-FFF2-40B4-BE49-F238E27FC236}">
              <a16:creationId xmlns:a16="http://schemas.microsoft.com/office/drawing/2014/main" xmlns=""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4" name="Text Box 17">
          <a:extLst>
            <a:ext uri="{FF2B5EF4-FFF2-40B4-BE49-F238E27FC236}">
              <a16:creationId xmlns:a16="http://schemas.microsoft.com/office/drawing/2014/main" xmlns=""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5" name="Text Box 18">
          <a:extLst>
            <a:ext uri="{FF2B5EF4-FFF2-40B4-BE49-F238E27FC236}">
              <a16:creationId xmlns:a16="http://schemas.microsoft.com/office/drawing/2014/main" xmlns=""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6" name="Text Box 19">
          <a:extLst>
            <a:ext uri="{FF2B5EF4-FFF2-40B4-BE49-F238E27FC236}">
              <a16:creationId xmlns:a16="http://schemas.microsoft.com/office/drawing/2014/main" xmlns=""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37" name="Text Box 15">
          <a:extLst>
            <a:ext uri="{FF2B5EF4-FFF2-40B4-BE49-F238E27FC236}">
              <a16:creationId xmlns:a16="http://schemas.microsoft.com/office/drawing/2014/main" xmlns=""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8" name="Text Box 16">
          <a:extLst>
            <a:ext uri="{FF2B5EF4-FFF2-40B4-BE49-F238E27FC236}">
              <a16:creationId xmlns:a16="http://schemas.microsoft.com/office/drawing/2014/main" xmlns=""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9" name="Text Box 17">
          <a:extLst>
            <a:ext uri="{FF2B5EF4-FFF2-40B4-BE49-F238E27FC236}">
              <a16:creationId xmlns:a16="http://schemas.microsoft.com/office/drawing/2014/main" xmlns=""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0" name="Text Box 18">
          <a:extLst>
            <a:ext uri="{FF2B5EF4-FFF2-40B4-BE49-F238E27FC236}">
              <a16:creationId xmlns:a16="http://schemas.microsoft.com/office/drawing/2014/main" xmlns=""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1" name="Text Box 19">
          <a:extLst>
            <a:ext uri="{FF2B5EF4-FFF2-40B4-BE49-F238E27FC236}">
              <a16:creationId xmlns:a16="http://schemas.microsoft.com/office/drawing/2014/main" xmlns=""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42" name="Text Box 15">
          <a:extLst>
            <a:ext uri="{FF2B5EF4-FFF2-40B4-BE49-F238E27FC236}">
              <a16:creationId xmlns:a16="http://schemas.microsoft.com/office/drawing/2014/main" xmlns=""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43" name="Text Box 15">
          <a:extLst>
            <a:ext uri="{FF2B5EF4-FFF2-40B4-BE49-F238E27FC236}">
              <a16:creationId xmlns:a16="http://schemas.microsoft.com/office/drawing/2014/main" xmlns=""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4" name="Text Box 16">
          <a:extLst>
            <a:ext uri="{FF2B5EF4-FFF2-40B4-BE49-F238E27FC236}">
              <a16:creationId xmlns:a16="http://schemas.microsoft.com/office/drawing/2014/main" xmlns=""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5" name="Text Box 17">
          <a:extLst>
            <a:ext uri="{FF2B5EF4-FFF2-40B4-BE49-F238E27FC236}">
              <a16:creationId xmlns:a16="http://schemas.microsoft.com/office/drawing/2014/main" xmlns=""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6" name="Text Box 18">
          <a:extLst>
            <a:ext uri="{FF2B5EF4-FFF2-40B4-BE49-F238E27FC236}">
              <a16:creationId xmlns:a16="http://schemas.microsoft.com/office/drawing/2014/main" xmlns=""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7" name="Text Box 15">
          <a:extLst>
            <a:ext uri="{FF2B5EF4-FFF2-40B4-BE49-F238E27FC236}">
              <a16:creationId xmlns:a16="http://schemas.microsoft.com/office/drawing/2014/main" xmlns=""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8" name="Text Box 16">
          <a:extLst>
            <a:ext uri="{FF2B5EF4-FFF2-40B4-BE49-F238E27FC236}">
              <a16:creationId xmlns:a16="http://schemas.microsoft.com/office/drawing/2014/main" xmlns=""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9" name="Text Box 17">
          <a:extLst>
            <a:ext uri="{FF2B5EF4-FFF2-40B4-BE49-F238E27FC236}">
              <a16:creationId xmlns:a16="http://schemas.microsoft.com/office/drawing/2014/main" xmlns=""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0" name="Text Box 18">
          <a:extLst>
            <a:ext uri="{FF2B5EF4-FFF2-40B4-BE49-F238E27FC236}">
              <a16:creationId xmlns:a16="http://schemas.microsoft.com/office/drawing/2014/main" xmlns=""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1" name="Text Box 19">
          <a:extLst>
            <a:ext uri="{FF2B5EF4-FFF2-40B4-BE49-F238E27FC236}">
              <a16:creationId xmlns:a16="http://schemas.microsoft.com/office/drawing/2014/main" xmlns=""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52" name="Text Box 15">
          <a:extLst>
            <a:ext uri="{FF2B5EF4-FFF2-40B4-BE49-F238E27FC236}">
              <a16:creationId xmlns:a16="http://schemas.microsoft.com/office/drawing/2014/main" xmlns=""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3" name="Text Box 16">
          <a:extLst>
            <a:ext uri="{FF2B5EF4-FFF2-40B4-BE49-F238E27FC236}">
              <a16:creationId xmlns:a16="http://schemas.microsoft.com/office/drawing/2014/main" xmlns=""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4" name="Text Box 17">
          <a:extLst>
            <a:ext uri="{FF2B5EF4-FFF2-40B4-BE49-F238E27FC236}">
              <a16:creationId xmlns:a16="http://schemas.microsoft.com/office/drawing/2014/main" xmlns=""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5" name="Text Box 18">
          <a:extLst>
            <a:ext uri="{FF2B5EF4-FFF2-40B4-BE49-F238E27FC236}">
              <a16:creationId xmlns:a16="http://schemas.microsoft.com/office/drawing/2014/main" xmlns=""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6" name="Text Box 19">
          <a:extLst>
            <a:ext uri="{FF2B5EF4-FFF2-40B4-BE49-F238E27FC236}">
              <a16:creationId xmlns:a16="http://schemas.microsoft.com/office/drawing/2014/main" xmlns=""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7" name="Text Box 16">
          <a:extLst>
            <a:ext uri="{FF2B5EF4-FFF2-40B4-BE49-F238E27FC236}">
              <a16:creationId xmlns:a16="http://schemas.microsoft.com/office/drawing/2014/main" xmlns=""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8" name="Text Box 17">
          <a:extLst>
            <a:ext uri="{FF2B5EF4-FFF2-40B4-BE49-F238E27FC236}">
              <a16:creationId xmlns:a16="http://schemas.microsoft.com/office/drawing/2014/main" xmlns=""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9" name="Text Box 18">
          <a:extLst>
            <a:ext uri="{FF2B5EF4-FFF2-40B4-BE49-F238E27FC236}">
              <a16:creationId xmlns:a16="http://schemas.microsoft.com/office/drawing/2014/main" xmlns=""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60" name="Text Box 19">
          <a:extLst>
            <a:ext uri="{FF2B5EF4-FFF2-40B4-BE49-F238E27FC236}">
              <a16:creationId xmlns:a16="http://schemas.microsoft.com/office/drawing/2014/main" xmlns=""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1" name="Text Box 16">
          <a:extLst>
            <a:ext uri="{FF2B5EF4-FFF2-40B4-BE49-F238E27FC236}">
              <a16:creationId xmlns:a16="http://schemas.microsoft.com/office/drawing/2014/main" xmlns=""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2" name="Text Box 17">
          <a:extLst>
            <a:ext uri="{FF2B5EF4-FFF2-40B4-BE49-F238E27FC236}">
              <a16:creationId xmlns:a16="http://schemas.microsoft.com/office/drawing/2014/main" xmlns=""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3" name="Text Box 18">
          <a:extLst>
            <a:ext uri="{FF2B5EF4-FFF2-40B4-BE49-F238E27FC236}">
              <a16:creationId xmlns:a16="http://schemas.microsoft.com/office/drawing/2014/main" xmlns=""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4" name="Text Box 19">
          <a:extLst>
            <a:ext uri="{FF2B5EF4-FFF2-40B4-BE49-F238E27FC236}">
              <a16:creationId xmlns:a16="http://schemas.microsoft.com/office/drawing/2014/main" xmlns=""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5" name="Text Box 16">
          <a:extLst>
            <a:ext uri="{FF2B5EF4-FFF2-40B4-BE49-F238E27FC236}">
              <a16:creationId xmlns:a16="http://schemas.microsoft.com/office/drawing/2014/main" xmlns=""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6" name="Text Box 17">
          <a:extLst>
            <a:ext uri="{FF2B5EF4-FFF2-40B4-BE49-F238E27FC236}">
              <a16:creationId xmlns:a16="http://schemas.microsoft.com/office/drawing/2014/main" xmlns=""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7" name="Text Box 18">
          <a:extLst>
            <a:ext uri="{FF2B5EF4-FFF2-40B4-BE49-F238E27FC236}">
              <a16:creationId xmlns:a16="http://schemas.microsoft.com/office/drawing/2014/main" xmlns=""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8" name="Text Box 19">
          <a:extLst>
            <a:ext uri="{FF2B5EF4-FFF2-40B4-BE49-F238E27FC236}">
              <a16:creationId xmlns:a16="http://schemas.microsoft.com/office/drawing/2014/main" xmlns=""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69" name="Text Box 15">
          <a:extLst>
            <a:ext uri="{FF2B5EF4-FFF2-40B4-BE49-F238E27FC236}">
              <a16:creationId xmlns:a16="http://schemas.microsoft.com/office/drawing/2014/main" xmlns=""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0" name="Text Box 16">
          <a:extLst>
            <a:ext uri="{FF2B5EF4-FFF2-40B4-BE49-F238E27FC236}">
              <a16:creationId xmlns:a16="http://schemas.microsoft.com/office/drawing/2014/main" xmlns=""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1" name="Text Box 17">
          <a:extLst>
            <a:ext uri="{FF2B5EF4-FFF2-40B4-BE49-F238E27FC236}">
              <a16:creationId xmlns:a16="http://schemas.microsoft.com/office/drawing/2014/main" xmlns=""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2" name="Text Box 18">
          <a:extLst>
            <a:ext uri="{FF2B5EF4-FFF2-40B4-BE49-F238E27FC236}">
              <a16:creationId xmlns:a16="http://schemas.microsoft.com/office/drawing/2014/main" xmlns=""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3" name="Text Box 19">
          <a:extLst>
            <a:ext uri="{FF2B5EF4-FFF2-40B4-BE49-F238E27FC236}">
              <a16:creationId xmlns:a16="http://schemas.microsoft.com/office/drawing/2014/main" xmlns=""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74" name="Text Box 15">
          <a:extLst>
            <a:ext uri="{FF2B5EF4-FFF2-40B4-BE49-F238E27FC236}">
              <a16:creationId xmlns:a16="http://schemas.microsoft.com/office/drawing/2014/main" xmlns=""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5" name="Text Box 16">
          <a:extLst>
            <a:ext uri="{FF2B5EF4-FFF2-40B4-BE49-F238E27FC236}">
              <a16:creationId xmlns:a16="http://schemas.microsoft.com/office/drawing/2014/main" xmlns=""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6" name="Text Box 17">
          <a:extLst>
            <a:ext uri="{FF2B5EF4-FFF2-40B4-BE49-F238E27FC236}">
              <a16:creationId xmlns:a16="http://schemas.microsoft.com/office/drawing/2014/main" xmlns=""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7" name="Text Box 18">
          <a:extLst>
            <a:ext uri="{FF2B5EF4-FFF2-40B4-BE49-F238E27FC236}">
              <a16:creationId xmlns:a16="http://schemas.microsoft.com/office/drawing/2014/main" xmlns=""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8" name="Text Box 16">
          <a:extLst>
            <a:ext uri="{FF2B5EF4-FFF2-40B4-BE49-F238E27FC236}">
              <a16:creationId xmlns:a16="http://schemas.microsoft.com/office/drawing/2014/main" xmlns=""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9" name="Text Box 17">
          <a:extLst>
            <a:ext uri="{FF2B5EF4-FFF2-40B4-BE49-F238E27FC236}">
              <a16:creationId xmlns:a16="http://schemas.microsoft.com/office/drawing/2014/main" xmlns=""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0" name="Text Box 18">
          <a:extLst>
            <a:ext uri="{FF2B5EF4-FFF2-40B4-BE49-F238E27FC236}">
              <a16:creationId xmlns:a16="http://schemas.microsoft.com/office/drawing/2014/main" xmlns=""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1" name="Text Box 19">
          <a:extLst>
            <a:ext uri="{FF2B5EF4-FFF2-40B4-BE49-F238E27FC236}">
              <a16:creationId xmlns:a16="http://schemas.microsoft.com/office/drawing/2014/main" xmlns=""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82" name="Text Box 15">
          <a:extLst>
            <a:ext uri="{FF2B5EF4-FFF2-40B4-BE49-F238E27FC236}">
              <a16:creationId xmlns:a16="http://schemas.microsoft.com/office/drawing/2014/main" xmlns=""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3" name="Text Box 16">
          <a:extLst>
            <a:ext uri="{FF2B5EF4-FFF2-40B4-BE49-F238E27FC236}">
              <a16:creationId xmlns:a16="http://schemas.microsoft.com/office/drawing/2014/main" xmlns=""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4" name="Text Box 17">
          <a:extLst>
            <a:ext uri="{FF2B5EF4-FFF2-40B4-BE49-F238E27FC236}">
              <a16:creationId xmlns:a16="http://schemas.microsoft.com/office/drawing/2014/main" xmlns=""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5" name="Text Box 18">
          <a:extLst>
            <a:ext uri="{FF2B5EF4-FFF2-40B4-BE49-F238E27FC236}">
              <a16:creationId xmlns:a16="http://schemas.microsoft.com/office/drawing/2014/main" xmlns=""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6" name="Text Box 19">
          <a:extLst>
            <a:ext uri="{FF2B5EF4-FFF2-40B4-BE49-F238E27FC236}">
              <a16:creationId xmlns:a16="http://schemas.microsoft.com/office/drawing/2014/main" xmlns=""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7" name="Text Box 16">
          <a:extLst>
            <a:ext uri="{FF2B5EF4-FFF2-40B4-BE49-F238E27FC236}">
              <a16:creationId xmlns:a16="http://schemas.microsoft.com/office/drawing/2014/main" xmlns=""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8" name="Text Box 17">
          <a:extLst>
            <a:ext uri="{FF2B5EF4-FFF2-40B4-BE49-F238E27FC236}">
              <a16:creationId xmlns:a16="http://schemas.microsoft.com/office/drawing/2014/main" xmlns=""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9" name="Text Box 18">
          <a:extLst>
            <a:ext uri="{FF2B5EF4-FFF2-40B4-BE49-F238E27FC236}">
              <a16:creationId xmlns:a16="http://schemas.microsoft.com/office/drawing/2014/main" xmlns=""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90" name="Text Box 19">
          <a:extLst>
            <a:ext uri="{FF2B5EF4-FFF2-40B4-BE49-F238E27FC236}">
              <a16:creationId xmlns:a16="http://schemas.microsoft.com/office/drawing/2014/main" xmlns=""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1" name="Text Box 16">
          <a:extLst>
            <a:ext uri="{FF2B5EF4-FFF2-40B4-BE49-F238E27FC236}">
              <a16:creationId xmlns:a16="http://schemas.microsoft.com/office/drawing/2014/main" xmlns=""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2" name="Text Box 17">
          <a:extLst>
            <a:ext uri="{FF2B5EF4-FFF2-40B4-BE49-F238E27FC236}">
              <a16:creationId xmlns:a16="http://schemas.microsoft.com/office/drawing/2014/main" xmlns=""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3" name="Text Box 18">
          <a:extLst>
            <a:ext uri="{FF2B5EF4-FFF2-40B4-BE49-F238E27FC236}">
              <a16:creationId xmlns:a16="http://schemas.microsoft.com/office/drawing/2014/main" xmlns=""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4" name="Text Box 19">
          <a:extLst>
            <a:ext uri="{FF2B5EF4-FFF2-40B4-BE49-F238E27FC236}">
              <a16:creationId xmlns:a16="http://schemas.microsoft.com/office/drawing/2014/main" xmlns=""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5" name="Text Box 16">
          <a:extLst>
            <a:ext uri="{FF2B5EF4-FFF2-40B4-BE49-F238E27FC236}">
              <a16:creationId xmlns:a16="http://schemas.microsoft.com/office/drawing/2014/main" xmlns=""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6" name="Text Box 17">
          <a:extLst>
            <a:ext uri="{FF2B5EF4-FFF2-40B4-BE49-F238E27FC236}">
              <a16:creationId xmlns:a16="http://schemas.microsoft.com/office/drawing/2014/main" xmlns=""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7" name="Text Box 18">
          <a:extLst>
            <a:ext uri="{FF2B5EF4-FFF2-40B4-BE49-F238E27FC236}">
              <a16:creationId xmlns:a16="http://schemas.microsoft.com/office/drawing/2014/main" xmlns=""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8" name="Text Box 19">
          <a:extLst>
            <a:ext uri="{FF2B5EF4-FFF2-40B4-BE49-F238E27FC236}">
              <a16:creationId xmlns:a16="http://schemas.microsoft.com/office/drawing/2014/main" xmlns=""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99" name="Text Box 15">
          <a:extLst>
            <a:ext uri="{FF2B5EF4-FFF2-40B4-BE49-F238E27FC236}">
              <a16:creationId xmlns:a16="http://schemas.microsoft.com/office/drawing/2014/main" xmlns=""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0" name="Text Box 16">
          <a:extLst>
            <a:ext uri="{FF2B5EF4-FFF2-40B4-BE49-F238E27FC236}">
              <a16:creationId xmlns:a16="http://schemas.microsoft.com/office/drawing/2014/main" xmlns=""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1" name="Text Box 17">
          <a:extLst>
            <a:ext uri="{FF2B5EF4-FFF2-40B4-BE49-F238E27FC236}">
              <a16:creationId xmlns:a16="http://schemas.microsoft.com/office/drawing/2014/main" xmlns=""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2" name="Text Box 18">
          <a:extLst>
            <a:ext uri="{FF2B5EF4-FFF2-40B4-BE49-F238E27FC236}">
              <a16:creationId xmlns:a16="http://schemas.microsoft.com/office/drawing/2014/main" xmlns=""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3" name="Text Box 19">
          <a:extLst>
            <a:ext uri="{FF2B5EF4-FFF2-40B4-BE49-F238E27FC236}">
              <a16:creationId xmlns:a16="http://schemas.microsoft.com/office/drawing/2014/main" xmlns=""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04" name="Text Box 15">
          <a:extLst>
            <a:ext uri="{FF2B5EF4-FFF2-40B4-BE49-F238E27FC236}">
              <a16:creationId xmlns:a16="http://schemas.microsoft.com/office/drawing/2014/main" xmlns=""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5" name="Text Box 16">
          <a:extLst>
            <a:ext uri="{FF2B5EF4-FFF2-40B4-BE49-F238E27FC236}">
              <a16:creationId xmlns:a16="http://schemas.microsoft.com/office/drawing/2014/main" xmlns=""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6" name="Text Box 17">
          <a:extLst>
            <a:ext uri="{FF2B5EF4-FFF2-40B4-BE49-F238E27FC236}">
              <a16:creationId xmlns:a16="http://schemas.microsoft.com/office/drawing/2014/main" xmlns=""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7" name="Text Box 18">
          <a:extLst>
            <a:ext uri="{FF2B5EF4-FFF2-40B4-BE49-F238E27FC236}">
              <a16:creationId xmlns:a16="http://schemas.microsoft.com/office/drawing/2014/main" xmlns=""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8" name="Text Box 16">
          <a:extLst>
            <a:ext uri="{FF2B5EF4-FFF2-40B4-BE49-F238E27FC236}">
              <a16:creationId xmlns:a16="http://schemas.microsoft.com/office/drawing/2014/main" xmlns=""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9" name="Text Box 17">
          <a:extLst>
            <a:ext uri="{FF2B5EF4-FFF2-40B4-BE49-F238E27FC236}">
              <a16:creationId xmlns:a16="http://schemas.microsoft.com/office/drawing/2014/main" xmlns=""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0" name="Text Box 18">
          <a:extLst>
            <a:ext uri="{FF2B5EF4-FFF2-40B4-BE49-F238E27FC236}">
              <a16:creationId xmlns:a16="http://schemas.microsoft.com/office/drawing/2014/main" xmlns=""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1" name="Text Box 19">
          <a:extLst>
            <a:ext uri="{FF2B5EF4-FFF2-40B4-BE49-F238E27FC236}">
              <a16:creationId xmlns:a16="http://schemas.microsoft.com/office/drawing/2014/main" xmlns=""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2" name="Text Box 16">
          <a:extLst>
            <a:ext uri="{FF2B5EF4-FFF2-40B4-BE49-F238E27FC236}">
              <a16:creationId xmlns:a16="http://schemas.microsoft.com/office/drawing/2014/main" xmlns=""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3" name="Text Box 17">
          <a:extLst>
            <a:ext uri="{FF2B5EF4-FFF2-40B4-BE49-F238E27FC236}">
              <a16:creationId xmlns:a16="http://schemas.microsoft.com/office/drawing/2014/main" xmlns=""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4" name="Text Box 18">
          <a:extLst>
            <a:ext uri="{FF2B5EF4-FFF2-40B4-BE49-F238E27FC236}">
              <a16:creationId xmlns:a16="http://schemas.microsoft.com/office/drawing/2014/main" xmlns=""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5" name="Text Box 19">
          <a:extLst>
            <a:ext uri="{FF2B5EF4-FFF2-40B4-BE49-F238E27FC236}">
              <a16:creationId xmlns:a16="http://schemas.microsoft.com/office/drawing/2014/main" xmlns=""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6" name="Text Box 16">
          <a:extLst>
            <a:ext uri="{FF2B5EF4-FFF2-40B4-BE49-F238E27FC236}">
              <a16:creationId xmlns:a16="http://schemas.microsoft.com/office/drawing/2014/main" xmlns=""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7" name="Text Box 17">
          <a:extLst>
            <a:ext uri="{FF2B5EF4-FFF2-40B4-BE49-F238E27FC236}">
              <a16:creationId xmlns:a16="http://schemas.microsoft.com/office/drawing/2014/main" xmlns=""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8" name="Text Box 18">
          <a:extLst>
            <a:ext uri="{FF2B5EF4-FFF2-40B4-BE49-F238E27FC236}">
              <a16:creationId xmlns:a16="http://schemas.microsoft.com/office/drawing/2014/main" xmlns=""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9" name="Text Box 19">
          <a:extLst>
            <a:ext uri="{FF2B5EF4-FFF2-40B4-BE49-F238E27FC236}">
              <a16:creationId xmlns:a16="http://schemas.microsoft.com/office/drawing/2014/main" xmlns=""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0" name="Text Box 16">
          <a:extLst>
            <a:ext uri="{FF2B5EF4-FFF2-40B4-BE49-F238E27FC236}">
              <a16:creationId xmlns:a16="http://schemas.microsoft.com/office/drawing/2014/main" xmlns=""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1" name="Text Box 17">
          <a:extLst>
            <a:ext uri="{FF2B5EF4-FFF2-40B4-BE49-F238E27FC236}">
              <a16:creationId xmlns:a16="http://schemas.microsoft.com/office/drawing/2014/main" xmlns=""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2" name="Text Box 18">
          <a:extLst>
            <a:ext uri="{FF2B5EF4-FFF2-40B4-BE49-F238E27FC236}">
              <a16:creationId xmlns:a16="http://schemas.microsoft.com/office/drawing/2014/main" xmlns=""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3" name="Text Box 19">
          <a:extLst>
            <a:ext uri="{FF2B5EF4-FFF2-40B4-BE49-F238E27FC236}">
              <a16:creationId xmlns:a16="http://schemas.microsoft.com/office/drawing/2014/main" xmlns=""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4" name="Text Box 16">
          <a:extLst>
            <a:ext uri="{FF2B5EF4-FFF2-40B4-BE49-F238E27FC236}">
              <a16:creationId xmlns:a16="http://schemas.microsoft.com/office/drawing/2014/main" xmlns=""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5" name="Text Box 17">
          <a:extLst>
            <a:ext uri="{FF2B5EF4-FFF2-40B4-BE49-F238E27FC236}">
              <a16:creationId xmlns:a16="http://schemas.microsoft.com/office/drawing/2014/main" xmlns=""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6" name="Text Box 18">
          <a:extLst>
            <a:ext uri="{FF2B5EF4-FFF2-40B4-BE49-F238E27FC236}">
              <a16:creationId xmlns:a16="http://schemas.microsoft.com/office/drawing/2014/main" xmlns=""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7" name="Text Box 19">
          <a:extLst>
            <a:ext uri="{FF2B5EF4-FFF2-40B4-BE49-F238E27FC236}">
              <a16:creationId xmlns:a16="http://schemas.microsoft.com/office/drawing/2014/main" xmlns=""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428" name="Text Box 15">
          <a:extLst>
            <a:ext uri="{FF2B5EF4-FFF2-40B4-BE49-F238E27FC236}">
              <a16:creationId xmlns:a16="http://schemas.microsoft.com/office/drawing/2014/main" xmlns=""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29" name="Text Box 16">
          <a:extLst>
            <a:ext uri="{FF2B5EF4-FFF2-40B4-BE49-F238E27FC236}">
              <a16:creationId xmlns:a16="http://schemas.microsoft.com/office/drawing/2014/main" xmlns=""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0" name="Text Box 17">
          <a:extLst>
            <a:ext uri="{FF2B5EF4-FFF2-40B4-BE49-F238E27FC236}">
              <a16:creationId xmlns:a16="http://schemas.microsoft.com/office/drawing/2014/main" xmlns=""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1" name="Text Box 18">
          <a:extLst>
            <a:ext uri="{FF2B5EF4-FFF2-40B4-BE49-F238E27FC236}">
              <a16:creationId xmlns:a16="http://schemas.microsoft.com/office/drawing/2014/main" xmlns=""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2" name="Text Box 19">
          <a:extLst>
            <a:ext uri="{FF2B5EF4-FFF2-40B4-BE49-F238E27FC236}">
              <a16:creationId xmlns:a16="http://schemas.microsoft.com/office/drawing/2014/main" xmlns=""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33" name="Text Box 15">
          <a:extLst>
            <a:ext uri="{FF2B5EF4-FFF2-40B4-BE49-F238E27FC236}">
              <a16:creationId xmlns:a16="http://schemas.microsoft.com/office/drawing/2014/main" xmlns=""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4" name="Text Box 16">
          <a:extLst>
            <a:ext uri="{FF2B5EF4-FFF2-40B4-BE49-F238E27FC236}">
              <a16:creationId xmlns:a16="http://schemas.microsoft.com/office/drawing/2014/main" xmlns=""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5" name="Text Box 17">
          <a:extLst>
            <a:ext uri="{FF2B5EF4-FFF2-40B4-BE49-F238E27FC236}">
              <a16:creationId xmlns:a16="http://schemas.microsoft.com/office/drawing/2014/main" xmlns=""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6" name="Text Box 18">
          <a:extLst>
            <a:ext uri="{FF2B5EF4-FFF2-40B4-BE49-F238E27FC236}">
              <a16:creationId xmlns:a16="http://schemas.microsoft.com/office/drawing/2014/main" xmlns=""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7" name="Text Box 16">
          <a:extLst>
            <a:ext uri="{FF2B5EF4-FFF2-40B4-BE49-F238E27FC236}">
              <a16:creationId xmlns:a16="http://schemas.microsoft.com/office/drawing/2014/main" xmlns=""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8" name="Text Box 17">
          <a:extLst>
            <a:ext uri="{FF2B5EF4-FFF2-40B4-BE49-F238E27FC236}">
              <a16:creationId xmlns:a16="http://schemas.microsoft.com/office/drawing/2014/main" xmlns=""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9" name="Text Box 18">
          <a:extLst>
            <a:ext uri="{FF2B5EF4-FFF2-40B4-BE49-F238E27FC236}">
              <a16:creationId xmlns:a16="http://schemas.microsoft.com/office/drawing/2014/main" xmlns=""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0" name="Text Box 19">
          <a:extLst>
            <a:ext uri="{FF2B5EF4-FFF2-40B4-BE49-F238E27FC236}">
              <a16:creationId xmlns:a16="http://schemas.microsoft.com/office/drawing/2014/main" xmlns=""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1" name="Text Box 16">
          <a:extLst>
            <a:ext uri="{FF2B5EF4-FFF2-40B4-BE49-F238E27FC236}">
              <a16:creationId xmlns:a16="http://schemas.microsoft.com/office/drawing/2014/main" xmlns=""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2" name="Text Box 17">
          <a:extLst>
            <a:ext uri="{FF2B5EF4-FFF2-40B4-BE49-F238E27FC236}">
              <a16:creationId xmlns:a16="http://schemas.microsoft.com/office/drawing/2014/main" xmlns=""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3" name="Text Box 18">
          <a:extLst>
            <a:ext uri="{FF2B5EF4-FFF2-40B4-BE49-F238E27FC236}">
              <a16:creationId xmlns:a16="http://schemas.microsoft.com/office/drawing/2014/main" xmlns=""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4" name="Text Box 19">
          <a:extLst>
            <a:ext uri="{FF2B5EF4-FFF2-40B4-BE49-F238E27FC236}">
              <a16:creationId xmlns:a16="http://schemas.microsoft.com/office/drawing/2014/main" xmlns=""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5" name="Text Box 16">
          <a:extLst>
            <a:ext uri="{FF2B5EF4-FFF2-40B4-BE49-F238E27FC236}">
              <a16:creationId xmlns:a16="http://schemas.microsoft.com/office/drawing/2014/main" xmlns=""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6" name="Text Box 17">
          <a:extLst>
            <a:ext uri="{FF2B5EF4-FFF2-40B4-BE49-F238E27FC236}">
              <a16:creationId xmlns:a16="http://schemas.microsoft.com/office/drawing/2014/main" xmlns=""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7" name="Text Box 18">
          <a:extLst>
            <a:ext uri="{FF2B5EF4-FFF2-40B4-BE49-F238E27FC236}">
              <a16:creationId xmlns:a16="http://schemas.microsoft.com/office/drawing/2014/main" xmlns=""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8" name="Text Box 19">
          <a:extLst>
            <a:ext uri="{FF2B5EF4-FFF2-40B4-BE49-F238E27FC236}">
              <a16:creationId xmlns:a16="http://schemas.microsoft.com/office/drawing/2014/main" xmlns=""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49" name="Text Box 16">
          <a:extLst>
            <a:ext uri="{FF2B5EF4-FFF2-40B4-BE49-F238E27FC236}">
              <a16:creationId xmlns:a16="http://schemas.microsoft.com/office/drawing/2014/main" xmlns=""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0" name="Text Box 17">
          <a:extLst>
            <a:ext uri="{FF2B5EF4-FFF2-40B4-BE49-F238E27FC236}">
              <a16:creationId xmlns:a16="http://schemas.microsoft.com/office/drawing/2014/main" xmlns=""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1" name="Text Box 18">
          <a:extLst>
            <a:ext uri="{FF2B5EF4-FFF2-40B4-BE49-F238E27FC236}">
              <a16:creationId xmlns:a16="http://schemas.microsoft.com/office/drawing/2014/main" xmlns=""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2" name="Text Box 19">
          <a:extLst>
            <a:ext uri="{FF2B5EF4-FFF2-40B4-BE49-F238E27FC236}">
              <a16:creationId xmlns:a16="http://schemas.microsoft.com/office/drawing/2014/main" xmlns=""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3" name="Text Box 16">
          <a:extLst>
            <a:ext uri="{FF2B5EF4-FFF2-40B4-BE49-F238E27FC236}">
              <a16:creationId xmlns:a16="http://schemas.microsoft.com/office/drawing/2014/main" xmlns=""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4" name="Text Box 17">
          <a:extLst>
            <a:ext uri="{FF2B5EF4-FFF2-40B4-BE49-F238E27FC236}">
              <a16:creationId xmlns:a16="http://schemas.microsoft.com/office/drawing/2014/main" xmlns=""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5" name="Text Box 18">
          <a:extLst>
            <a:ext uri="{FF2B5EF4-FFF2-40B4-BE49-F238E27FC236}">
              <a16:creationId xmlns:a16="http://schemas.microsoft.com/office/drawing/2014/main" xmlns=""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6" name="Text Box 19">
          <a:extLst>
            <a:ext uri="{FF2B5EF4-FFF2-40B4-BE49-F238E27FC236}">
              <a16:creationId xmlns:a16="http://schemas.microsoft.com/office/drawing/2014/main" xmlns=""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1457" name="Text Box 15">
          <a:extLst>
            <a:ext uri="{FF2B5EF4-FFF2-40B4-BE49-F238E27FC236}">
              <a16:creationId xmlns:a16="http://schemas.microsoft.com/office/drawing/2014/main" xmlns=""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8" name="Text Box 16">
          <a:extLst>
            <a:ext uri="{FF2B5EF4-FFF2-40B4-BE49-F238E27FC236}">
              <a16:creationId xmlns:a16="http://schemas.microsoft.com/office/drawing/2014/main" xmlns=""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9" name="Text Box 17">
          <a:extLst>
            <a:ext uri="{FF2B5EF4-FFF2-40B4-BE49-F238E27FC236}">
              <a16:creationId xmlns:a16="http://schemas.microsoft.com/office/drawing/2014/main" xmlns=""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0" name="Text Box 18">
          <a:extLst>
            <a:ext uri="{FF2B5EF4-FFF2-40B4-BE49-F238E27FC236}">
              <a16:creationId xmlns:a16="http://schemas.microsoft.com/office/drawing/2014/main" xmlns=""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1" name="Text Box 19">
          <a:extLst>
            <a:ext uri="{FF2B5EF4-FFF2-40B4-BE49-F238E27FC236}">
              <a16:creationId xmlns:a16="http://schemas.microsoft.com/office/drawing/2014/main" xmlns=""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504825</xdr:rowOff>
    </xdr:from>
    <xdr:ext cx="95250" cy="442269"/>
    <xdr:sp macro="" textlink="">
      <xdr:nvSpPr>
        <xdr:cNvPr id="1462" name="Text Box 15">
          <a:extLst>
            <a:ext uri="{FF2B5EF4-FFF2-40B4-BE49-F238E27FC236}">
              <a16:creationId xmlns:a16="http://schemas.microsoft.com/office/drawing/2014/main" xmlns=""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3" name="Text Box 16">
          <a:extLst>
            <a:ext uri="{FF2B5EF4-FFF2-40B4-BE49-F238E27FC236}">
              <a16:creationId xmlns:a16="http://schemas.microsoft.com/office/drawing/2014/main" xmlns=""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4" name="Text Box 17">
          <a:extLst>
            <a:ext uri="{FF2B5EF4-FFF2-40B4-BE49-F238E27FC236}">
              <a16:creationId xmlns:a16="http://schemas.microsoft.com/office/drawing/2014/main" xmlns=""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5" name="Text Box 18">
          <a:extLst>
            <a:ext uri="{FF2B5EF4-FFF2-40B4-BE49-F238E27FC236}">
              <a16:creationId xmlns:a16="http://schemas.microsoft.com/office/drawing/2014/main" xmlns=""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6" name="Text Box 16">
          <a:extLst>
            <a:ext uri="{FF2B5EF4-FFF2-40B4-BE49-F238E27FC236}">
              <a16:creationId xmlns:a16="http://schemas.microsoft.com/office/drawing/2014/main" xmlns=""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7" name="Text Box 17">
          <a:extLst>
            <a:ext uri="{FF2B5EF4-FFF2-40B4-BE49-F238E27FC236}">
              <a16:creationId xmlns:a16="http://schemas.microsoft.com/office/drawing/2014/main" xmlns=""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8" name="Text Box 18">
          <a:extLst>
            <a:ext uri="{FF2B5EF4-FFF2-40B4-BE49-F238E27FC236}">
              <a16:creationId xmlns:a16="http://schemas.microsoft.com/office/drawing/2014/main" xmlns=""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9" name="Text Box 19">
          <a:extLst>
            <a:ext uri="{FF2B5EF4-FFF2-40B4-BE49-F238E27FC236}">
              <a16:creationId xmlns:a16="http://schemas.microsoft.com/office/drawing/2014/main" xmlns=""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0" name="Text Box 16">
          <a:extLst>
            <a:ext uri="{FF2B5EF4-FFF2-40B4-BE49-F238E27FC236}">
              <a16:creationId xmlns:a16="http://schemas.microsoft.com/office/drawing/2014/main" xmlns=""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1" name="Text Box 17">
          <a:extLst>
            <a:ext uri="{FF2B5EF4-FFF2-40B4-BE49-F238E27FC236}">
              <a16:creationId xmlns:a16="http://schemas.microsoft.com/office/drawing/2014/main" xmlns=""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2" name="Text Box 18">
          <a:extLst>
            <a:ext uri="{FF2B5EF4-FFF2-40B4-BE49-F238E27FC236}">
              <a16:creationId xmlns:a16="http://schemas.microsoft.com/office/drawing/2014/main" xmlns=""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8496"/>
    <xdr:sp macro="" textlink="">
      <xdr:nvSpPr>
        <xdr:cNvPr id="1474" name="Text Box 15">
          <a:extLst>
            <a:ext uri="{FF2B5EF4-FFF2-40B4-BE49-F238E27FC236}">
              <a16:creationId xmlns:a16="http://schemas.microsoft.com/office/drawing/2014/main" xmlns=""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1475" name="Text Box 15">
          <a:extLst>
            <a:ext uri="{FF2B5EF4-FFF2-40B4-BE49-F238E27FC236}">
              <a16:creationId xmlns:a16="http://schemas.microsoft.com/office/drawing/2014/main" xmlns=""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1476" name="Text Box 15">
          <a:extLst>
            <a:ext uri="{FF2B5EF4-FFF2-40B4-BE49-F238E27FC236}">
              <a16:creationId xmlns:a16="http://schemas.microsoft.com/office/drawing/2014/main" xmlns=""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1477" name="Text Box 15">
          <a:extLst>
            <a:ext uri="{FF2B5EF4-FFF2-40B4-BE49-F238E27FC236}">
              <a16:creationId xmlns:a16="http://schemas.microsoft.com/office/drawing/2014/main" xmlns=""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1478" name="Text Box 15">
          <a:extLst>
            <a:ext uri="{FF2B5EF4-FFF2-40B4-BE49-F238E27FC236}">
              <a16:creationId xmlns:a16="http://schemas.microsoft.com/office/drawing/2014/main" xmlns=""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17</xdr:row>
      <xdr:rowOff>170392</xdr:rowOff>
    </xdr:from>
    <xdr:ext cx="95250" cy="213632"/>
    <xdr:sp macro="" textlink="">
      <xdr:nvSpPr>
        <xdr:cNvPr id="1479" name="Text Box 15">
          <a:extLst>
            <a:ext uri="{FF2B5EF4-FFF2-40B4-BE49-F238E27FC236}">
              <a16:creationId xmlns:a16="http://schemas.microsoft.com/office/drawing/2014/main" xmlns=""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0" name="Text Box 16">
          <a:extLst>
            <a:ext uri="{FF2B5EF4-FFF2-40B4-BE49-F238E27FC236}">
              <a16:creationId xmlns:a16="http://schemas.microsoft.com/office/drawing/2014/main" xmlns=""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1" name="Text Box 17">
          <a:extLst>
            <a:ext uri="{FF2B5EF4-FFF2-40B4-BE49-F238E27FC236}">
              <a16:creationId xmlns:a16="http://schemas.microsoft.com/office/drawing/2014/main" xmlns=""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2" name="Text Box 18">
          <a:extLst>
            <a:ext uri="{FF2B5EF4-FFF2-40B4-BE49-F238E27FC236}">
              <a16:creationId xmlns:a16="http://schemas.microsoft.com/office/drawing/2014/main" xmlns=""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3" name="Text Box 19">
          <a:extLst>
            <a:ext uri="{FF2B5EF4-FFF2-40B4-BE49-F238E27FC236}">
              <a16:creationId xmlns:a16="http://schemas.microsoft.com/office/drawing/2014/main" xmlns=""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4" name="Text Box 16">
          <a:extLst>
            <a:ext uri="{FF2B5EF4-FFF2-40B4-BE49-F238E27FC236}">
              <a16:creationId xmlns:a16="http://schemas.microsoft.com/office/drawing/2014/main" xmlns=""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5" name="Text Box 17">
          <a:extLst>
            <a:ext uri="{FF2B5EF4-FFF2-40B4-BE49-F238E27FC236}">
              <a16:creationId xmlns:a16="http://schemas.microsoft.com/office/drawing/2014/main" xmlns=""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6" name="Text Box 18">
          <a:extLst>
            <a:ext uri="{FF2B5EF4-FFF2-40B4-BE49-F238E27FC236}">
              <a16:creationId xmlns:a16="http://schemas.microsoft.com/office/drawing/2014/main" xmlns=""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7" name="Text Box 19">
          <a:extLst>
            <a:ext uri="{FF2B5EF4-FFF2-40B4-BE49-F238E27FC236}">
              <a16:creationId xmlns:a16="http://schemas.microsoft.com/office/drawing/2014/main" xmlns=""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8" name="Text Box 16">
          <a:extLst>
            <a:ext uri="{FF2B5EF4-FFF2-40B4-BE49-F238E27FC236}">
              <a16:creationId xmlns:a16="http://schemas.microsoft.com/office/drawing/2014/main" xmlns=""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9" name="Text Box 17">
          <a:extLst>
            <a:ext uri="{FF2B5EF4-FFF2-40B4-BE49-F238E27FC236}">
              <a16:creationId xmlns:a16="http://schemas.microsoft.com/office/drawing/2014/main" xmlns=""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0" name="Text Box 18">
          <a:extLst>
            <a:ext uri="{FF2B5EF4-FFF2-40B4-BE49-F238E27FC236}">
              <a16:creationId xmlns:a16="http://schemas.microsoft.com/office/drawing/2014/main" xmlns=""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1" name="Text Box 19">
          <a:extLst>
            <a:ext uri="{FF2B5EF4-FFF2-40B4-BE49-F238E27FC236}">
              <a16:creationId xmlns:a16="http://schemas.microsoft.com/office/drawing/2014/main" xmlns=""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1492" name="Text Box 15">
          <a:extLst>
            <a:ext uri="{FF2B5EF4-FFF2-40B4-BE49-F238E27FC236}">
              <a16:creationId xmlns:a16="http://schemas.microsoft.com/office/drawing/2014/main" xmlns=""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3" name="Text Box 16">
          <a:extLst>
            <a:ext uri="{FF2B5EF4-FFF2-40B4-BE49-F238E27FC236}">
              <a16:creationId xmlns:a16="http://schemas.microsoft.com/office/drawing/2014/main" xmlns=""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4" name="Text Box 17">
          <a:extLst>
            <a:ext uri="{FF2B5EF4-FFF2-40B4-BE49-F238E27FC236}">
              <a16:creationId xmlns:a16="http://schemas.microsoft.com/office/drawing/2014/main" xmlns=""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5" name="Text Box 18">
          <a:extLst>
            <a:ext uri="{FF2B5EF4-FFF2-40B4-BE49-F238E27FC236}">
              <a16:creationId xmlns:a16="http://schemas.microsoft.com/office/drawing/2014/main" xmlns=""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6" name="Text Box 19">
          <a:extLst>
            <a:ext uri="{FF2B5EF4-FFF2-40B4-BE49-F238E27FC236}">
              <a16:creationId xmlns:a16="http://schemas.microsoft.com/office/drawing/2014/main" xmlns=""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8" name="Text Box 16">
          <a:extLst>
            <a:ext uri="{FF2B5EF4-FFF2-40B4-BE49-F238E27FC236}">
              <a16:creationId xmlns:a16="http://schemas.microsoft.com/office/drawing/2014/main" xmlns=""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9" name="Text Box 17">
          <a:extLst>
            <a:ext uri="{FF2B5EF4-FFF2-40B4-BE49-F238E27FC236}">
              <a16:creationId xmlns:a16="http://schemas.microsoft.com/office/drawing/2014/main" xmlns=""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500" name="Text Box 18">
          <a:extLst>
            <a:ext uri="{FF2B5EF4-FFF2-40B4-BE49-F238E27FC236}">
              <a16:creationId xmlns:a16="http://schemas.microsoft.com/office/drawing/2014/main" xmlns=""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1" name="Text Box 16">
          <a:extLst>
            <a:ext uri="{FF2B5EF4-FFF2-40B4-BE49-F238E27FC236}">
              <a16:creationId xmlns:a16="http://schemas.microsoft.com/office/drawing/2014/main" xmlns=""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2" name="Text Box 17">
          <a:extLst>
            <a:ext uri="{FF2B5EF4-FFF2-40B4-BE49-F238E27FC236}">
              <a16:creationId xmlns:a16="http://schemas.microsoft.com/office/drawing/2014/main" xmlns=""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3" name="Text Box 18">
          <a:extLst>
            <a:ext uri="{FF2B5EF4-FFF2-40B4-BE49-F238E27FC236}">
              <a16:creationId xmlns:a16="http://schemas.microsoft.com/office/drawing/2014/main" xmlns=""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4" name="Text Box 19">
          <a:extLst>
            <a:ext uri="{FF2B5EF4-FFF2-40B4-BE49-F238E27FC236}">
              <a16:creationId xmlns:a16="http://schemas.microsoft.com/office/drawing/2014/main" xmlns=""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5" name="Text Box 16">
          <a:extLst>
            <a:ext uri="{FF2B5EF4-FFF2-40B4-BE49-F238E27FC236}">
              <a16:creationId xmlns:a16="http://schemas.microsoft.com/office/drawing/2014/main" xmlns=""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6" name="Text Box 17">
          <a:extLst>
            <a:ext uri="{FF2B5EF4-FFF2-40B4-BE49-F238E27FC236}">
              <a16:creationId xmlns:a16="http://schemas.microsoft.com/office/drawing/2014/main" xmlns=""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7" name="Text Box 18">
          <a:extLst>
            <a:ext uri="{FF2B5EF4-FFF2-40B4-BE49-F238E27FC236}">
              <a16:creationId xmlns:a16="http://schemas.microsoft.com/office/drawing/2014/main" xmlns=""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8" name="Text Box 19">
          <a:extLst>
            <a:ext uri="{FF2B5EF4-FFF2-40B4-BE49-F238E27FC236}">
              <a16:creationId xmlns:a16="http://schemas.microsoft.com/office/drawing/2014/main" xmlns=""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09" name="Text Box 16">
          <a:extLst>
            <a:ext uri="{FF2B5EF4-FFF2-40B4-BE49-F238E27FC236}">
              <a16:creationId xmlns:a16="http://schemas.microsoft.com/office/drawing/2014/main" xmlns=""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0" name="Text Box 17">
          <a:extLst>
            <a:ext uri="{FF2B5EF4-FFF2-40B4-BE49-F238E27FC236}">
              <a16:creationId xmlns:a16="http://schemas.microsoft.com/office/drawing/2014/main" xmlns=""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1" name="Text Box 18">
          <a:extLst>
            <a:ext uri="{FF2B5EF4-FFF2-40B4-BE49-F238E27FC236}">
              <a16:creationId xmlns:a16="http://schemas.microsoft.com/office/drawing/2014/main" xmlns=""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2" name="Text Box 19">
          <a:extLst>
            <a:ext uri="{FF2B5EF4-FFF2-40B4-BE49-F238E27FC236}">
              <a16:creationId xmlns:a16="http://schemas.microsoft.com/office/drawing/2014/main" xmlns=""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1513" name="Text Box 15">
          <a:extLst>
            <a:ext uri="{FF2B5EF4-FFF2-40B4-BE49-F238E27FC236}">
              <a16:creationId xmlns:a16="http://schemas.microsoft.com/office/drawing/2014/main" xmlns=""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4" name="Text Box 16">
          <a:extLst>
            <a:ext uri="{FF2B5EF4-FFF2-40B4-BE49-F238E27FC236}">
              <a16:creationId xmlns:a16="http://schemas.microsoft.com/office/drawing/2014/main" xmlns=""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5" name="Text Box 17">
          <a:extLst>
            <a:ext uri="{FF2B5EF4-FFF2-40B4-BE49-F238E27FC236}">
              <a16:creationId xmlns:a16="http://schemas.microsoft.com/office/drawing/2014/main" xmlns=""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6" name="Text Box 18">
          <a:extLst>
            <a:ext uri="{FF2B5EF4-FFF2-40B4-BE49-F238E27FC236}">
              <a16:creationId xmlns:a16="http://schemas.microsoft.com/office/drawing/2014/main" xmlns=""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7" name="Text Box 19">
          <a:extLst>
            <a:ext uri="{FF2B5EF4-FFF2-40B4-BE49-F238E27FC236}">
              <a16:creationId xmlns:a16="http://schemas.microsoft.com/office/drawing/2014/main" xmlns=""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18" name="Text Box 15">
          <a:extLst>
            <a:ext uri="{FF2B5EF4-FFF2-40B4-BE49-F238E27FC236}">
              <a16:creationId xmlns:a16="http://schemas.microsoft.com/office/drawing/2014/main" xmlns=""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19" name="Text Box 16">
          <a:extLst>
            <a:ext uri="{FF2B5EF4-FFF2-40B4-BE49-F238E27FC236}">
              <a16:creationId xmlns:a16="http://schemas.microsoft.com/office/drawing/2014/main" xmlns=""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0" name="Text Box 17">
          <a:extLst>
            <a:ext uri="{FF2B5EF4-FFF2-40B4-BE49-F238E27FC236}">
              <a16:creationId xmlns:a16="http://schemas.microsoft.com/office/drawing/2014/main" xmlns=""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1" name="Text Box 18">
          <a:extLst>
            <a:ext uri="{FF2B5EF4-FFF2-40B4-BE49-F238E27FC236}">
              <a16:creationId xmlns:a16="http://schemas.microsoft.com/office/drawing/2014/main" xmlns=""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2" name="Text Box 19">
          <a:extLst>
            <a:ext uri="{FF2B5EF4-FFF2-40B4-BE49-F238E27FC236}">
              <a16:creationId xmlns:a16="http://schemas.microsoft.com/office/drawing/2014/main" xmlns=""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1523" name="Text Box 15">
          <a:extLst>
            <a:ext uri="{FF2B5EF4-FFF2-40B4-BE49-F238E27FC236}">
              <a16:creationId xmlns:a16="http://schemas.microsoft.com/office/drawing/2014/main" xmlns=""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1524" name="Text Box 15">
          <a:extLst>
            <a:ext uri="{FF2B5EF4-FFF2-40B4-BE49-F238E27FC236}">
              <a16:creationId xmlns:a16="http://schemas.microsoft.com/office/drawing/2014/main" xmlns=""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5" name="Text Box 16">
          <a:extLst>
            <a:ext uri="{FF2B5EF4-FFF2-40B4-BE49-F238E27FC236}">
              <a16:creationId xmlns:a16="http://schemas.microsoft.com/office/drawing/2014/main" xmlns=""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6" name="Text Box 17">
          <a:extLst>
            <a:ext uri="{FF2B5EF4-FFF2-40B4-BE49-F238E27FC236}">
              <a16:creationId xmlns:a16="http://schemas.microsoft.com/office/drawing/2014/main" xmlns=""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7" name="Text Box 18">
          <a:extLst>
            <a:ext uri="{FF2B5EF4-FFF2-40B4-BE49-F238E27FC236}">
              <a16:creationId xmlns:a16="http://schemas.microsoft.com/office/drawing/2014/main" xmlns=""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8" name="Text Box 19">
          <a:extLst>
            <a:ext uri="{FF2B5EF4-FFF2-40B4-BE49-F238E27FC236}">
              <a16:creationId xmlns:a16="http://schemas.microsoft.com/office/drawing/2014/main" xmlns=""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1529" name="Text Box 15">
          <a:extLst>
            <a:ext uri="{FF2B5EF4-FFF2-40B4-BE49-F238E27FC236}">
              <a16:creationId xmlns:a16="http://schemas.microsoft.com/office/drawing/2014/main" xmlns=""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1530" name="Text Box 15">
          <a:extLst>
            <a:ext uri="{FF2B5EF4-FFF2-40B4-BE49-F238E27FC236}">
              <a16:creationId xmlns:a16="http://schemas.microsoft.com/office/drawing/2014/main" xmlns=""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1531" name="Text Box 15">
          <a:extLst>
            <a:ext uri="{FF2B5EF4-FFF2-40B4-BE49-F238E27FC236}">
              <a16:creationId xmlns:a16="http://schemas.microsoft.com/office/drawing/2014/main" xmlns=""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2" name="Text Box 16">
          <a:extLst>
            <a:ext uri="{FF2B5EF4-FFF2-40B4-BE49-F238E27FC236}">
              <a16:creationId xmlns:a16="http://schemas.microsoft.com/office/drawing/2014/main" xmlns=""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3" name="Text Box 17">
          <a:extLst>
            <a:ext uri="{FF2B5EF4-FFF2-40B4-BE49-F238E27FC236}">
              <a16:creationId xmlns:a16="http://schemas.microsoft.com/office/drawing/2014/main" xmlns=""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4" name="Text Box 18">
          <a:extLst>
            <a:ext uri="{FF2B5EF4-FFF2-40B4-BE49-F238E27FC236}">
              <a16:creationId xmlns:a16="http://schemas.microsoft.com/office/drawing/2014/main" xmlns=""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1535" name="Text Box 15">
          <a:extLst>
            <a:ext uri="{FF2B5EF4-FFF2-40B4-BE49-F238E27FC236}">
              <a16:creationId xmlns:a16="http://schemas.microsoft.com/office/drawing/2014/main" xmlns=""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6" name="Text Box 16">
          <a:extLst>
            <a:ext uri="{FF2B5EF4-FFF2-40B4-BE49-F238E27FC236}">
              <a16:creationId xmlns:a16="http://schemas.microsoft.com/office/drawing/2014/main" xmlns=""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7" name="Text Box 17">
          <a:extLst>
            <a:ext uri="{FF2B5EF4-FFF2-40B4-BE49-F238E27FC236}">
              <a16:creationId xmlns:a16="http://schemas.microsoft.com/office/drawing/2014/main" xmlns=""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8" name="Text Box 18">
          <a:extLst>
            <a:ext uri="{FF2B5EF4-FFF2-40B4-BE49-F238E27FC236}">
              <a16:creationId xmlns:a16="http://schemas.microsoft.com/office/drawing/2014/main" xmlns=""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9" name="Text Box 19">
          <a:extLst>
            <a:ext uri="{FF2B5EF4-FFF2-40B4-BE49-F238E27FC236}">
              <a16:creationId xmlns:a16="http://schemas.microsoft.com/office/drawing/2014/main" xmlns=""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0" name="Text Box 16">
          <a:extLst>
            <a:ext uri="{FF2B5EF4-FFF2-40B4-BE49-F238E27FC236}">
              <a16:creationId xmlns:a16="http://schemas.microsoft.com/office/drawing/2014/main" xmlns=""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1" name="Text Box 17">
          <a:extLst>
            <a:ext uri="{FF2B5EF4-FFF2-40B4-BE49-F238E27FC236}">
              <a16:creationId xmlns:a16="http://schemas.microsoft.com/office/drawing/2014/main" xmlns=""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2" name="Text Box 18">
          <a:extLst>
            <a:ext uri="{FF2B5EF4-FFF2-40B4-BE49-F238E27FC236}">
              <a16:creationId xmlns:a16="http://schemas.microsoft.com/office/drawing/2014/main" xmlns=""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3" name="Text Box 19">
          <a:extLst>
            <a:ext uri="{FF2B5EF4-FFF2-40B4-BE49-F238E27FC236}">
              <a16:creationId xmlns:a16="http://schemas.microsoft.com/office/drawing/2014/main" xmlns=""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4" name="Text Box 16">
          <a:extLst>
            <a:ext uri="{FF2B5EF4-FFF2-40B4-BE49-F238E27FC236}">
              <a16:creationId xmlns:a16="http://schemas.microsoft.com/office/drawing/2014/main" xmlns=""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5" name="Text Box 17">
          <a:extLst>
            <a:ext uri="{FF2B5EF4-FFF2-40B4-BE49-F238E27FC236}">
              <a16:creationId xmlns:a16="http://schemas.microsoft.com/office/drawing/2014/main" xmlns=""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6" name="Text Box 18">
          <a:extLst>
            <a:ext uri="{FF2B5EF4-FFF2-40B4-BE49-F238E27FC236}">
              <a16:creationId xmlns:a16="http://schemas.microsoft.com/office/drawing/2014/main" xmlns=""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7" name="Text Box 19">
          <a:extLst>
            <a:ext uri="{FF2B5EF4-FFF2-40B4-BE49-F238E27FC236}">
              <a16:creationId xmlns:a16="http://schemas.microsoft.com/office/drawing/2014/main" xmlns=""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8" name="Text Box 16">
          <a:extLst>
            <a:ext uri="{FF2B5EF4-FFF2-40B4-BE49-F238E27FC236}">
              <a16:creationId xmlns:a16="http://schemas.microsoft.com/office/drawing/2014/main" xmlns=""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9" name="Text Box 17">
          <a:extLst>
            <a:ext uri="{FF2B5EF4-FFF2-40B4-BE49-F238E27FC236}">
              <a16:creationId xmlns:a16="http://schemas.microsoft.com/office/drawing/2014/main" xmlns=""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0" name="Text Box 18">
          <a:extLst>
            <a:ext uri="{FF2B5EF4-FFF2-40B4-BE49-F238E27FC236}">
              <a16:creationId xmlns:a16="http://schemas.microsoft.com/office/drawing/2014/main" xmlns=""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1" name="Text Box 19">
          <a:extLst>
            <a:ext uri="{FF2B5EF4-FFF2-40B4-BE49-F238E27FC236}">
              <a16:creationId xmlns:a16="http://schemas.microsoft.com/office/drawing/2014/main" xmlns=""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2" name="Text Box 16">
          <a:extLst>
            <a:ext uri="{FF2B5EF4-FFF2-40B4-BE49-F238E27FC236}">
              <a16:creationId xmlns:a16="http://schemas.microsoft.com/office/drawing/2014/main" xmlns=""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3" name="Text Box 17">
          <a:extLst>
            <a:ext uri="{FF2B5EF4-FFF2-40B4-BE49-F238E27FC236}">
              <a16:creationId xmlns:a16="http://schemas.microsoft.com/office/drawing/2014/main" xmlns=""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4" name="Text Box 18">
          <a:extLst>
            <a:ext uri="{FF2B5EF4-FFF2-40B4-BE49-F238E27FC236}">
              <a16:creationId xmlns:a16="http://schemas.microsoft.com/office/drawing/2014/main" xmlns=""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5" name="Text Box 19">
          <a:extLst>
            <a:ext uri="{FF2B5EF4-FFF2-40B4-BE49-F238E27FC236}">
              <a16:creationId xmlns:a16="http://schemas.microsoft.com/office/drawing/2014/main" xmlns=""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1556" name="Text Box 15">
          <a:extLst>
            <a:ext uri="{FF2B5EF4-FFF2-40B4-BE49-F238E27FC236}">
              <a16:creationId xmlns:a16="http://schemas.microsoft.com/office/drawing/2014/main" xmlns=""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7" name="Text Box 16">
          <a:extLst>
            <a:ext uri="{FF2B5EF4-FFF2-40B4-BE49-F238E27FC236}">
              <a16:creationId xmlns:a16="http://schemas.microsoft.com/office/drawing/2014/main" xmlns=""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8" name="Text Box 17">
          <a:extLst>
            <a:ext uri="{FF2B5EF4-FFF2-40B4-BE49-F238E27FC236}">
              <a16:creationId xmlns:a16="http://schemas.microsoft.com/office/drawing/2014/main" xmlns=""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9" name="Text Box 18">
          <a:extLst>
            <a:ext uri="{FF2B5EF4-FFF2-40B4-BE49-F238E27FC236}">
              <a16:creationId xmlns:a16="http://schemas.microsoft.com/office/drawing/2014/main" xmlns=""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60" name="Text Box 19">
          <a:extLst>
            <a:ext uri="{FF2B5EF4-FFF2-40B4-BE49-F238E27FC236}">
              <a16:creationId xmlns:a16="http://schemas.microsoft.com/office/drawing/2014/main" xmlns=""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1561" name="Text Box 15">
          <a:extLst>
            <a:ext uri="{FF2B5EF4-FFF2-40B4-BE49-F238E27FC236}">
              <a16:creationId xmlns:a16="http://schemas.microsoft.com/office/drawing/2014/main" xmlns=""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2" name="Text Box 16">
          <a:extLst>
            <a:ext uri="{FF2B5EF4-FFF2-40B4-BE49-F238E27FC236}">
              <a16:creationId xmlns:a16="http://schemas.microsoft.com/office/drawing/2014/main" xmlns=""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3" name="Text Box 17">
          <a:extLst>
            <a:ext uri="{FF2B5EF4-FFF2-40B4-BE49-F238E27FC236}">
              <a16:creationId xmlns:a16="http://schemas.microsoft.com/office/drawing/2014/main" xmlns=""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4" name="Text Box 18">
          <a:extLst>
            <a:ext uri="{FF2B5EF4-FFF2-40B4-BE49-F238E27FC236}">
              <a16:creationId xmlns:a16="http://schemas.microsoft.com/office/drawing/2014/main" xmlns=""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5" name="Text Box 16">
          <a:extLst>
            <a:ext uri="{FF2B5EF4-FFF2-40B4-BE49-F238E27FC236}">
              <a16:creationId xmlns:a16="http://schemas.microsoft.com/office/drawing/2014/main" xmlns=""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6" name="Text Box 17">
          <a:extLst>
            <a:ext uri="{FF2B5EF4-FFF2-40B4-BE49-F238E27FC236}">
              <a16:creationId xmlns:a16="http://schemas.microsoft.com/office/drawing/2014/main" xmlns=""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7" name="Text Box 18">
          <a:extLst>
            <a:ext uri="{FF2B5EF4-FFF2-40B4-BE49-F238E27FC236}">
              <a16:creationId xmlns:a16="http://schemas.microsoft.com/office/drawing/2014/main" xmlns=""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8" name="Text Box 19">
          <a:extLst>
            <a:ext uri="{FF2B5EF4-FFF2-40B4-BE49-F238E27FC236}">
              <a16:creationId xmlns:a16="http://schemas.microsoft.com/office/drawing/2014/main" xmlns=""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9" name="Text Box 16">
          <a:extLst>
            <a:ext uri="{FF2B5EF4-FFF2-40B4-BE49-F238E27FC236}">
              <a16:creationId xmlns:a16="http://schemas.microsoft.com/office/drawing/2014/main" xmlns=""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0" name="Text Box 17">
          <a:extLst>
            <a:ext uri="{FF2B5EF4-FFF2-40B4-BE49-F238E27FC236}">
              <a16:creationId xmlns:a16="http://schemas.microsoft.com/office/drawing/2014/main" xmlns=""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1" name="Text Box 18">
          <a:extLst>
            <a:ext uri="{FF2B5EF4-FFF2-40B4-BE49-F238E27FC236}">
              <a16:creationId xmlns:a16="http://schemas.microsoft.com/office/drawing/2014/main" xmlns=""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2" name="Text Box 19">
          <a:extLst>
            <a:ext uri="{FF2B5EF4-FFF2-40B4-BE49-F238E27FC236}">
              <a16:creationId xmlns:a16="http://schemas.microsoft.com/office/drawing/2014/main" xmlns=""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1573" name="Text Box 15">
          <a:extLst>
            <a:ext uri="{FF2B5EF4-FFF2-40B4-BE49-F238E27FC236}">
              <a16:creationId xmlns:a16="http://schemas.microsoft.com/office/drawing/2014/main" xmlns=""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1574" name="Text Box 15">
          <a:extLst>
            <a:ext uri="{FF2B5EF4-FFF2-40B4-BE49-F238E27FC236}">
              <a16:creationId xmlns:a16="http://schemas.microsoft.com/office/drawing/2014/main" xmlns=""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1575" name="Text Box 15">
          <a:extLst>
            <a:ext uri="{FF2B5EF4-FFF2-40B4-BE49-F238E27FC236}">
              <a16:creationId xmlns:a16="http://schemas.microsoft.com/office/drawing/2014/main" xmlns=""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1576" name="Text Box 15">
          <a:extLst>
            <a:ext uri="{FF2B5EF4-FFF2-40B4-BE49-F238E27FC236}">
              <a16:creationId xmlns:a16="http://schemas.microsoft.com/office/drawing/2014/main" xmlns=""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1577" name="Text Box 15">
          <a:extLst>
            <a:ext uri="{FF2B5EF4-FFF2-40B4-BE49-F238E27FC236}">
              <a16:creationId xmlns:a16="http://schemas.microsoft.com/office/drawing/2014/main" xmlns=""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1578" name="Text Box 15">
          <a:extLst>
            <a:ext uri="{FF2B5EF4-FFF2-40B4-BE49-F238E27FC236}">
              <a16:creationId xmlns:a16="http://schemas.microsoft.com/office/drawing/2014/main" xmlns=""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79" name="Text Box 16">
          <a:extLst>
            <a:ext uri="{FF2B5EF4-FFF2-40B4-BE49-F238E27FC236}">
              <a16:creationId xmlns:a16="http://schemas.microsoft.com/office/drawing/2014/main" xmlns=""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0" name="Text Box 17">
          <a:extLst>
            <a:ext uri="{FF2B5EF4-FFF2-40B4-BE49-F238E27FC236}">
              <a16:creationId xmlns:a16="http://schemas.microsoft.com/office/drawing/2014/main" xmlns=""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1" name="Text Box 18">
          <a:extLst>
            <a:ext uri="{FF2B5EF4-FFF2-40B4-BE49-F238E27FC236}">
              <a16:creationId xmlns:a16="http://schemas.microsoft.com/office/drawing/2014/main" xmlns=""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2" name="Text Box 19">
          <a:extLst>
            <a:ext uri="{FF2B5EF4-FFF2-40B4-BE49-F238E27FC236}">
              <a16:creationId xmlns:a16="http://schemas.microsoft.com/office/drawing/2014/main" xmlns=""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3" name="Text Box 16">
          <a:extLst>
            <a:ext uri="{FF2B5EF4-FFF2-40B4-BE49-F238E27FC236}">
              <a16:creationId xmlns:a16="http://schemas.microsoft.com/office/drawing/2014/main" xmlns=""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4" name="Text Box 17">
          <a:extLst>
            <a:ext uri="{FF2B5EF4-FFF2-40B4-BE49-F238E27FC236}">
              <a16:creationId xmlns:a16="http://schemas.microsoft.com/office/drawing/2014/main" xmlns=""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5" name="Text Box 18">
          <a:extLst>
            <a:ext uri="{FF2B5EF4-FFF2-40B4-BE49-F238E27FC236}">
              <a16:creationId xmlns:a16="http://schemas.microsoft.com/office/drawing/2014/main" xmlns=""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6" name="Text Box 19">
          <a:extLst>
            <a:ext uri="{FF2B5EF4-FFF2-40B4-BE49-F238E27FC236}">
              <a16:creationId xmlns:a16="http://schemas.microsoft.com/office/drawing/2014/main" xmlns=""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7" name="Text Box 16">
          <a:extLst>
            <a:ext uri="{FF2B5EF4-FFF2-40B4-BE49-F238E27FC236}">
              <a16:creationId xmlns:a16="http://schemas.microsoft.com/office/drawing/2014/main" xmlns=""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8" name="Text Box 17">
          <a:extLst>
            <a:ext uri="{FF2B5EF4-FFF2-40B4-BE49-F238E27FC236}">
              <a16:creationId xmlns:a16="http://schemas.microsoft.com/office/drawing/2014/main" xmlns=""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9" name="Text Box 18">
          <a:extLst>
            <a:ext uri="{FF2B5EF4-FFF2-40B4-BE49-F238E27FC236}">
              <a16:creationId xmlns:a16="http://schemas.microsoft.com/office/drawing/2014/main" xmlns=""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90" name="Text Box 19">
          <a:extLst>
            <a:ext uri="{FF2B5EF4-FFF2-40B4-BE49-F238E27FC236}">
              <a16:creationId xmlns:a16="http://schemas.microsoft.com/office/drawing/2014/main" xmlns=""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1" name="Text Box 16">
          <a:extLst>
            <a:ext uri="{FF2B5EF4-FFF2-40B4-BE49-F238E27FC236}">
              <a16:creationId xmlns:a16="http://schemas.microsoft.com/office/drawing/2014/main" xmlns=""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2" name="Text Box 17">
          <a:extLst>
            <a:ext uri="{FF2B5EF4-FFF2-40B4-BE49-F238E27FC236}">
              <a16:creationId xmlns:a16="http://schemas.microsoft.com/office/drawing/2014/main" xmlns=""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3" name="Text Box 18">
          <a:extLst>
            <a:ext uri="{FF2B5EF4-FFF2-40B4-BE49-F238E27FC236}">
              <a16:creationId xmlns:a16="http://schemas.microsoft.com/office/drawing/2014/main" xmlns=""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4" name="Text Box 19">
          <a:extLst>
            <a:ext uri="{FF2B5EF4-FFF2-40B4-BE49-F238E27FC236}">
              <a16:creationId xmlns:a16="http://schemas.microsoft.com/office/drawing/2014/main" xmlns=""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5" name="Text Box 16">
          <a:extLst>
            <a:ext uri="{FF2B5EF4-FFF2-40B4-BE49-F238E27FC236}">
              <a16:creationId xmlns:a16="http://schemas.microsoft.com/office/drawing/2014/main" xmlns=""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6" name="Text Box 17">
          <a:extLst>
            <a:ext uri="{FF2B5EF4-FFF2-40B4-BE49-F238E27FC236}">
              <a16:creationId xmlns:a16="http://schemas.microsoft.com/office/drawing/2014/main" xmlns=""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7" name="Text Box 18">
          <a:extLst>
            <a:ext uri="{FF2B5EF4-FFF2-40B4-BE49-F238E27FC236}">
              <a16:creationId xmlns:a16="http://schemas.microsoft.com/office/drawing/2014/main" xmlns=""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8" name="Text Box 16">
          <a:extLst>
            <a:ext uri="{FF2B5EF4-FFF2-40B4-BE49-F238E27FC236}">
              <a16:creationId xmlns:a16="http://schemas.microsoft.com/office/drawing/2014/main" xmlns=""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9" name="Text Box 17">
          <a:extLst>
            <a:ext uri="{FF2B5EF4-FFF2-40B4-BE49-F238E27FC236}">
              <a16:creationId xmlns:a16="http://schemas.microsoft.com/office/drawing/2014/main" xmlns=""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0" name="Text Box 18">
          <a:extLst>
            <a:ext uri="{FF2B5EF4-FFF2-40B4-BE49-F238E27FC236}">
              <a16:creationId xmlns:a16="http://schemas.microsoft.com/office/drawing/2014/main" xmlns=""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1" name="Text Box 19">
          <a:extLst>
            <a:ext uri="{FF2B5EF4-FFF2-40B4-BE49-F238E27FC236}">
              <a16:creationId xmlns:a16="http://schemas.microsoft.com/office/drawing/2014/main" xmlns=""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2" name="Text Box 16">
          <a:extLst>
            <a:ext uri="{FF2B5EF4-FFF2-40B4-BE49-F238E27FC236}">
              <a16:creationId xmlns:a16="http://schemas.microsoft.com/office/drawing/2014/main" xmlns=""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3" name="Text Box 17">
          <a:extLst>
            <a:ext uri="{FF2B5EF4-FFF2-40B4-BE49-F238E27FC236}">
              <a16:creationId xmlns:a16="http://schemas.microsoft.com/office/drawing/2014/main" xmlns=""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4" name="Text Box 18">
          <a:extLst>
            <a:ext uri="{FF2B5EF4-FFF2-40B4-BE49-F238E27FC236}">
              <a16:creationId xmlns:a16="http://schemas.microsoft.com/office/drawing/2014/main" xmlns=""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5" name="Text Box 19">
          <a:extLst>
            <a:ext uri="{FF2B5EF4-FFF2-40B4-BE49-F238E27FC236}">
              <a16:creationId xmlns:a16="http://schemas.microsoft.com/office/drawing/2014/main" xmlns=""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6" name="Text Box 16">
          <a:extLst>
            <a:ext uri="{FF2B5EF4-FFF2-40B4-BE49-F238E27FC236}">
              <a16:creationId xmlns:a16="http://schemas.microsoft.com/office/drawing/2014/main" xmlns=""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7" name="Text Box 17">
          <a:extLst>
            <a:ext uri="{FF2B5EF4-FFF2-40B4-BE49-F238E27FC236}">
              <a16:creationId xmlns:a16="http://schemas.microsoft.com/office/drawing/2014/main" xmlns=""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8" name="Text Box 18">
          <a:extLst>
            <a:ext uri="{FF2B5EF4-FFF2-40B4-BE49-F238E27FC236}">
              <a16:creationId xmlns:a16="http://schemas.microsoft.com/office/drawing/2014/main" xmlns=""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9" name="Text Box 19">
          <a:extLst>
            <a:ext uri="{FF2B5EF4-FFF2-40B4-BE49-F238E27FC236}">
              <a16:creationId xmlns:a16="http://schemas.microsoft.com/office/drawing/2014/main" xmlns=""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61691"/>
    <xdr:sp macro="" textlink="">
      <xdr:nvSpPr>
        <xdr:cNvPr id="1610" name="Text Box 15">
          <a:extLst>
            <a:ext uri="{FF2B5EF4-FFF2-40B4-BE49-F238E27FC236}">
              <a16:creationId xmlns:a16="http://schemas.microsoft.com/office/drawing/2014/main" xmlns=""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1" name="Text Box 16">
          <a:extLst>
            <a:ext uri="{FF2B5EF4-FFF2-40B4-BE49-F238E27FC236}">
              <a16:creationId xmlns:a16="http://schemas.microsoft.com/office/drawing/2014/main" xmlns=""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2" name="Text Box 17">
          <a:extLst>
            <a:ext uri="{FF2B5EF4-FFF2-40B4-BE49-F238E27FC236}">
              <a16:creationId xmlns:a16="http://schemas.microsoft.com/office/drawing/2014/main" xmlns=""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3" name="Text Box 18">
          <a:extLst>
            <a:ext uri="{FF2B5EF4-FFF2-40B4-BE49-F238E27FC236}">
              <a16:creationId xmlns:a16="http://schemas.microsoft.com/office/drawing/2014/main" xmlns=""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4" name="Text Box 19">
          <a:extLst>
            <a:ext uri="{FF2B5EF4-FFF2-40B4-BE49-F238E27FC236}">
              <a16:creationId xmlns:a16="http://schemas.microsoft.com/office/drawing/2014/main" xmlns=""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15" name="Text Box 15">
          <a:extLst>
            <a:ext uri="{FF2B5EF4-FFF2-40B4-BE49-F238E27FC236}">
              <a16:creationId xmlns:a16="http://schemas.microsoft.com/office/drawing/2014/main" xmlns=""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6" name="Text Box 16">
          <a:extLst>
            <a:ext uri="{FF2B5EF4-FFF2-40B4-BE49-F238E27FC236}">
              <a16:creationId xmlns:a16="http://schemas.microsoft.com/office/drawing/2014/main" xmlns=""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7" name="Text Box 17">
          <a:extLst>
            <a:ext uri="{FF2B5EF4-FFF2-40B4-BE49-F238E27FC236}">
              <a16:creationId xmlns:a16="http://schemas.microsoft.com/office/drawing/2014/main" xmlns=""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8" name="Text Box 18">
          <a:extLst>
            <a:ext uri="{FF2B5EF4-FFF2-40B4-BE49-F238E27FC236}">
              <a16:creationId xmlns:a16="http://schemas.microsoft.com/office/drawing/2014/main" xmlns=""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9" name="Text Box 19">
          <a:extLst>
            <a:ext uri="{FF2B5EF4-FFF2-40B4-BE49-F238E27FC236}">
              <a16:creationId xmlns:a16="http://schemas.microsoft.com/office/drawing/2014/main" xmlns=""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1620" name="Text Box 15">
          <a:extLst>
            <a:ext uri="{FF2B5EF4-FFF2-40B4-BE49-F238E27FC236}">
              <a16:creationId xmlns:a16="http://schemas.microsoft.com/office/drawing/2014/main" xmlns=""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1621" name="Text Box 15">
          <a:extLst>
            <a:ext uri="{FF2B5EF4-FFF2-40B4-BE49-F238E27FC236}">
              <a16:creationId xmlns:a16="http://schemas.microsoft.com/office/drawing/2014/main" xmlns=""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2" name="Text Box 16">
          <a:extLst>
            <a:ext uri="{FF2B5EF4-FFF2-40B4-BE49-F238E27FC236}">
              <a16:creationId xmlns:a16="http://schemas.microsoft.com/office/drawing/2014/main" xmlns=""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3" name="Text Box 17">
          <a:extLst>
            <a:ext uri="{FF2B5EF4-FFF2-40B4-BE49-F238E27FC236}">
              <a16:creationId xmlns:a16="http://schemas.microsoft.com/office/drawing/2014/main" xmlns=""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4" name="Text Box 18">
          <a:extLst>
            <a:ext uri="{FF2B5EF4-FFF2-40B4-BE49-F238E27FC236}">
              <a16:creationId xmlns:a16="http://schemas.microsoft.com/office/drawing/2014/main" xmlns=""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5" name="Text Box 19">
          <a:extLst>
            <a:ext uri="{FF2B5EF4-FFF2-40B4-BE49-F238E27FC236}">
              <a16:creationId xmlns:a16="http://schemas.microsoft.com/office/drawing/2014/main" xmlns=""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1626" name="Text Box 15">
          <a:extLst>
            <a:ext uri="{FF2B5EF4-FFF2-40B4-BE49-F238E27FC236}">
              <a16:creationId xmlns:a16="http://schemas.microsoft.com/office/drawing/2014/main" xmlns=""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1627" name="Text Box 15">
          <a:extLst>
            <a:ext uri="{FF2B5EF4-FFF2-40B4-BE49-F238E27FC236}">
              <a16:creationId xmlns:a16="http://schemas.microsoft.com/office/drawing/2014/main" xmlns=""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1628" name="Text Box 15">
          <a:extLst>
            <a:ext uri="{FF2B5EF4-FFF2-40B4-BE49-F238E27FC236}">
              <a16:creationId xmlns:a16="http://schemas.microsoft.com/office/drawing/2014/main" xmlns=""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29" name="Text Box 16">
          <a:extLst>
            <a:ext uri="{FF2B5EF4-FFF2-40B4-BE49-F238E27FC236}">
              <a16:creationId xmlns:a16="http://schemas.microsoft.com/office/drawing/2014/main" xmlns=""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0" name="Text Box 17">
          <a:extLst>
            <a:ext uri="{FF2B5EF4-FFF2-40B4-BE49-F238E27FC236}">
              <a16:creationId xmlns:a16="http://schemas.microsoft.com/office/drawing/2014/main" xmlns=""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1" name="Text Box 18">
          <a:extLst>
            <a:ext uri="{FF2B5EF4-FFF2-40B4-BE49-F238E27FC236}">
              <a16:creationId xmlns:a16="http://schemas.microsoft.com/office/drawing/2014/main" xmlns=""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1632" name="Text Box 15">
          <a:extLst>
            <a:ext uri="{FF2B5EF4-FFF2-40B4-BE49-F238E27FC236}">
              <a16:creationId xmlns:a16="http://schemas.microsoft.com/office/drawing/2014/main" xmlns=""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3" name="Text Box 16">
          <a:extLst>
            <a:ext uri="{FF2B5EF4-FFF2-40B4-BE49-F238E27FC236}">
              <a16:creationId xmlns:a16="http://schemas.microsoft.com/office/drawing/2014/main" xmlns=""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4" name="Text Box 17">
          <a:extLst>
            <a:ext uri="{FF2B5EF4-FFF2-40B4-BE49-F238E27FC236}">
              <a16:creationId xmlns:a16="http://schemas.microsoft.com/office/drawing/2014/main" xmlns=""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5" name="Text Box 18">
          <a:extLst>
            <a:ext uri="{FF2B5EF4-FFF2-40B4-BE49-F238E27FC236}">
              <a16:creationId xmlns:a16="http://schemas.microsoft.com/office/drawing/2014/main" xmlns=""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6" name="Text Box 19">
          <a:extLst>
            <a:ext uri="{FF2B5EF4-FFF2-40B4-BE49-F238E27FC236}">
              <a16:creationId xmlns:a16="http://schemas.microsoft.com/office/drawing/2014/main" xmlns=""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7" name="Text Box 16">
          <a:extLst>
            <a:ext uri="{FF2B5EF4-FFF2-40B4-BE49-F238E27FC236}">
              <a16:creationId xmlns:a16="http://schemas.microsoft.com/office/drawing/2014/main" xmlns=""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8" name="Text Box 17">
          <a:extLst>
            <a:ext uri="{FF2B5EF4-FFF2-40B4-BE49-F238E27FC236}">
              <a16:creationId xmlns:a16="http://schemas.microsoft.com/office/drawing/2014/main" xmlns=""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9" name="Text Box 18">
          <a:extLst>
            <a:ext uri="{FF2B5EF4-FFF2-40B4-BE49-F238E27FC236}">
              <a16:creationId xmlns:a16="http://schemas.microsoft.com/office/drawing/2014/main" xmlns=""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40" name="Text Box 19">
          <a:extLst>
            <a:ext uri="{FF2B5EF4-FFF2-40B4-BE49-F238E27FC236}">
              <a16:creationId xmlns:a16="http://schemas.microsoft.com/office/drawing/2014/main" xmlns=""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1" name="Text Box 16">
          <a:extLst>
            <a:ext uri="{FF2B5EF4-FFF2-40B4-BE49-F238E27FC236}">
              <a16:creationId xmlns:a16="http://schemas.microsoft.com/office/drawing/2014/main" xmlns=""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2" name="Text Box 17">
          <a:extLst>
            <a:ext uri="{FF2B5EF4-FFF2-40B4-BE49-F238E27FC236}">
              <a16:creationId xmlns:a16="http://schemas.microsoft.com/office/drawing/2014/main" xmlns=""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3" name="Text Box 18">
          <a:extLst>
            <a:ext uri="{FF2B5EF4-FFF2-40B4-BE49-F238E27FC236}">
              <a16:creationId xmlns:a16="http://schemas.microsoft.com/office/drawing/2014/main" xmlns=""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4" name="Text Box 19">
          <a:extLst>
            <a:ext uri="{FF2B5EF4-FFF2-40B4-BE49-F238E27FC236}">
              <a16:creationId xmlns:a16="http://schemas.microsoft.com/office/drawing/2014/main" xmlns=""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5" name="Text Box 16">
          <a:extLst>
            <a:ext uri="{FF2B5EF4-FFF2-40B4-BE49-F238E27FC236}">
              <a16:creationId xmlns:a16="http://schemas.microsoft.com/office/drawing/2014/main" xmlns=""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6" name="Text Box 17">
          <a:extLst>
            <a:ext uri="{FF2B5EF4-FFF2-40B4-BE49-F238E27FC236}">
              <a16:creationId xmlns:a16="http://schemas.microsoft.com/office/drawing/2014/main" xmlns=""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7" name="Text Box 18">
          <a:extLst>
            <a:ext uri="{FF2B5EF4-FFF2-40B4-BE49-F238E27FC236}">
              <a16:creationId xmlns:a16="http://schemas.microsoft.com/office/drawing/2014/main" xmlns=""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8" name="Text Box 19">
          <a:extLst>
            <a:ext uri="{FF2B5EF4-FFF2-40B4-BE49-F238E27FC236}">
              <a16:creationId xmlns:a16="http://schemas.microsoft.com/office/drawing/2014/main" xmlns=""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49" name="Text Box 16">
          <a:extLst>
            <a:ext uri="{FF2B5EF4-FFF2-40B4-BE49-F238E27FC236}">
              <a16:creationId xmlns:a16="http://schemas.microsoft.com/office/drawing/2014/main" xmlns=""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0" name="Text Box 17">
          <a:extLst>
            <a:ext uri="{FF2B5EF4-FFF2-40B4-BE49-F238E27FC236}">
              <a16:creationId xmlns:a16="http://schemas.microsoft.com/office/drawing/2014/main" xmlns=""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1" name="Text Box 18">
          <a:extLst>
            <a:ext uri="{FF2B5EF4-FFF2-40B4-BE49-F238E27FC236}">
              <a16:creationId xmlns:a16="http://schemas.microsoft.com/office/drawing/2014/main" xmlns=""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2" name="Text Box 19">
          <a:extLst>
            <a:ext uri="{FF2B5EF4-FFF2-40B4-BE49-F238E27FC236}">
              <a16:creationId xmlns:a16="http://schemas.microsoft.com/office/drawing/2014/main" xmlns=""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1653" name="Text Box 15">
          <a:extLst>
            <a:ext uri="{FF2B5EF4-FFF2-40B4-BE49-F238E27FC236}">
              <a16:creationId xmlns:a16="http://schemas.microsoft.com/office/drawing/2014/main" xmlns=""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4" name="Text Box 16">
          <a:extLst>
            <a:ext uri="{FF2B5EF4-FFF2-40B4-BE49-F238E27FC236}">
              <a16:creationId xmlns:a16="http://schemas.microsoft.com/office/drawing/2014/main" xmlns=""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5" name="Text Box 17">
          <a:extLst>
            <a:ext uri="{FF2B5EF4-FFF2-40B4-BE49-F238E27FC236}">
              <a16:creationId xmlns:a16="http://schemas.microsoft.com/office/drawing/2014/main" xmlns=""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6" name="Text Box 18">
          <a:extLst>
            <a:ext uri="{FF2B5EF4-FFF2-40B4-BE49-F238E27FC236}">
              <a16:creationId xmlns:a16="http://schemas.microsoft.com/office/drawing/2014/main" xmlns=""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7" name="Text Box 19">
          <a:extLst>
            <a:ext uri="{FF2B5EF4-FFF2-40B4-BE49-F238E27FC236}">
              <a16:creationId xmlns:a16="http://schemas.microsoft.com/office/drawing/2014/main" xmlns=""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1658" name="Text Box 15">
          <a:extLst>
            <a:ext uri="{FF2B5EF4-FFF2-40B4-BE49-F238E27FC236}">
              <a16:creationId xmlns:a16="http://schemas.microsoft.com/office/drawing/2014/main" xmlns=""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59" name="Text Box 16">
          <a:extLst>
            <a:ext uri="{FF2B5EF4-FFF2-40B4-BE49-F238E27FC236}">
              <a16:creationId xmlns:a16="http://schemas.microsoft.com/office/drawing/2014/main" xmlns=""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0" name="Text Box 17">
          <a:extLst>
            <a:ext uri="{FF2B5EF4-FFF2-40B4-BE49-F238E27FC236}">
              <a16:creationId xmlns:a16="http://schemas.microsoft.com/office/drawing/2014/main" xmlns=""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1" name="Text Box 18">
          <a:extLst>
            <a:ext uri="{FF2B5EF4-FFF2-40B4-BE49-F238E27FC236}">
              <a16:creationId xmlns:a16="http://schemas.microsoft.com/office/drawing/2014/main" xmlns=""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2" name="Text Box 16">
          <a:extLst>
            <a:ext uri="{FF2B5EF4-FFF2-40B4-BE49-F238E27FC236}">
              <a16:creationId xmlns:a16="http://schemas.microsoft.com/office/drawing/2014/main" xmlns=""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3" name="Text Box 17">
          <a:extLst>
            <a:ext uri="{FF2B5EF4-FFF2-40B4-BE49-F238E27FC236}">
              <a16:creationId xmlns:a16="http://schemas.microsoft.com/office/drawing/2014/main" xmlns=""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4" name="Text Box 18">
          <a:extLst>
            <a:ext uri="{FF2B5EF4-FFF2-40B4-BE49-F238E27FC236}">
              <a16:creationId xmlns:a16="http://schemas.microsoft.com/office/drawing/2014/main" xmlns=""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5" name="Text Box 19">
          <a:extLst>
            <a:ext uri="{FF2B5EF4-FFF2-40B4-BE49-F238E27FC236}">
              <a16:creationId xmlns:a16="http://schemas.microsoft.com/office/drawing/2014/main" xmlns=""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6" name="Text Box 16">
          <a:extLst>
            <a:ext uri="{FF2B5EF4-FFF2-40B4-BE49-F238E27FC236}">
              <a16:creationId xmlns:a16="http://schemas.microsoft.com/office/drawing/2014/main" xmlns=""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7" name="Text Box 17">
          <a:extLst>
            <a:ext uri="{FF2B5EF4-FFF2-40B4-BE49-F238E27FC236}">
              <a16:creationId xmlns:a16="http://schemas.microsoft.com/office/drawing/2014/main" xmlns=""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8" name="Text Box 18">
          <a:extLst>
            <a:ext uri="{FF2B5EF4-FFF2-40B4-BE49-F238E27FC236}">
              <a16:creationId xmlns:a16="http://schemas.microsoft.com/office/drawing/2014/main" xmlns=""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9" name="Text Box 19">
          <a:extLst>
            <a:ext uri="{FF2B5EF4-FFF2-40B4-BE49-F238E27FC236}">
              <a16:creationId xmlns:a16="http://schemas.microsoft.com/office/drawing/2014/main" xmlns=""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1670" name="Text Box 15">
          <a:extLst>
            <a:ext uri="{FF2B5EF4-FFF2-40B4-BE49-F238E27FC236}">
              <a16:creationId xmlns:a16="http://schemas.microsoft.com/office/drawing/2014/main" xmlns=""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71" name="Text Box 15">
          <a:extLst>
            <a:ext uri="{FF2B5EF4-FFF2-40B4-BE49-F238E27FC236}">
              <a16:creationId xmlns:a16="http://schemas.microsoft.com/office/drawing/2014/main" xmlns=""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1672" name="Text Box 15">
          <a:extLst>
            <a:ext uri="{FF2B5EF4-FFF2-40B4-BE49-F238E27FC236}">
              <a16:creationId xmlns:a16="http://schemas.microsoft.com/office/drawing/2014/main" xmlns=""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1673" name="Text Box 15">
          <a:extLst>
            <a:ext uri="{FF2B5EF4-FFF2-40B4-BE49-F238E27FC236}">
              <a16:creationId xmlns:a16="http://schemas.microsoft.com/office/drawing/2014/main" xmlns=""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1674" name="Text Box 15">
          <a:extLst>
            <a:ext uri="{FF2B5EF4-FFF2-40B4-BE49-F238E27FC236}">
              <a16:creationId xmlns:a16="http://schemas.microsoft.com/office/drawing/2014/main" xmlns=""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1675" name="Text Box 15">
          <a:extLst>
            <a:ext uri="{FF2B5EF4-FFF2-40B4-BE49-F238E27FC236}">
              <a16:creationId xmlns:a16="http://schemas.microsoft.com/office/drawing/2014/main" xmlns=""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6" name="Text Box 16">
          <a:extLst>
            <a:ext uri="{FF2B5EF4-FFF2-40B4-BE49-F238E27FC236}">
              <a16:creationId xmlns:a16="http://schemas.microsoft.com/office/drawing/2014/main" xmlns=""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7" name="Text Box 17">
          <a:extLst>
            <a:ext uri="{FF2B5EF4-FFF2-40B4-BE49-F238E27FC236}">
              <a16:creationId xmlns:a16="http://schemas.microsoft.com/office/drawing/2014/main" xmlns=""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8" name="Text Box 18">
          <a:extLst>
            <a:ext uri="{FF2B5EF4-FFF2-40B4-BE49-F238E27FC236}">
              <a16:creationId xmlns:a16="http://schemas.microsoft.com/office/drawing/2014/main" xmlns=""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9" name="Text Box 19">
          <a:extLst>
            <a:ext uri="{FF2B5EF4-FFF2-40B4-BE49-F238E27FC236}">
              <a16:creationId xmlns:a16="http://schemas.microsoft.com/office/drawing/2014/main" xmlns=""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0" name="Text Box 16">
          <a:extLst>
            <a:ext uri="{FF2B5EF4-FFF2-40B4-BE49-F238E27FC236}">
              <a16:creationId xmlns:a16="http://schemas.microsoft.com/office/drawing/2014/main" xmlns=""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1" name="Text Box 17">
          <a:extLst>
            <a:ext uri="{FF2B5EF4-FFF2-40B4-BE49-F238E27FC236}">
              <a16:creationId xmlns:a16="http://schemas.microsoft.com/office/drawing/2014/main" xmlns=""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2" name="Text Box 18">
          <a:extLst>
            <a:ext uri="{FF2B5EF4-FFF2-40B4-BE49-F238E27FC236}">
              <a16:creationId xmlns:a16="http://schemas.microsoft.com/office/drawing/2014/main" xmlns=""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3" name="Text Box 19">
          <a:extLst>
            <a:ext uri="{FF2B5EF4-FFF2-40B4-BE49-F238E27FC236}">
              <a16:creationId xmlns:a16="http://schemas.microsoft.com/office/drawing/2014/main" xmlns=""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4" name="Text Box 16">
          <a:extLst>
            <a:ext uri="{FF2B5EF4-FFF2-40B4-BE49-F238E27FC236}">
              <a16:creationId xmlns:a16="http://schemas.microsoft.com/office/drawing/2014/main" xmlns=""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5" name="Text Box 17">
          <a:extLst>
            <a:ext uri="{FF2B5EF4-FFF2-40B4-BE49-F238E27FC236}">
              <a16:creationId xmlns:a16="http://schemas.microsoft.com/office/drawing/2014/main" xmlns=""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6" name="Text Box 18">
          <a:extLst>
            <a:ext uri="{FF2B5EF4-FFF2-40B4-BE49-F238E27FC236}">
              <a16:creationId xmlns:a16="http://schemas.microsoft.com/office/drawing/2014/main" xmlns=""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7" name="Text Box 19">
          <a:extLst>
            <a:ext uri="{FF2B5EF4-FFF2-40B4-BE49-F238E27FC236}">
              <a16:creationId xmlns:a16="http://schemas.microsoft.com/office/drawing/2014/main" xmlns=""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1688" name="Text Box 15">
          <a:extLst>
            <a:ext uri="{FF2B5EF4-FFF2-40B4-BE49-F238E27FC236}">
              <a16:creationId xmlns:a16="http://schemas.microsoft.com/office/drawing/2014/main" xmlns=""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89" name="Text Box 16">
          <a:extLst>
            <a:ext uri="{FF2B5EF4-FFF2-40B4-BE49-F238E27FC236}">
              <a16:creationId xmlns:a16="http://schemas.microsoft.com/office/drawing/2014/main" xmlns=""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0" name="Text Box 17">
          <a:extLst>
            <a:ext uri="{FF2B5EF4-FFF2-40B4-BE49-F238E27FC236}">
              <a16:creationId xmlns:a16="http://schemas.microsoft.com/office/drawing/2014/main" xmlns=""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1" name="Text Box 18">
          <a:extLst>
            <a:ext uri="{FF2B5EF4-FFF2-40B4-BE49-F238E27FC236}">
              <a16:creationId xmlns:a16="http://schemas.microsoft.com/office/drawing/2014/main" xmlns=""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2" name="Text Box 19">
          <a:extLst>
            <a:ext uri="{FF2B5EF4-FFF2-40B4-BE49-F238E27FC236}">
              <a16:creationId xmlns:a16="http://schemas.microsoft.com/office/drawing/2014/main" xmlns=""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1693" name="Text Box 15">
          <a:extLst>
            <a:ext uri="{FF2B5EF4-FFF2-40B4-BE49-F238E27FC236}">
              <a16:creationId xmlns:a16="http://schemas.microsoft.com/office/drawing/2014/main" xmlns=""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4" name="Text Box 16">
          <a:extLst>
            <a:ext uri="{FF2B5EF4-FFF2-40B4-BE49-F238E27FC236}">
              <a16:creationId xmlns:a16="http://schemas.microsoft.com/office/drawing/2014/main" xmlns=""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5" name="Text Box 17">
          <a:extLst>
            <a:ext uri="{FF2B5EF4-FFF2-40B4-BE49-F238E27FC236}">
              <a16:creationId xmlns:a16="http://schemas.microsoft.com/office/drawing/2014/main" xmlns=""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6" name="Text Box 18">
          <a:extLst>
            <a:ext uri="{FF2B5EF4-FFF2-40B4-BE49-F238E27FC236}">
              <a16:creationId xmlns:a16="http://schemas.microsoft.com/office/drawing/2014/main" xmlns=""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7" name="Text Box 16">
          <a:extLst>
            <a:ext uri="{FF2B5EF4-FFF2-40B4-BE49-F238E27FC236}">
              <a16:creationId xmlns:a16="http://schemas.microsoft.com/office/drawing/2014/main" xmlns=""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8" name="Text Box 17">
          <a:extLst>
            <a:ext uri="{FF2B5EF4-FFF2-40B4-BE49-F238E27FC236}">
              <a16:creationId xmlns:a16="http://schemas.microsoft.com/office/drawing/2014/main" xmlns=""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9" name="Text Box 18">
          <a:extLst>
            <a:ext uri="{FF2B5EF4-FFF2-40B4-BE49-F238E27FC236}">
              <a16:creationId xmlns:a16="http://schemas.microsoft.com/office/drawing/2014/main" xmlns=""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0" name="Text Box 19">
          <a:extLst>
            <a:ext uri="{FF2B5EF4-FFF2-40B4-BE49-F238E27FC236}">
              <a16:creationId xmlns:a16="http://schemas.microsoft.com/office/drawing/2014/main" xmlns=""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1" name="Text Box 16">
          <a:extLst>
            <a:ext uri="{FF2B5EF4-FFF2-40B4-BE49-F238E27FC236}">
              <a16:creationId xmlns:a16="http://schemas.microsoft.com/office/drawing/2014/main" xmlns=""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2" name="Text Box 17">
          <a:extLst>
            <a:ext uri="{FF2B5EF4-FFF2-40B4-BE49-F238E27FC236}">
              <a16:creationId xmlns:a16="http://schemas.microsoft.com/office/drawing/2014/main" xmlns=""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3" name="Text Box 18">
          <a:extLst>
            <a:ext uri="{FF2B5EF4-FFF2-40B4-BE49-F238E27FC236}">
              <a16:creationId xmlns:a16="http://schemas.microsoft.com/office/drawing/2014/main" xmlns=""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4" name="Text Box 19">
          <a:extLst>
            <a:ext uri="{FF2B5EF4-FFF2-40B4-BE49-F238E27FC236}">
              <a16:creationId xmlns:a16="http://schemas.microsoft.com/office/drawing/2014/main" xmlns=""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5" name="Text Box 16">
          <a:extLst>
            <a:ext uri="{FF2B5EF4-FFF2-40B4-BE49-F238E27FC236}">
              <a16:creationId xmlns:a16="http://schemas.microsoft.com/office/drawing/2014/main" xmlns=""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6" name="Text Box 17">
          <a:extLst>
            <a:ext uri="{FF2B5EF4-FFF2-40B4-BE49-F238E27FC236}">
              <a16:creationId xmlns:a16="http://schemas.microsoft.com/office/drawing/2014/main" xmlns=""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7" name="Text Box 18">
          <a:extLst>
            <a:ext uri="{FF2B5EF4-FFF2-40B4-BE49-F238E27FC236}">
              <a16:creationId xmlns:a16="http://schemas.microsoft.com/office/drawing/2014/main" xmlns=""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8" name="Text Box 19">
          <a:extLst>
            <a:ext uri="{FF2B5EF4-FFF2-40B4-BE49-F238E27FC236}">
              <a16:creationId xmlns:a16="http://schemas.microsoft.com/office/drawing/2014/main" xmlns=""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1709" name="Text Box 15">
          <a:extLst>
            <a:ext uri="{FF2B5EF4-FFF2-40B4-BE49-F238E27FC236}">
              <a16:creationId xmlns:a16="http://schemas.microsoft.com/office/drawing/2014/main" xmlns=""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0" name="Text Box 16">
          <a:extLst>
            <a:ext uri="{FF2B5EF4-FFF2-40B4-BE49-F238E27FC236}">
              <a16:creationId xmlns:a16="http://schemas.microsoft.com/office/drawing/2014/main" xmlns=""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1" name="Text Box 17">
          <a:extLst>
            <a:ext uri="{FF2B5EF4-FFF2-40B4-BE49-F238E27FC236}">
              <a16:creationId xmlns:a16="http://schemas.microsoft.com/office/drawing/2014/main" xmlns=""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2" name="Text Box 18">
          <a:extLst>
            <a:ext uri="{FF2B5EF4-FFF2-40B4-BE49-F238E27FC236}">
              <a16:creationId xmlns:a16="http://schemas.microsoft.com/office/drawing/2014/main" xmlns=""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3" name="Text Box 19">
          <a:extLst>
            <a:ext uri="{FF2B5EF4-FFF2-40B4-BE49-F238E27FC236}">
              <a16:creationId xmlns:a16="http://schemas.microsoft.com/office/drawing/2014/main" xmlns=""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14" name="Text Box 15">
          <a:extLst>
            <a:ext uri="{FF2B5EF4-FFF2-40B4-BE49-F238E27FC236}">
              <a16:creationId xmlns:a16="http://schemas.microsoft.com/office/drawing/2014/main" xmlns=""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5" name="Text Box 16">
          <a:extLst>
            <a:ext uri="{FF2B5EF4-FFF2-40B4-BE49-F238E27FC236}">
              <a16:creationId xmlns:a16="http://schemas.microsoft.com/office/drawing/2014/main" xmlns=""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6" name="Text Box 17">
          <a:extLst>
            <a:ext uri="{FF2B5EF4-FFF2-40B4-BE49-F238E27FC236}">
              <a16:creationId xmlns:a16="http://schemas.microsoft.com/office/drawing/2014/main" xmlns=""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7" name="Text Box 18">
          <a:extLst>
            <a:ext uri="{FF2B5EF4-FFF2-40B4-BE49-F238E27FC236}">
              <a16:creationId xmlns:a16="http://schemas.microsoft.com/office/drawing/2014/main" xmlns=""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8" name="Text Box 19">
          <a:extLst>
            <a:ext uri="{FF2B5EF4-FFF2-40B4-BE49-F238E27FC236}">
              <a16:creationId xmlns:a16="http://schemas.microsoft.com/office/drawing/2014/main" xmlns=""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1719" name="Text Box 15">
          <a:extLst>
            <a:ext uri="{FF2B5EF4-FFF2-40B4-BE49-F238E27FC236}">
              <a16:creationId xmlns:a16="http://schemas.microsoft.com/office/drawing/2014/main" xmlns=""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1720" name="Text Box 15">
          <a:extLst>
            <a:ext uri="{FF2B5EF4-FFF2-40B4-BE49-F238E27FC236}">
              <a16:creationId xmlns:a16="http://schemas.microsoft.com/office/drawing/2014/main" xmlns=""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1" name="Text Box 16">
          <a:extLst>
            <a:ext uri="{FF2B5EF4-FFF2-40B4-BE49-F238E27FC236}">
              <a16:creationId xmlns:a16="http://schemas.microsoft.com/office/drawing/2014/main" xmlns=""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2" name="Text Box 17">
          <a:extLst>
            <a:ext uri="{FF2B5EF4-FFF2-40B4-BE49-F238E27FC236}">
              <a16:creationId xmlns:a16="http://schemas.microsoft.com/office/drawing/2014/main" xmlns=""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3" name="Text Box 18">
          <a:extLst>
            <a:ext uri="{FF2B5EF4-FFF2-40B4-BE49-F238E27FC236}">
              <a16:creationId xmlns:a16="http://schemas.microsoft.com/office/drawing/2014/main" xmlns=""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4" name="Text Box 19">
          <a:extLst>
            <a:ext uri="{FF2B5EF4-FFF2-40B4-BE49-F238E27FC236}">
              <a16:creationId xmlns:a16="http://schemas.microsoft.com/office/drawing/2014/main" xmlns=""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1725" name="Text Box 15">
          <a:extLst>
            <a:ext uri="{FF2B5EF4-FFF2-40B4-BE49-F238E27FC236}">
              <a16:creationId xmlns:a16="http://schemas.microsoft.com/office/drawing/2014/main" xmlns=""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1726" name="Text Box 15">
          <a:extLst>
            <a:ext uri="{FF2B5EF4-FFF2-40B4-BE49-F238E27FC236}">
              <a16:creationId xmlns:a16="http://schemas.microsoft.com/office/drawing/2014/main" xmlns=""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1727" name="Text Box 15">
          <a:extLst>
            <a:ext uri="{FF2B5EF4-FFF2-40B4-BE49-F238E27FC236}">
              <a16:creationId xmlns:a16="http://schemas.microsoft.com/office/drawing/2014/main" xmlns=""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8" name="Text Box 16">
          <a:extLst>
            <a:ext uri="{FF2B5EF4-FFF2-40B4-BE49-F238E27FC236}">
              <a16:creationId xmlns:a16="http://schemas.microsoft.com/office/drawing/2014/main" xmlns=""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9" name="Text Box 17">
          <a:extLst>
            <a:ext uri="{FF2B5EF4-FFF2-40B4-BE49-F238E27FC236}">
              <a16:creationId xmlns:a16="http://schemas.microsoft.com/office/drawing/2014/main" xmlns=""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30" name="Text Box 18">
          <a:extLst>
            <a:ext uri="{FF2B5EF4-FFF2-40B4-BE49-F238E27FC236}">
              <a16:creationId xmlns:a16="http://schemas.microsoft.com/office/drawing/2014/main" xmlns=""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1731" name="Text Box 15">
          <a:extLst>
            <a:ext uri="{FF2B5EF4-FFF2-40B4-BE49-F238E27FC236}">
              <a16:creationId xmlns:a16="http://schemas.microsoft.com/office/drawing/2014/main" xmlns=""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2" name="Text Box 16">
          <a:extLst>
            <a:ext uri="{FF2B5EF4-FFF2-40B4-BE49-F238E27FC236}">
              <a16:creationId xmlns:a16="http://schemas.microsoft.com/office/drawing/2014/main" xmlns=""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3" name="Text Box 17">
          <a:extLst>
            <a:ext uri="{FF2B5EF4-FFF2-40B4-BE49-F238E27FC236}">
              <a16:creationId xmlns:a16="http://schemas.microsoft.com/office/drawing/2014/main" xmlns=""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4" name="Text Box 18">
          <a:extLst>
            <a:ext uri="{FF2B5EF4-FFF2-40B4-BE49-F238E27FC236}">
              <a16:creationId xmlns:a16="http://schemas.microsoft.com/office/drawing/2014/main" xmlns=""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5" name="Text Box 19">
          <a:extLst>
            <a:ext uri="{FF2B5EF4-FFF2-40B4-BE49-F238E27FC236}">
              <a16:creationId xmlns:a16="http://schemas.microsoft.com/office/drawing/2014/main" xmlns=""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6" name="Text Box 16">
          <a:extLst>
            <a:ext uri="{FF2B5EF4-FFF2-40B4-BE49-F238E27FC236}">
              <a16:creationId xmlns:a16="http://schemas.microsoft.com/office/drawing/2014/main" xmlns=""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7" name="Text Box 17">
          <a:extLst>
            <a:ext uri="{FF2B5EF4-FFF2-40B4-BE49-F238E27FC236}">
              <a16:creationId xmlns:a16="http://schemas.microsoft.com/office/drawing/2014/main" xmlns=""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8" name="Text Box 18">
          <a:extLst>
            <a:ext uri="{FF2B5EF4-FFF2-40B4-BE49-F238E27FC236}">
              <a16:creationId xmlns:a16="http://schemas.microsoft.com/office/drawing/2014/main" xmlns=""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9" name="Text Box 19">
          <a:extLst>
            <a:ext uri="{FF2B5EF4-FFF2-40B4-BE49-F238E27FC236}">
              <a16:creationId xmlns:a16="http://schemas.microsoft.com/office/drawing/2014/main" xmlns=""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0" name="Text Box 16">
          <a:extLst>
            <a:ext uri="{FF2B5EF4-FFF2-40B4-BE49-F238E27FC236}">
              <a16:creationId xmlns:a16="http://schemas.microsoft.com/office/drawing/2014/main" xmlns=""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1" name="Text Box 17">
          <a:extLst>
            <a:ext uri="{FF2B5EF4-FFF2-40B4-BE49-F238E27FC236}">
              <a16:creationId xmlns:a16="http://schemas.microsoft.com/office/drawing/2014/main" xmlns=""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2" name="Text Box 18">
          <a:extLst>
            <a:ext uri="{FF2B5EF4-FFF2-40B4-BE49-F238E27FC236}">
              <a16:creationId xmlns:a16="http://schemas.microsoft.com/office/drawing/2014/main" xmlns=""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3" name="Text Box 19">
          <a:extLst>
            <a:ext uri="{FF2B5EF4-FFF2-40B4-BE49-F238E27FC236}">
              <a16:creationId xmlns:a16="http://schemas.microsoft.com/office/drawing/2014/main" xmlns=""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4" name="Text Box 16">
          <a:extLst>
            <a:ext uri="{FF2B5EF4-FFF2-40B4-BE49-F238E27FC236}">
              <a16:creationId xmlns:a16="http://schemas.microsoft.com/office/drawing/2014/main" xmlns=""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5" name="Text Box 17">
          <a:extLst>
            <a:ext uri="{FF2B5EF4-FFF2-40B4-BE49-F238E27FC236}">
              <a16:creationId xmlns:a16="http://schemas.microsoft.com/office/drawing/2014/main" xmlns=""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6" name="Text Box 18">
          <a:extLst>
            <a:ext uri="{FF2B5EF4-FFF2-40B4-BE49-F238E27FC236}">
              <a16:creationId xmlns:a16="http://schemas.microsoft.com/office/drawing/2014/main" xmlns=""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7" name="Text Box 19">
          <a:extLst>
            <a:ext uri="{FF2B5EF4-FFF2-40B4-BE49-F238E27FC236}">
              <a16:creationId xmlns:a16="http://schemas.microsoft.com/office/drawing/2014/main" xmlns=""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8" name="Text Box 16">
          <a:extLst>
            <a:ext uri="{FF2B5EF4-FFF2-40B4-BE49-F238E27FC236}">
              <a16:creationId xmlns:a16="http://schemas.microsoft.com/office/drawing/2014/main" xmlns=""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9" name="Text Box 17">
          <a:extLst>
            <a:ext uri="{FF2B5EF4-FFF2-40B4-BE49-F238E27FC236}">
              <a16:creationId xmlns:a16="http://schemas.microsoft.com/office/drawing/2014/main" xmlns=""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0" name="Text Box 18">
          <a:extLst>
            <a:ext uri="{FF2B5EF4-FFF2-40B4-BE49-F238E27FC236}">
              <a16:creationId xmlns:a16="http://schemas.microsoft.com/office/drawing/2014/main" xmlns=""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1" name="Text Box 19">
          <a:extLst>
            <a:ext uri="{FF2B5EF4-FFF2-40B4-BE49-F238E27FC236}">
              <a16:creationId xmlns:a16="http://schemas.microsoft.com/office/drawing/2014/main" xmlns=""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1752" name="Text Box 15">
          <a:extLst>
            <a:ext uri="{FF2B5EF4-FFF2-40B4-BE49-F238E27FC236}">
              <a16:creationId xmlns:a16="http://schemas.microsoft.com/office/drawing/2014/main" xmlns=""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3" name="Text Box 16">
          <a:extLst>
            <a:ext uri="{FF2B5EF4-FFF2-40B4-BE49-F238E27FC236}">
              <a16:creationId xmlns:a16="http://schemas.microsoft.com/office/drawing/2014/main" xmlns=""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4" name="Text Box 17">
          <a:extLst>
            <a:ext uri="{FF2B5EF4-FFF2-40B4-BE49-F238E27FC236}">
              <a16:creationId xmlns:a16="http://schemas.microsoft.com/office/drawing/2014/main" xmlns=""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5" name="Text Box 18">
          <a:extLst>
            <a:ext uri="{FF2B5EF4-FFF2-40B4-BE49-F238E27FC236}">
              <a16:creationId xmlns:a16="http://schemas.microsoft.com/office/drawing/2014/main" xmlns=""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6" name="Text Box 19">
          <a:extLst>
            <a:ext uri="{FF2B5EF4-FFF2-40B4-BE49-F238E27FC236}">
              <a16:creationId xmlns:a16="http://schemas.microsoft.com/office/drawing/2014/main" xmlns=""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1757" name="Text Box 15">
          <a:extLst>
            <a:ext uri="{FF2B5EF4-FFF2-40B4-BE49-F238E27FC236}">
              <a16:creationId xmlns:a16="http://schemas.microsoft.com/office/drawing/2014/main" xmlns=""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8" name="Text Box 16">
          <a:extLst>
            <a:ext uri="{FF2B5EF4-FFF2-40B4-BE49-F238E27FC236}">
              <a16:creationId xmlns:a16="http://schemas.microsoft.com/office/drawing/2014/main" xmlns=""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9" name="Text Box 17">
          <a:extLst>
            <a:ext uri="{FF2B5EF4-FFF2-40B4-BE49-F238E27FC236}">
              <a16:creationId xmlns:a16="http://schemas.microsoft.com/office/drawing/2014/main" xmlns=""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60" name="Text Box 18">
          <a:extLst>
            <a:ext uri="{FF2B5EF4-FFF2-40B4-BE49-F238E27FC236}">
              <a16:creationId xmlns:a16="http://schemas.microsoft.com/office/drawing/2014/main" xmlns=""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1" name="Text Box 16">
          <a:extLst>
            <a:ext uri="{FF2B5EF4-FFF2-40B4-BE49-F238E27FC236}">
              <a16:creationId xmlns:a16="http://schemas.microsoft.com/office/drawing/2014/main" xmlns=""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2" name="Text Box 17">
          <a:extLst>
            <a:ext uri="{FF2B5EF4-FFF2-40B4-BE49-F238E27FC236}">
              <a16:creationId xmlns:a16="http://schemas.microsoft.com/office/drawing/2014/main" xmlns=""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3" name="Text Box 18">
          <a:extLst>
            <a:ext uri="{FF2B5EF4-FFF2-40B4-BE49-F238E27FC236}">
              <a16:creationId xmlns:a16="http://schemas.microsoft.com/office/drawing/2014/main" xmlns=""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4" name="Text Box 19">
          <a:extLst>
            <a:ext uri="{FF2B5EF4-FFF2-40B4-BE49-F238E27FC236}">
              <a16:creationId xmlns:a16="http://schemas.microsoft.com/office/drawing/2014/main" xmlns=""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5" name="Text Box 16">
          <a:extLst>
            <a:ext uri="{FF2B5EF4-FFF2-40B4-BE49-F238E27FC236}">
              <a16:creationId xmlns:a16="http://schemas.microsoft.com/office/drawing/2014/main" xmlns=""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6" name="Text Box 17">
          <a:extLst>
            <a:ext uri="{FF2B5EF4-FFF2-40B4-BE49-F238E27FC236}">
              <a16:creationId xmlns:a16="http://schemas.microsoft.com/office/drawing/2014/main" xmlns=""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7" name="Text Box 18">
          <a:extLst>
            <a:ext uri="{FF2B5EF4-FFF2-40B4-BE49-F238E27FC236}">
              <a16:creationId xmlns:a16="http://schemas.microsoft.com/office/drawing/2014/main" xmlns=""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8" name="Text Box 19">
          <a:extLst>
            <a:ext uri="{FF2B5EF4-FFF2-40B4-BE49-F238E27FC236}">
              <a16:creationId xmlns:a16="http://schemas.microsoft.com/office/drawing/2014/main" xmlns=""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1769" name="Text Box 15">
          <a:extLst>
            <a:ext uri="{FF2B5EF4-FFF2-40B4-BE49-F238E27FC236}">
              <a16:creationId xmlns:a16="http://schemas.microsoft.com/office/drawing/2014/main" xmlns=""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1770" name="Text Box 15">
          <a:extLst>
            <a:ext uri="{FF2B5EF4-FFF2-40B4-BE49-F238E27FC236}">
              <a16:creationId xmlns:a16="http://schemas.microsoft.com/office/drawing/2014/main" xmlns=""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1771" name="Text Box 15">
          <a:extLst>
            <a:ext uri="{FF2B5EF4-FFF2-40B4-BE49-F238E27FC236}">
              <a16:creationId xmlns:a16="http://schemas.microsoft.com/office/drawing/2014/main" xmlns=""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1772" name="Text Box 15">
          <a:extLst>
            <a:ext uri="{FF2B5EF4-FFF2-40B4-BE49-F238E27FC236}">
              <a16:creationId xmlns:a16="http://schemas.microsoft.com/office/drawing/2014/main" xmlns=""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1773" name="Text Box 15">
          <a:extLst>
            <a:ext uri="{FF2B5EF4-FFF2-40B4-BE49-F238E27FC236}">
              <a16:creationId xmlns:a16="http://schemas.microsoft.com/office/drawing/2014/main" xmlns=""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1774" name="Text Box 15">
          <a:extLst>
            <a:ext uri="{FF2B5EF4-FFF2-40B4-BE49-F238E27FC236}">
              <a16:creationId xmlns:a16="http://schemas.microsoft.com/office/drawing/2014/main" xmlns=""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5" name="Text Box 16">
          <a:extLst>
            <a:ext uri="{FF2B5EF4-FFF2-40B4-BE49-F238E27FC236}">
              <a16:creationId xmlns:a16="http://schemas.microsoft.com/office/drawing/2014/main" xmlns=""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6" name="Text Box 17">
          <a:extLst>
            <a:ext uri="{FF2B5EF4-FFF2-40B4-BE49-F238E27FC236}">
              <a16:creationId xmlns:a16="http://schemas.microsoft.com/office/drawing/2014/main" xmlns=""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7" name="Text Box 18">
          <a:extLst>
            <a:ext uri="{FF2B5EF4-FFF2-40B4-BE49-F238E27FC236}">
              <a16:creationId xmlns:a16="http://schemas.microsoft.com/office/drawing/2014/main" xmlns=""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8" name="Text Box 19">
          <a:extLst>
            <a:ext uri="{FF2B5EF4-FFF2-40B4-BE49-F238E27FC236}">
              <a16:creationId xmlns:a16="http://schemas.microsoft.com/office/drawing/2014/main" xmlns=""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79" name="Text Box 16">
          <a:extLst>
            <a:ext uri="{FF2B5EF4-FFF2-40B4-BE49-F238E27FC236}">
              <a16:creationId xmlns:a16="http://schemas.microsoft.com/office/drawing/2014/main" xmlns=""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0" name="Text Box 17">
          <a:extLst>
            <a:ext uri="{FF2B5EF4-FFF2-40B4-BE49-F238E27FC236}">
              <a16:creationId xmlns:a16="http://schemas.microsoft.com/office/drawing/2014/main" xmlns=""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1" name="Text Box 18">
          <a:extLst>
            <a:ext uri="{FF2B5EF4-FFF2-40B4-BE49-F238E27FC236}">
              <a16:creationId xmlns:a16="http://schemas.microsoft.com/office/drawing/2014/main" xmlns=""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2" name="Text Box 19">
          <a:extLst>
            <a:ext uri="{FF2B5EF4-FFF2-40B4-BE49-F238E27FC236}">
              <a16:creationId xmlns:a16="http://schemas.microsoft.com/office/drawing/2014/main" xmlns=""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3" name="Text Box 16">
          <a:extLst>
            <a:ext uri="{FF2B5EF4-FFF2-40B4-BE49-F238E27FC236}">
              <a16:creationId xmlns:a16="http://schemas.microsoft.com/office/drawing/2014/main" xmlns=""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4" name="Text Box 17">
          <a:extLst>
            <a:ext uri="{FF2B5EF4-FFF2-40B4-BE49-F238E27FC236}">
              <a16:creationId xmlns:a16="http://schemas.microsoft.com/office/drawing/2014/main" xmlns=""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5" name="Text Box 18">
          <a:extLst>
            <a:ext uri="{FF2B5EF4-FFF2-40B4-BE49-F238E27FC236}">
              <a16:creationId xmlns:a16="http://schemas.microsoft.com/office/drawing/2014/main" xmlns=""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6" name="Text Box 19">
          <a:extLst>
            <a:ext uri="{FF2B5EF4-FFF2-40B4-BE49-F238E27FC236}">
              <a16:creationId xmlns:a16="http://schemas.microsoft.com/office/drawing/2014/main" xmlns=""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7" name="Text Box 16">
          <a:extLst>
            <a:ext uri="{FF2B5EF4-FFF2-40B4-BE49-F238E27FC236}">
              <a16:creationId xmlns:a16="http://schemas.microsoft.com/office/drawing/2014/main" xmlns=""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8" name="Text Box 17">
          <a:extLst>
            <a:ext uri="{FF2B5EF4-FFF2-40B4-BE49-F238E27FC236}">
              <a16:creationId xmlns:a16="http://schemas.microsoft.com/office/drawing/2014/main" xmlns=""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9" name="Text Box 18">
          <a:extLst>
            <a:ext uri="{FF2B5EF4-FFF2-40B4-BE49-F238E27FC236}">
              <a16:creationId xmlns:a16="http://schemas.microsoft.com/office/drawing/2014/main" xmlns=""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90" name="Text Box 19">
          <a:extLst>
            <a:ext uri="{FF2B5EF4-FFF2-40B4-BE49-F238E27FC236}">
              <a16:creationId xmlns:a16="http://schemas.microsoft.com/office/drawing/2014/main" xmlns=""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1" name="Text Box 16">
          <a:extLst>
            <a:ext uri="{FF2B5EF4-FFF2-40B4-BE49-F238E27FC236}">
              <a16:creationId xmlns:a16="http://schemas.microsoft.com/office/drawing/2014/main" xmlns=""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2" name="Text Box 17">
          <a:extLst>
            <a:ext uri="{FF2B5EF4-FFF2-40B4-BE49-F238E27FC236}">
              <a16:creationId xmlns:a16="http://schemas.microsoft.com/office/drawing/2014/main" xmlns=""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3" name="Text Box 18">
          <a:extLst>
            <a:ext uri="{FF2B5EF4-FFF2-40B4-BE49-F238E27FC236}">
              <a16:creationId xmlns:a16="http://schemas.microsoft.com/office/drawing/2014/main" xmlns=""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4" name="Text Box 16">
          <a:extLst>
            <a:ext uri="{FF2B5EF4-FFF2-40B4-BE49-F238E27FC236}">
              <a16:creationId xmlns:a16="http://schemas.microsoft.com/office/drawing/2014/main" xmlns=""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5" name="Text Box 17">
          <a:extLst>
            <a:ext uri="{FF2B5EF4-FFF2-40B4-BE49-F238E27FC236}">
              <a16:creationId xmlns:a16="http://schemas.microsoft.com/office/drawing/2014/main" xmlns=""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6" name="Text Box 18">
          <a:extLst>
            <a:ext uri="{FF2B5EF4-FFF2-40B4-BE49-F238E27FC236}">
              <a16:creationId xmlns:a16="http://schemas.microsoft.com/office/drawing/2014/main" xmlns=""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7" name="Text Box 19">
          <a:extLst>
            <a:ext uri="{FF2B5EF4-FFF2-40B4-BE49-F238E27FC236}">
              <a16:creationId xmlns:a16="http://schemas.microsoft.com/office/drawing/2014/main" xmlns=""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8" name="Text Box 16">
          <a:extLst>
            <a:ext uri="{FF2B5EF4-FFF2-40B4-BE49-F238E27FC236}">
              <a16:creationId xmlns:a16="http://schemas.microsoft.com/office/drawing/2014/main" xmlns=""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9" name="Text Box 17">
          <a:extLst>
            <a:ext uri="{FF2B5EF4-FFF2-40B4-BE49-F238E27FC236}">
              <a16:creationId xmlns:a16="http://schemas.microsoft.com/office/drawing/2014/main" xmlns=""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0" name="Text Box 18">
          <a:extLst>
            <a:ext uri="{FF2B5EF4-FFF2-40B4-BE49-F238E27FC236}">
              <a16:creationId xmlns:a16="http://schemas.microsoft.com/office/drawing/2014/main" xmlns=""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1" name="Text Box 19">
          <a:extLst>
            <a:ext uri="{FF2B5EF4-FFF2-40B4-BE49-F238E27FC236}">
              <a16:creationId xmlns:a16="http://schemas.microsoft.com/office/drawing/2014/main" xmlns=""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2" name="Text Box 16">
          <a:extLst>
            <a:ext uri="{FF2B5EF4-FFF2-40B4-BE49-F238E27FC236}">
              <a16:creationId xmlns:a16="http://schemas.microsoft.com/office/drawing/2014/main" xmlns=""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3" name="Text Box 17">
          <a:extLst>
            <a:ext uri="{FF2B5EF4-FFF2-40B4-BE49-F238E27FC236}">
              <a16:creationId xmlns:a16="http://schemas.microsoft.com/office/drawing/2014/main" xmlns=""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4" name="Text Box 18">
          <a:extLst>
            <a:ext uri="{FF2B5EF4-FFF2-40B4-BE49-F238E27FC236}">
              <a16:creationId xmlns:a16="http://schemas.microsoft.com/office/drawing/2014/main" xmlns=""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5" name="Text Box 19">
          <a:extLst>
            <a:ext uri="{FF2B5EF4-FFF2-40B4-BE49-F238E27FC236}">
              <a16:creationId xmlns:a16="http://schemas.microsoft.com/office/drawing/2014/main" xmlns=""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61691"/>
    <xdr:sp macro="" textlink="">
      <xdr:nvSpPr>
        <xdr:cNvPr id="1806" name="Text Box 15">
          <a:extLst>
            <a:ext uri="{FF2B5EF4-FFF2-40B4-BE49-F238E27FC236}">
              <a16:creationId xmlns:a16="http://schemas.microsoft.com/office/drawing/2014/main" xmlns=""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7" name="Text Box 16">
          <a:extLst>
            <a:ext uri="{FF2B5EF4-FFF2-40B4-BE49-F238E27FC236}">
              <a16:creationId xmlns:a16="http://schemas.microsoft.com/office/drawing/2014/main" xmlns=""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8" name="Text Box 17">
          <a:extLst>
            <a:ext uri="{FF2B5EF4-FFF2-40B4-BE49-F238E27FC236}">
              <a16:creationId xmlns:a16="http://schemas.microsoft.com/office/drawing/2014/main" xmlns=""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9" name="Text Box 18">
          <a:extLst>
            <a:ext uri="{FF2B5EF4-FFF2-40B4-BE49-F238E27FC236}">
              <a16:creationId xmlns:a16="http://schemas.microsoft.com/office/drawing/2014/main" xmlns=""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10" name="Text Box 19">
          <a:extLst>
            <a:ext uri="{FF2B5EF4-FFF2-40B4-BE49-F238E27FC236}">
              <a16:creationId xmlns:a16="http://schemas.microsoft.com/office/drawing/2014/main" xmlns=""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11" name="Text Box 15">
          <a:extLst>
            <a:ext uri="{FF2B5EF4-FFF2-40B4-BE49-F238E27FC236}">
              <a16:creationId xmlns:a16="http://schemas.microsoft.com/office/drawing/2014/main" xmlns=""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2" name="Text Box 16">
          <a:extLst>
            <a:ext uri="{FF2B5EF4-FFF2-40B4-BE49-F238E27FC236}">
              <a16:creationId xmlns:a16="http://schemas.microsoft.com/office/drawing/2014/main" xmlns=""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3" name="Text Box 17">
          <a:extLst>
            <a:ext uri="{FF2B5EF4-FFF2-40B4-BE49-F238E27FC236}">
              <a16:creationId xmlns:a16="http://schemas.microsoft.com/office/drawing/2014/main" xmlns=""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4" name="Text Box 18">
          <a:extLst>
            <a:ext uri="{FF2B5EF4-FFF2-40B4-BE49-F238E27FC236}">
              <a16:creationId xmlns:a16="http://schemas.microsoft.com/office/drawing/2014/main" xmlns=""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5" name="Text Box 19">
          <a:extLst>
            <a:ext uri="{FF2B5EF4-FFF2-40B4-BE49-F238E27FC236}">
              <a16:creationId xmlns:a16="http://schemas.microsoft.com/office/drawing/2014/main" xmlns=""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1816" name="Text Box 15">
          <a:extLst>
            <a:ext uri="{FF2B5EF4-FFF2-40B4-BE49-F238E27FC236}">
              <a16:creationId xmlns:a16="http://schemas.microsoft.com/office/drawing/2014/main" xmlns=""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1817" name="Text Box 15">
          <a:extLst>
            <a:ext uri="{FF2B5EF4-FFF2-40B4-BE49-F238E27FC236}">
              <a16:creationId xmlns:a16="http://schemas.microsoft.com/office/drawing/2014/main" xmlns=""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8" name="Text Box 16">
          <a:extLst>
            <a:ext uri="{FF2B5EF4-FFF2-40B4-BE49-F238E27FC236}">
              <a16:creationId xmlns:a16="http://schemas.microsoft.com/office/drawing/2014/main" xmlns=""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9" name="Text Box 17">
          <a:extLst>
            <a:ext uri="{FF2B5EF4-FFF2-40B4-BE49-F238E27FC236}">
              <a16:creationId xmlns:a16="http://schemas.microsoft.com/office/drawing/2014/main" xmlns=""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0" name="Text Box 18">
          <a:extLst>
            <a:ext uri="{FF2B5EF4-FFF2-40B4-BE49-F238E27FC236}">
              <a16:creationId xmlns:a16="http://schemas.microsoft.com/office/drawing/2014/main" xmlns=""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1" name="Text Box 19">
          <a:extLst>
            <a:ext uri="{FF2B5EF4-FFF2-40B4-BE49-F238E27FC236}">
              <a16:creationId xmlns:a16="http://schemas.microsoft.com/office/drawing/2014/main" xmlns=""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1822" name="Text Box 15">
          <a:extLst>
            <a:ext uri="{FF2B5EF4-FFF2-40B4-BE49-F238E27FC236}">
              <a16:creationId xmlns:a16="http://schemas.microsoft.com/office/drawing/2014/main" xmlns=""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1823" name="Text Box 15">
          <a:extLst>
            <a:ext uri="{FF2B5EF4-FFF2-40B4-BE49-F238E27FC236}">
              <a16:creationId xmlns:a16="http://schemas.microsoft.com/office/drawing/2014/main" xmlns=""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1824" name="Text Box 15">
          <a:extLst>
            <a:ext uri="{FF2B5EF4-FFF2-40B4-BE49-F238E27FC236}">
              <a16:creationId xmlns:a16="http://schemas.microsoft.com/office/drawing/2014/main" xmlns=""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5" name="Text Box 16">
          <a:extLst>
            <a:ext uri="{FF2B5EF4-FFF2-40B4-BE49-F238E27FC236}">
              <a16:creationId xmlns:a16="http://schemas.microsoft.com/office/drawing/2014/main" xmlns=""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6" name="Text Box 17">
          <a:extLst>
            <a:ext uri="{FF2B5EF4-FFF2-40B4-BE49-F238E27FC236}">
              <a16:creationId xmlns:a16="http://schemas.microsoft.com/office/drawing/2014/main" xmlns=""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7" name="Text Box 18">
          <a:extLst>
            <a:ext uri="{FF2B5EF4-FFF2-40B4-BE49-F238E27FC236}">
              <a16:creationId xmlns:a16="http://schemas.microsoft.com/office/drawing/2014/main" xmlns=""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1828" name="Text Box 15">
          <a:extLst>
            <a:ext uri="{FF2B5EF4-FFF2-40B4-BE49-F238E27FC236}">
              <a16:creationId xmlns:a16="http://schemas.microsoft.com/office/drawing/2014/main" xmlns=""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29" name="Text Box 16">
          <a:extLst>
            <a:ext uri="{FF2B5EF4-FFF2-40B4-BE49-F238E27FC236}">
              <a16:creationId xmlns:a16="http://schemas.microsoft.com/office/drawing/2014/main" xmlns=""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0" name="Text Box 17">
          <a:extLst>
            <a:ext uri="{FF2B5EF4-FFF2-40B4-BE49-F238E27FC236}">
              <a16:creationId xmlns:a16="http://schemas.microsoft.com/office/drawing/2014/main" xmlns=""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1" name="Text Box 18">
          <a:extLst>
            <a:ext uri="{FF2B5EF4-FFF2-40B4-BE49-F238E27FC236}">
              <a16:creationId xmlns:a16="http://schemas.microsoft.com/office/drawing/2014/main" xmlns=""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2" name="Text Box 19">
          <a:extLst>
            <a:ext uri="{FF2B5EF4-FFF2-40B4-BE49-F238E27FC236}">
              <a16:creationId xmlns:a16="http://schemas.microsoft.com/office/drawing/2014/main" xmlns=""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3" name="Text Box 16">
          <a:extLst>
            <a:ext uri="{FF2B5EF4-FFF2-40B4-BE49-F238E27FC236}">
              <a16:creationId xmlns:a16="http://schemas.microsoft.com/office/drawing/2014/main" xmlns=""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4" name="Text Box 17">
          <a:extLst>
            <a:ext uri="{FF2B5EF4-FFF2-40B4-BE49-F238E27FC236}">
              <a16:creationId xmlns:a16="http://schemas.microsoft.com/office/drawing/2014/main" xmlns=""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5" name="Text Box 18">
          <a:extLst>
            <a:ext uri="{FF2B5EF4-FFF2-40B4-BE49-F238E27FC236}">
              <a16:creationId xmlns:a16="http://schemas.microsoft.com/office/drawing/2014/main" xmlns=""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6" name="Text Box 19">
          <a:extLst>
            <a:ext uri="{FF2B5EF4-FFF2-40B4-BE49-F238E27FC236}">
              <a16:creationId xmlns:a16="http://schemas.microsoft.com/office/drawing/2014/main" xmlns=""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7" name="Text Box 16">
          <a:extLst>
            <a:ext uri="{FF2B5EF4-FFF2-40B4-BE49-F238E27FC236}">
              <a16:creationId xmlns:a16="http://schemas.microsoft.com/office/drawing/2014/main" xmlns=""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8" name="Text Box 17">
          <a:extLst>
            <a:ext uri="{FF2B5EF4-FFF2-40B4-BE49-F238E27FC236}">
              <a16:creationId xmlns:a16="http://schemas.microsoft.com/office/drawing/2014/main" xmlns=""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9" name="Text Box 18">
          <a:extLst>
            <a:ext uri="{FF2B5EF4-FFF2-40B4-BE49-F238E27FC236}">
              <a16:creationId xmlns:a16="http://schemas.microsoft.com/office/drawing/2014/main" xmlns=""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40" name="Text Box 19">
          <a:extLst>
            <a:ext uri="{FF2B5EF4-FFF2-40B4-BE49-F238E27FC236}">
              <a16:creationId xmlns:a16="http://schemas.microsoft.com/office/drawing/2014/main" xmlns=""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1" name="Text Box 16">
          <a:extLst>
            <a:ext uri="{FF2B5EF4-FFF2-40B4-BE49-F238E27FC236}">
              <a16:creationId xmlns:a16="http://schemas.microsoft.com/office/drawing/2014/main" xmlns=""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2" name="Text Box 17">
          <a:extLst>
            <a:ext uri="{FF2B5EF4-FFF2-40B4-BE49-F238E27FC236}">
              <a16:creationId xmlns:a16="http://schemas.microsoft.com/office/drawing/2014/main" xmlns=""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3" name="Text Box 18">
          <a:extLst>
            <a:ext uri="{FF2B5EF4-FFF2-40B4-BE49-F238E27FC236}">
              <a16:creationId xmlns:a16="http://schemas.microsoft.com/office/drawing/2014/main" xmlns=""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4" name="Text Box 19">
          <a:extLst>
            <a:ext uri="{FF2B5EF4-FFF2-40B4-BE49-F238E27FC236}">
              <a16:creationId xmlns:a16="http://schemas.microsoft.com/office/drawing/2014/main" xmlns=""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5" name="Text Box 16">
          <a:extLst>
            <a:ext uri="{FF2B5EF4-FFF2-40B4-BE49-F238E27FC236}">
              <a16:creationId xmlns:a16="http://schemas.microsoft.com/office/drawing/2014/main" xmlns=""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6" name="Text Box 17">
          <a:extLst>
            <a:ext uri="{FF2B5EF4-FFF2-40B4-BE49-F238E27FC236}">
              <a16:creationId xmlns:a16="http://schemas.microsoft.com/office/drawing/2014/main" xmlns=""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7" name="Text Box 18">
          <a:extLst>
            <a:ext uri="{FF2B5EF4-FFF2-40B4-BE49-F238E27FC236}">
              <a16:creationId xmlns:a16="http://schemas.microsoft.com/office/drawing/2014/main" xmlns=""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8" name="Text Box 19">
          <a:extLst>
            <a:ext uri="{FF2B5EF4-FFF2-40B4-BE49-F238E27FC236}">
              <a16:creationId xmlns:a16="http://schemas.microsoft.com/office/drawing/2014/main" xmlns=""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1849" name="Text Box 15">
          <a:extLst>
            <a:ext uri="{FF2B5EF4-FFF2-40B4-BE49-F238E27FC236}">
              <a16:creationId xmlns:a16="http://schemas.microsoft.com/office/drawing/2014/main" xmlns=""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0" name="Text Box 16">
          <a:extLst>
            <a:ext uri="{FF2B5EF4-FFF2-40B4-BE49-F238E27FC236}">
              <a16:creationId xmlns:a16="http://schemas.microsoft.com/office/drawing/2014/main" xmlns=""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1" name="Text Box 17">
          <a:extLst>
            <a:ext uri="{FF2B5EF4-FFF2-40B4-BE49-F238E27FC236}">
              <a16:creationId xmlns:a16="http://schemas.microsoft.com/office/drawing/2014/main" xmlns=""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2" name="Text Box 18">
          <a:extLst>
            <a:ext uri="{FF2B5EF4-FFF2-40B4-BE49-F238E27FC236}">
              <a16:creationId xmlns:a16="http://schemas.microsoft.com/office/drawing/2014/main" xmlns=""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3" name="Text Box 19">
          <a:extLst>
            <a:ext uri="{FF2B5EF4-FFF2-40B4-BE49-F238E27FC236}">
              <a16:creationId xmlns:a16="http://schemas.microsoft.com/office/drawing/2014/main" xmlns=""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1854" name="Text Box 15">
          <a:extLst>
            <a:ext uri="{FF2B5EF4-FFF2-40B4-BE49-F238E27FC236}">
              <a16:creationId xmlns:a16="http://schemas.microsoft.com/office/drawing/2014/main" xmlns=""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5" name="Text Box 16">
          <a:extLst>
            <a:ext uri="{FF2B5EF4-FFF2-40B4-BE49-F238E27FC236}">
              <a16:creationId xmlns:a16="http://schemas.microsoft.com/office/drawing/2014/main" xmlns=""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6" name="Text Box 17">
          <a:extLst>
            <a:ext uri="{FF2B5EF4-FFF2-40B4-BE49-F238E27FC236}">
              <a16:creationId xmlns:a16="http://schemas.microsoft.com/office/drawing/2014/main" xmlns=""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7" name="Text Box 18">
          <a:extLst>
            <a:ext uri="{FF2B5EF4-FFF2-40B4-BE49-F238E27FC236}">
              <a16:creationId xmlns:a16="http://schemas.microsoft.com/office/drawing/2014/main" xmlns=""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8" name="Text Box 16">
          <a:extLst>
            <a:ext uri="{FF2B5EF4-FFF2-40B4-BE49-F238E27FC236}">
              <a16:creationId xmlns:a16="http://schemas.microsoft.com/office/drawing/2014/main" xmlns=""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9" name="Text Box 17">
          <a:extLst>
            <a:ext uri="{FF2B5EF4-FFF2-40B4-BE49-F238E27FC236}">
              <a16:creationId xmlns:a16="http://schemas.microsoft.com/office/drawing/2014/main" xmlns=""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0" name="Text Box 18">
          <a:extLst>
            <a:ext uri="{FF2B5EF4-FFF2-40B4-BE49-F238E27FC236}">
              <a16:creationId xmlns:a16="http://schemas.microsoft.com/office/drawing/2014/main" xmlns=""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1" name="Text Box 19">
          <a:extLst>
            <a:ext uri="{FF2B5EF4-FFF2-40B4-BE49-F238E27FC236}">
              <a16:creationId xmlns:a16="http://schemas.microsoft.com/office/drawing/2014/main" xmlns=""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2" name="Text Box 16">
          <a:extLst>
            <a:ext uri="{FF2B5EF4-FFF2-40B4-BE49-F238E27FC236}">
              <a16:creationId xmlns:a16="http://schemas.microsoft.com/office/drawing/2014/main" xmlns=""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3" name="Text Box 17">
          <a:extLst>
            <a:ext uri="{FF2B5EF4-FFF2-40B4-BE49-F238E27FC236}">
              <a16:creationId xmlns:a16="http://schemas.microsoft.com/office/drawing/2014/main" xmlns=""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4" name="Text Box 18">
          <a:extLst>
            <a:ext uri="{FF2B5EF4-FFF2-40B4-BE49-F238E27FC236}">
              <a16:creationId xmlns:a16="http://schemas.microsoft.com/office/drawing/2014/main" xmlns=""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5" name="Text Box 19">
          <a:extLst>
            <a:ext uri="{FF2B5EF4-FFF2-40B4-BE49-F238E27FC236}">
              <a16:creationId xmlns:a16="http://schemas.microsoft.com/office/drawing/2014/main" xmlns=""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1866" name="Text Box 15">
          <a:extLst>
            <a:ext uri="{FF2B5EF4-FFF2-40B4-BE49-F238E27FC236}">
              <a16:creationId xmlns:a16="http://schemas.microsoft.com/office/drawing/2014/main" xmlns=""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67" name="Text Box 15">
          <a:extLst>
            <a:ext uri="{FF2B5EF4-FFF2-40B4-BE49-F238E27FC236}">
              <a16:creationId xmlns:a16="http://schemas.microsoft.com/office/drawing/2014/main" xmlns=""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1868" name="Text Box 15">
          <a:extLst>
            <a:ext uri="{FF2B5EF4-FFF2-40B4-BE49-F238E27FC236}">
              <a16:creationId xmlns:a16="http://schemas.microsoft.com/office/drawing/2014/main" xmlns=""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1869" name="Text Box 15">
          <a:extLst>
            <a:ext uri="{FF2B5EF4-FFF2-40B4-BE49-F238E27FC236}">
              <a16:creationId xmlns:a16="http://schemas.microsoft.com/office/drawing/2014/main" xmlns=""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1870" name="Text Box 15">
          <a:extLst>
            <a:ext uri="{FF2B5EF4-FFF2-40B4-BE49-F238E27FC236}">
              <a16:creationId xmlns:a16="http://schemas.microsoft.com/office/drawing/2014/main" xmlns=""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1871" name="Text Box 15">
          <a:extLst>
            <a:ext uri="{FF2B5EF4-FFF2-40B4-BE49-F238E27FC236}">
              <a16:creationId xmlns:a16="http://schemas.microsoft.com/office/drawing/2014/main" xmlns=""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2" name="Text Box 16">
          <a:extLst>
            <a:ext uri="{FF2B5EF4-FFF2-40B4-BE49-F238E27FC236}">
              <a16:creationId xmlns:a16="http://schemas.microsoft.com/office/drawing/2014/main" xmlns=""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3" name="Text Box 17">
          <a:extLst>
            <a:ext uri="{FF2B5EF4-FFF2-40B4-BE49-F238E27FC236}">
              <a16:creationId xmlns:a16="http://schemas.microsoft.com/office/drawing/2014/main" xmlns=""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4" name="Text Box 18">
          <a:extLst>
            <a:ext uri="{FF2B5EF4-FFF2-40B4-BE49-F238E27FC236}">
              <a16:creationId xmlns:a16="http://schemas.microsoft.com/office/drawing/2014/main" xmlns=""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5" name="Text Box 19">
          <a:extLst>
            <a:ext uri="{FF2B5EF4-FFF2-40B4-BE49-F238E27FC236}">
              <a16:creationId xmlns:a16="http://schemas.microsoft.com/office/drawing/2014/main" xmlns=""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6" name="Text Box 16">
          <a:extLst>
            <a:ext uri="{FF2B5EF4-FFF2-40B4-BE49-F238E27FC236}">
              <a16:creationId xmlns:a16="http://schemas.microsoft.com/office/drawing/2014/main" xmlns=""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7" name="Text Box 17">
          <a:extLst>
            <a:ext uri="{FF2B5EF4-FFF2-40B4-BE49-F238E27FC236}">
              <a16:creationId xmlns:a16="http://schemas.microsoft.com/office/drawing/2014/main" xmlns=""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8" name="Text Box 18">
          <a:extLst>
            <a:ext uri="{FF2B5EF4-FFF2-40B4-BE49-F238E27FC236}">
              <a16:creationId xmlns:a16="http://schemas.microsoft.com/office/drawing/2014/main" xmlns=""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9" name="Text Box 19">
          <a:extLst>
            <a:ext uri="{FF2B5EF4-FFF2-40B4-BE49-F238E27FC236}">
              <a16:creationId xmlns:a16="http://schemas.microsoft.com/office/drawing/2014/main" xmlns=""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0" name="Text Box 16">
          <a:extLst>
            <a:ext uri="{FF2B5EF4-FFF2-40B4-BE49-F238E27FC236}">
              <a16:creationId xmlns:a16="http://schemas.microsoft.com/office/drawing/2014/main" xmlns=""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1" name="Text Box 17">
          <a:extLst>
            <a:ext uri="{FF2B5EF4-FFF2-40B4-BE49-F238E27FC236}">
              <a16:creationId xmlns:a16="http://schemas.microsoft.com/office/drawing/2014/main" xmlns=""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2" name="Text Box 18">
          <a:extLst>
            <a:ext uri="{FF2B5EF4-FFF2-40B4-BE49-F238E27FC236}">
              <a16:creationId xmlns:a16="http://schemas.microsoft.com/office/drawing/2014/main" xmlns=""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3" name="Text Box 19">
          <a:extLst>
            <a:ext uri="{FF2B5EF4-FFF2-40B4-BE49-F238E27FC236}">
              <a16:creationId xmlns:a16="http://schemas.microsoft.com/office/drawing/2014/main" xmlns=""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1884" name="Text Box 15">
          <a:extLst>
            <a:ext uri="{FF2B5EF4-FFF2-40B4-BE49-F238E27FC236}">
              <a16:creationId xmlns:a16="http://schemas.microsoft.com/office/drawing/2014/main" xmlns=""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5" name="Text Box 16">
          <a:extLst>
            <a:ext uri="{FF2B5EF4-FFF2-40B4-BE49-F238E27FC236}">
              <a16:creationId xmlns:a16="http://schemas.microsoft.com/office/drawing/2014/main" xmlns=""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6" name="Text Box 17">
          <a:extLst>
            <a:ext uri="{FF2B5EF4-FFF2-40B4-BE49-F238E27FC236}">
              <a16:creationId xmlns:a16="http://schemas.microsoft.com/office/drawing/2014/main" xmlns=""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7" name="Text Box 18">
          <a:extLst>
            <a:ext uri="{FF2B5EF4-FFF2-40B4-BE49-F238E27FC236}">
              <a16:creationId xmlns:a16="http://schemas.microsoft.com/office/drawing/2014/main" xmlns=""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8" name="Text Box 19">
          <a:extLst>
            <a:ext uri="{FF2B5EF4-FFF2-40B4-BE49-F238E27FC236}">
              <a16:creationId xmlns:a16="http://schemas.microsoft.com/office/drawing/2014/main" xmlns=""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1889" name="Text Box 15">
          <a:extLst>
            <a:ext uri="{FF2B5EF4-FFF2-40B4-BE49-F238E27FC236}">
              <a16:creationId xmlns:a16="http://schemas.microsoft.com/office/drawing/2014/main" xmlns=""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0" name="Text Box 16">
          <a:extLst>
            <a:ext uri="{FF2B5EF4-FFF2-40B4-BE49-F238E27FC236}">
              <a16:creationId xmlns:a16="http://schemas.microsoft.com/office/drawing/2014/main" xmlns=""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1" name="Text Box 17">
          <a:extLst>
            <a:ext uri="{FF2B5EF4-FFF2-40B4-BE49-F238E27FC236}">
              <a16:creationId xmlns:a16="http://schemas.microsoft.com/office/drawing/2014/main" xmlns=""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2" name="Text Box 18">
          <a:extLst>
            <a:ext uri="{FF2B5EF4-FFF2-40B4-BE49-F238E27FC236}">
              <a16:creationId xmlns:a16="http://schemas.microsoft.com/office/drawing/2014/main" xmlns=""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3" name="Text Box 16">
          <a:extLst>
            <a:ext uri="{FF2B5EF4-FFF2-40B4-BE49-F238E27FC236}">
              <a16:creationId xmlns:a16="http://schemas.microsoft.com/office/drawing/2014/main" xmlns=""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4" name="Text Box 17">
          <a:extLst>
            <a:ext uri="{FF2B5EF4-FFF2-40B4-BE49-F238E27FC236}">
              <a16:creationId xmlns:a16="http://schemas.microsoft.com/office/drawing/2014/main" xmlns=""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5" name="Text Box 18">
          <a:extLst>
            <a:ext uri="{FF2B5EF4-FFF2-40B4-BE49-F238E27FC236}">
              <a16:creationId xmlns:a16="http://schemas.microsoft.com/office/drawing/2014/main" xmlns=""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6" name="Text Box 19">
          <a:extLst>
            <a:ext uri="{FF2B5EF4-FFF2-40B4-BE49-F238E27FC236}">
              <a16:creationId xmlns:a16="http://schemas.microsoft.com/office/drawing/2014/main" xmlns=""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7" name="Text Box 16">
          <a:extLst>
            <a:ext uri="{FF2B5EF4-FFF2-40B4-BE49-F238E27FC236}">
              <a16:creationId xmlns:a16="http://schemas.microsoft.com/office/drawing/2014/main" xmlns=""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8" name="Text Box 17">
          <a:extLst>
            <a:ext uri="{FF2B5EF4-FFF2-40B4-BE49-F238E27FC236}">
              <a16:creationId xmlns:a16="http://schemas.microsoft.com/office/drawing/2014/main" xmlns=""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9" name="Text Box 18">
          <a:extLst>
            <a:ext uri="{FF2B5EF4-FFF2-40B4-BE49-F238E27FC236}">
              <a16:creationId xmlns:a16="http://schemas.microsoft.com/office/drawing/2014/main" xmlns=""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900" name="Text Box 19">
          <a:extLst>
            <a:ext uri="{FF2B5EF4-FFF2-40B4-BE49-F238E27FC236}">
              <a16:creationId xmlns:a16="http://schemas.microsoft.com/office/drawing/2014/main" xmlns=""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1" name="Text Box 16">
          <a:extLst>
            <a:ext uri="{FF2B5EF4-FFF2-40B4-BE49-F238E27FC236}">
              <a16:creationId xmlns:a16="http://schemas.microsoft.com/office/drawing/2014/main" xmlns=""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2" name="Text Box 17">
          <a:extLst>
            <a:ext uri="{FF2B5EF4-FFF2-40B4-BE49-F238E27FC236}">
              <a16:creationId xmlns:a16="http://schemas.microsoft.com/office/drawing/2014/main" xmlns=""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3" name="Text Box 18">
          <a:extLst>
            <a:ext uri="{FF2B5EF4-FFF2-40B4-BE49-F238E27FC236}">
              <a16:creationId xmlns:a16="http://schemas.microsoft.com/office/drawing/2014/main" xmlns=""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4" name="Text Box 19">
          <a:extLst>
            <a:ext uri="{FF2B5EF4-FFF2-40B4-BE49-F238E27FC236}">
              <a16:creationId xmlns:a16="http://schemas.microsoft.com/office/drawing/2014/main" xmlns=""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1905" name="Text Box 15">
          <a:extLst>
            <a:ext uri="{FF2B5EF4-FFF2-40B4-BE49-F238E27FC236}">
              <a16:creationId xmlns:a16="http://schemas.microsoft.com/office/drawing/2014/main" xmlns=""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6" name="Text Box 16">
          <a:extLst>
            <a:ext uri="{FF2B5EF4-FFF2-40B4-BE49-F238E27FC236}">
              <a16:creationId xmlns:a16="http://schemas.microsoft.com/office/drawing/2014/main" xmlns=""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7" name="Text Box 17">
          <a:extLst>
            <a:ext uri="{FF2B5EF4-FFF2-40B4-BE49-F238E27FC236}">
              <a16:creationId xmlns:a16="http://schemas.microsoft.com/office/drawing/2014/main" xmlns=""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8" name="Text Box 18">
          <a:extLst>
            <a:ext uri="{FF2B5EF4-FFF2-40B4-BE49-F238E27FC236}">
              <a16:creationId xmlns:a16="http://schemas.microsoft.com/office/drawing/2014/main" xmlns=""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9" name="Text Box 19">
          <a:extLst>
            <a:ext uri="{FF2B5EF4-FFF2-40B4-BE49-F238E27FC236}">
              <a16:creationId xmlns:a16="http://schemas.microsoft.com/office/drawing/2014/main" xmlns=""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10" name="Text Box 15">
          <a:extLst>
            <a:ext uri="{FF2B5EF4-FFF2-40B4-BE49-F238E27FC236}">
              <a16:creationId xmlns:a16="http://schemas.microsoft.com/office/drawing/2014/main" xmlns=""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1" name="Text Box 16">
          <a:extLst>
            <a:ext uri="{FF2B5EF4-FFF2-40B4-BE49-F238E27FC236}">
              <a16:creationId xmlns:a16="http://schemas.microsoft.com/office/drawing/2014/main" xmlns=""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2" name="Text Box 17">
          <a:extLst>
            <a:ext uri="{FF2B5EF4-FFF2-40B4-BE49-F238E27FC236}">
              <a16:creationId xmlns:a16="http://schemas.microsoft.com/office/drawing/2014/main" xmlns=""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3" name="Text Box 18">
          <a:extLst>
            <a:ext uri="{FF2B5EF4-FFF2-40B4-BE49-F238E27FC236}">
              <a16:creationId xmlns:a16="http://schemas.microsoft.com/office/drawing/2014/main" xmlns=""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4" name="Text Box 19">
          <a:extLst>
            <a:ext uri="{FF2B5EF4-FFF2-40B4-BE49-F238E27FC236}">
              <a16:creationId xmlns:a16="http://schemas.microsoft.com/office/drawing/2014/main" xmlns=""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1915" name="Text Box 15">
          <a:extLst>
            <a:ext uri="{FF2B5EF4-FFF2-40B4-BE49-F238E27FC236}">
              <a16:creationId xmlns:a16="http://schemas.microsoft.com/office/drawing/2014/main" xmlns=""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1916" name="Text Box 15">
          <a:extLst>
            <a:ext uri="{FF2B5EF4-FFF2-40B4-BE49-F238E27FC236}">
              <a16:creationId xmlns:a16="http://schemas.microsoft.com/office/drawing/2014/main" xmlns=""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7" name="Text Box 16">
          <a:extLst>
            <a:ext uri="{FF2B5EF4-FFF2-40B4-BE49-F238E27FC236}">
              <a16:creationId xmlns:a16="http://schemas.microsoft.com/office/drawing/2014/main" xmlns=""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8" name="Text Box 17">
          <a:extLst>
            <a:ext uri="{FF2B5EF4-FFF2-40B4-BE49-F238E27FC236}">
              <a16:creationId xmlns:a16="http://schemas.microsoft.com/office/drawing/2014/main" xmlns=""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9" name="Text Box 18">
          <a:extLst>
            <a:ext uri="{FF2B5EF4-FFF2-40B4-BE49-F238E27FC236}">
              <a16:creationId xmlns:a16="http://schemas.microsoft.com/office/drawing/2014/main" xmlns=""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20" name="Text Box 19">
          <a:extLst>
            <a:ext uri="{FF2B5EF4-FFF2-40B4-BE49-F238E27FC236}">
              <a16:creationId xmlns:a16="http://schemas.microsoft.com/office/drawing/2014/main" xmlns=""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1921" name="Text Box 15">
          <a:extLst>
            <a:ext uri="{FF2B5EF4-FFF2-40B4-BE49-F238E27FC236}">
              <a16:creationId xmlns:a16="http://schemas.microsoft.com/office/drawing/2014/main" xmlns=""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1922" name="Text Box 15">
          <a:extLst>
            <a:ext uri="{FF2B5EF4-FFF2-40B4-BE49-F238E27FC236}">
              <a16:creationId xmlns:a16="http://schemas.microsoft.com/office/drawing/2014/main" xmlns=""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1923" name="Text Box 15">
          <a:extLst>
            <a:ext uri="{FF2B5EF4-FFF2-40B4-BE49-F238E27FC236}">
              <a16:creationId xmlns:a16="http://schemas.microsoft.com/office/drawing/2014/main" xmlns=""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4" name="Text Box 16">
          <a:extLst>
            <a:ext uri="{FF2B5EF4-FFF2-40B4-BE49-F238E27FC236}">
              <a16:creationId xmlns:a16="http://schemas.microsoft.com/office/drawing/2014/main" xmlns=""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5" name="Text Box 17">
          <a:extLst>
            <a:ext uri="{FF2B5EF4-FFF2-40B4-BE49-F238E27FC236}">
              <a16:creationId xmlns:a16="http://schemas.microsoft.com/office/drawing/2014/main" xmlns=""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6" name="Text Box 18">
          <a:extLst>
            <a:ext uri="{FF2B5EF4-FFF2-40B4-BE49-F238E27FC236}">
              <a16:creationId xmlns:a16="http://schemas.microsoft.com/office/drawing/2014/main" xmlns=""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1927" name="Text Box 15">
          <a:extLst>
            <a:ext uri="{FF2B5EF4-FFF2-40B4-BE49-F238E27FC236}">
              <a16:creationId xmlns:a16="http://schemas.microsoft.com/office/drawing/2014/main" xmlns=""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8" name="Text Box 16">
          <a:extLst>
            <a:ext uri="{FF2B5EF4-FFF2-40B4-BE49-F238E27FC236}">
              <a16:creationId xmlns:a16="http://schemas.microsoft.com/office/drawing/2014/main" xmlns=""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9" name="Text Box 17">
          <a:extLst>
            <a:ext uri="{FF2B5EF4-FFF2-40B4-BE49-F238E27FC236}">
              <a16:creationId xmlns:a16="http://schemas.microsoft.com/office/drawing/2014/main" xmlns=""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0" name="Text Box 18">
          <a:extLst>
            <a:ext uri="{FF2B5EF4-FFF2-40B4-BE49-F238E27FC236}">
              <a16:creationId xmlns:a16="http://schemas.microsoft.com/office/drawing/2014/main" xmlns=""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1" name="Text Box 19">
          <a:extLst>
            <a:ext uri="{FF2B5EF4-FFF2-40B4-BE49-F238E27FC236}">
              <a16:creationId xmlns:a16="http://schemas.microsoft.com/office/drawing/2014/main" xmlns=""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2" name="Text Box 16">
          <a:extLst>
            <a:ext uri="{FF2B5EF4-FFF2-40B4-BE49-F238E27FC236}">
              <a16:creationId xmlns:a16="http://schemas.microsoft.com/office/drawing/2014/main" xmlns=""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3" name="Text Box 17">
          <a:extLst>
            <a:ext uri="{FF2B5EF4-FFF2-40B4-BE49-F238E27FC236}">
              <a16:creationId xmlns:a16="http://schemas.microsoft.com/office/drawing/2014/main" xmlns=""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4" name="Text Box 18">
          <a:extLst>
            <a:ext uri="{FF2B5EF4-FFF2-40B4-BE49-F238E27FC236}">
              <a16:creationId xmlns:a16="http://schemas.microsoft.com/office/drawing/2014/main" xmlns=""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5" name="Text Box 19">
          <a:extLst>
            <a:ext uri="{FF2B5EF4-FFF2-40B4-BE49-F238E27FC236}">
              <a16:creationId xmlns:a16="http://schemas.microsoft.com/office/drawing/2014/main" xmlns=""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6" name="Text Box 16">
          <a:extLst>
            <a:ext uri="{FF2B5EF4-FFF2-40B4-BE49-F238E27FC236}">
              <a16:creationId xmlns:a16="http://schemas.microsoft.com/office/drawing/2014/main" xmlns=""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7" name="Text Box 17">
          <a:extLst>
            <a:ext uri="{FF2B5EF4-FFF2-40B4-BE49-F238E27FC236}">
              <a16:creationId xmlns:a16="http://schemas.microsoft.com/office/drawing/2014/main" xmlns=""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8" name="Text Box 18">
          <a:extLst>
            <a:ext uri="{FF2B5EF4-FFF2-40B4-BE49-F238E27FC236}">
              <a16:creationId xmlns:a16="http://schemas.microsoft.com/office/drawing/2014/main" xmlns=""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9" name="Text Box 19">
          <a:extLst>
            <a:ext uri="{FF2B5EF4-FFF2-40B4-BE49-F238E27FC236}">
              <a16:creationId xmlns:a16="http://schemas.microsoft.com/office/drawing/2014/main" xmlns=""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0" name="Text Box 16">
          <a:extLst>
            <a:ext uri="{FF2B5EF4-FFF2-40B4-BE49-F238E27FC236}">
              <a16:creationId xmlns:a16="http://schemas.microsoft.com/office/drawing/2014/main" xmlns=""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1" name="Text Box 17">
          <a:extLst>
            <a:ext uri="{FF2B5EF4-FFF2-40B4-BE49-F238E27FC236}">
              <a16:creationId xmlns:a16="http://schemas.microsoft.com/office/drawing/2014/main" xmlns=""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2" name="Text Box 18">
          <a:extLst>
            <a:ext uri="{FF2B5EF4-FFF2-40B4-BE49-F238E27FC236}">
              <a16:creationId xmlns:a16="http://schemas.microsoft.com/office/drawing/2014/main" xmlns=""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3" name="Text Box 19">
          <a:extLst>
            <a:ext uri="{FF2B5EF4-FFF2-40B4-BE49-F238E27FC236}">
              <a16:creationId xmlns:a16="http://schemas.microsoft.com/office/drawing/2014/main" xmlns=""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4" name="Text Box 16">
          <a:extLst>
            <a:ext uri="{FF2B5EF4-FFF2-40B4-BE49-F238E27FC236}">
              <a16:creationId xmlns:a16="http://schemas.microsoft.com/office/drawing/2014/main" xmlns=""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5" name="Text Box 17">
          <a:extLst>
            <a:ext uri="{FF2B5EF4-FFF2-40B4-BE49-F238E27FC236}">
              <a16:creationId xmlns:a16="http://schemas.microsoft.com/office/drawing/2014/main" xmlns=""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6" name="Text Box 18">
          <a:extLst>
            <a:ext uri="{FF2B5EF4-FFF2-40B4-BE49-F238E27FC236}">
              <a16:creationId xmlns:a16="http://schemas.microsoft.com/office/drawing/2014/main" xmlns=""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7" name="Text Box 19">
          <a:extLst>
            <a:ext uri="{FF2B5EF4-FFF2-40B4-BE49-F238E27FC236}">
              <a16:creationId xmlns:a16="http://schemas.microsoft.com/office/drawing/2014/main" xmlns=""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1948" name="Text Box 15">
          <a:extLst>
            <a:ext uri="{FF2B5EF4-FFF2-40B4-BE49-F238E27FC236}">
              <a16:creationId xmlns:a16="http://schemas.microsoft.com/office/drawing/2014/main" xmlns=""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49" name="Text Box 16">
          <a:extLst>
            <a:ext uri="{FF2B5EF4-FFF2-40B4-BE49-F238E27FC236}">
              <a16:creationId xmlns:a16="http://schemas.microsoft.com/office/drawing/2014/main" xmlns=""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0" name="Text Box 17">
          <a:extLst>
            <a:ext uri="{FF2B5EF4-FFF2-40B4-BE49-F238E27FC236}">
              <a16:creationId xmlns:a16="http://schemas.microsoft.com/office/drawing/2014/main" xmlns=""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1" name="Text Box 18">
          <a:extLst>
            <a:ext uri="{FF2B5EF4-FFF2-40B4-BE49-F238E27FC236}">
              <a16:creationId xmlns:a16="http://schemas.microsoft.com/office/drawing/2014/main" xmlns=""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2" name="Text Box 19">
          <a:extLst>
            <a:ext uri="{FF2B5EF4-FFF2-40B4-BE49-F238E27FC236}">
              <a16:creationId xmlns:a16="http://schemas.microsoft.com/office/drawing/2014/main" xmlns=""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1953" name="Text Box 15">
          <a:extLst>
            <a:ext uri="{FF2B5EF4-FFF2-40B4-BE49-F238E27FC236}">
              <a16:creationId xmlns:a16="http://schemas.microsoft.com/office/drawing/2014/main" xmlns=""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4" name="Text Box 16">
          <a:extLst>
            <a:ext uri="{FF2B5EF4-FFF2-40B4-BE49-F238E27FC236}">
              <a16:creationId xmlns:a16="http://schemas.microsoft.com/office/drawing/2014/main" xmlns=""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5" name="Text Box 17">
          <a:extLst>
            <a:ext uri="{FF2B5EF4-FFF2-40B4-BE49-F238E27FC236}">
              <a16:creationId xmlns:a16="http://schemas.microsoft.com/office/drawing/2014/main" xmlns=""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6" name="Text Box 18">
          <a:extLst>
            <a:ext uri="{FF2B5EF4-FFF2-40B4-BE49-F238E27FC236}">
              <a16:creationId xmlns:a16="http://schemas.microsoft.com/office/drawing/2014/main" xmlns=""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7" name="Text Box 16">
          <a:extLst>
            <a:ext uri="{FF2B5EF4-FFF2-40B4-BE49-F238E27FC236}">
              <a16:creationId xmlns:a16="http://schemas.microsoft.com/office/drawing/2014/main" xmlns=""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8" name="Text Box 17">
          <a:extLst>
            <a:ext uri="{FF2B5EF4-FFF2-40B4-BE49-F238E27FC236}">
              <a16:creationId xmlns:a16="http://schemas.microsoft.com/office/drawing/2014/main" xmlns=""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9" name="Text Box 18">
          <a:extLst>
            <a:ext uri="{FF2B5EF4-FFF2-40B4-BE49-F238E27FC236}">
              <a16:creationId xmlns:a16="http://schemas.microsoft.com/office/drawing/2014/main" xmlns=""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0" name="Text Box 19">
          <a:extLst>
            <a:ext uri="{FF2B5EF4-FFF2-40B4-BE49-F238E27FC236}">
              <a16:creationId xmlns:a16="http://schemas.microsoft.com/office/drawing/2014/main" xmlns=""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1" name="Text Box 16">
          <a:extLst>
            <a:ext uri="{FF2B5EF4-FFF2-40B4-BE49-F238E27FC236}">
              <a16:creationId xmlns:a16="http://schemas.microsoft.com/office/drawing/2014/main" xmlns=""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2" name="Text Box 17">
          <a:extLst>
            <a:ext uri="{FF2B5EF4-FFF2-40B4-BE49-F238E27FC236}">
              <a16:creationId xmlns:a16="http://schemas.microsoft.com/office/drawing/2014/main" xmlns=""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3" name="Text Box 18">
          <a:extLst>
            <a:ext uri="{FF2B5EF4-FFF2-40B4-BE49-F238E27FC236}">
              <a16:creationId xmlns:a16="http://schemas.microsoft.com/office/drawing/2014/main" xmlns=""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4" name="Text Box 19">
          <a:extLst>
            <a:ext uri="{FF2B5EF4-FFF2-40B4-BE49-F238E27FC236}">
              <a16:creationId xmlns:a16="http://schemas.microsoft.com/office/drawing/2014/main" xmlns=""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1965" name="Text Box 15">
          <a:extLst>
            <a:ext uri="{FF2B5EF4-FFF2-40B4-BE49-F238E27FC236}">
              <a16:creationId xmlns:a16="http://schemas.microsoft.com/office/drawing/2014/main" xmlns=""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1966" name="Text Box 15">
          <a:extLst>
            <a:ext uri="{FF2B5EF4-FFF2-40B4-BE49-F238E27FC236}">
              <a16:creationId xmlns:a16="http://schemas.microsoft.com/office/drawing/2014/main" xmlns=""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1967" name="Text Box 15">
          <a:extLst>
            <a:ext uri="{FF2B5EF4-FFF2-40B4-BE49-F238E27FC236}">
              <a16:creationId xmlns:a16="http://schemas.microsoft.com/office/drawing/2014/main" xmlns=""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1968" name="Text Box 15">
          <a:extLst>
            <a:ext uri="{FF2B5EF4-FFF2-40B4-BE49-F238E27FC236}">
              <a16:creationId xmlns:a16="http://schemas.microsoft.com/office/drawing/2014/main" xmlns=""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1969" name="Text Box 15">
          <a:extLst>
            <a:ext uri="{FF2B5EF4-FFF2-40B4-BE49-F238E27FC236}">
              <a16:creationId xmlns:a16="http://schemas.microsoft.com/office/drawing/2014/main" xmlns=""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1970" name="Text Box 15">
          <a:extLst>
            <a:ext uri="{FF2B5EF4-FFF2-40B4-BE49-F238E27FC236}">
              <a16:creationId xmlns:a16="http://schemas.microsoft.com/office/drawing/2014/main" xmlns=""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1" name="Text Box 16">
          <a:extLst>
            <a:ext uri="{FF2B5EF4-FFF2-40B4-BE49-F238E27FC236}">
              <a16:creationId xmlns:a16="http://schemas.microsoft.com/office/drawing/2014/main" xmlns=""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2" name="Text Box 17">
          <a:extLst>
            <a:ext uri="{FF2B5EF4-FFF2-40B4-BE49-F238E27FC236}">
              <a16:creationId xmlns:a16="http://schemas.microsoft.com/office/drawing/2014/main" xmlns=""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3" name="Text Box 18">
          <a:extLst>
            <a:ext uri="{FF2B5EF4-FFF2-40B4-BE49-F238E27FC236}">
              <a16:creationId xmlns:a16="http://schemas.microsoft.com/office/drawing/2014/main" xmlns=""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4" name="Text Box 19">
          <a:extLst>
            <a:ext uri="{FF2B5EF4-FFF2-40B4-BE49-F238E27FC236}">
              <a16:creationId xmlns:a16="http://schemas.microsoft.com/office/drawing/2014/main" xmlns=""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5" name="Text Box 16">
          <a:extLst>
            <a:ext uri="{FF2B5EF4-FFF2-40B4-BE49-F238E27FC236}">
              <a16:creationId xmlns:a16="http://schemas.microsoft.com/office/drawing/2014/main" xmlns=""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6" name="Text Box 17">
          <a:extLst>
            <a:ext uri="{FF2B5EF4-FFF2-40B4-BE49-F238E27FC236}">
              <a16:creationId xmlns:a16="http://schemas.microsoft.com/office/drawing/2014/main" xmlns=""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7" name="Text Box 18">
          <a:extLst>
            <a:ext uri="{FF2B5EF4-FFF2-40B4-BE49-F238E27FC236}">
              <a16:creationId xmlns:a16="http://schemas.microsoft.com/office/drawing/2014/main" xmlns=""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8" name="Text Box 19">
          <a:extLst>
            <a:ext uri="{FF2B5EF4-FFF2-40B4-BE49-F238E27FC236}">
              <a16:creationId xmlns:a16="http://schemas.microsoft.com/office/drawing/2014/main" xmlns=""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79" name="Text Box 16">
          <a:extLst>
            <a:ext uri="{FF2B5EF4-FFF2-40B4-BE49-F238E27FC236}">
              <a16:creationId xmlns:a16="http://schemas.microsoft.com/office/drawing/2014/main" xmlns=""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0" name="Text Box 17">
          <a:extLst>
            <a:ext uri="{FF2B5EF4-FFF2-40B4-BE49-F238E27FC236}">
              <a16:creationId xmlns:a16="http://schemas.microsoft.com/office/drawing/2014/main" xmlns=""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1" name="Text Box 18">
          <a:extLst>
            <a:ext uri="{FF2B5EF4-FFF2-40B4-BE49-F238E27FC236}">
              <a16:creationId xmlns:a16="http://schemas.microsoft.com/office/drawing/2014/main" xmlns=""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2" name="Text Box 19">
          <a:extLst>
            <a:ext uri="{FF2B5EF4-FFF2-40B4-BE49-F238E27FC236}">
              <a16:creationId xmlns:a16="http://schemas.microsoft.com/office/drawing/2014/main" xmlns=""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3" name="Text Box 16">
          <a:extLst>
            <a:ext uri="{FF2B5EF4-FFF2-40B4-BE49-F238E27FC236}">
              <a16:creationId xmlns:a16="http://schemas.microsoft.com/office/drawing/2014/main" xmlns=""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4" name="Text Box 17">
          <a:extLst>
            <a:ext uri="{FF2B5EF4-FFF2-40B4-BE49-F238E27FC236}">
              <a16:creationId xmlns:a16="http://schemas.microsoft.com/office/drawing/2014/main" xmlns=""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5" name="Text Box 18">
          <a:extLst>
            <a:ext uri="{FF2B5EF4-FFF2-40B4-BE49-F238E27FC236}">
              <a16:creationId xmlns:a16="http://schemas.microsoft.com/office/drawing/2014/main" xmlns=""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6" name="Text Box 19">
          <a:extLst>
            <a:ext uri="{FF2B5EF4-FFF2-40B4-BE49-F238E27FC236}">
              <a16:creationId xmlns:a16="http://schemas.microsoft.com/office/drawing/2014/main" xmlns=""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7" name="Text Box 16">
          <a:extLst>
            <a:ext uri="{FF2B5EF4-FFF2-40B4-BE49-F238E27FC236}">
              <a16:creationId xmlns:a16="http://schemas.microsoft.com/office/drawing/2014/main" xmlns=""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8" name="Text Box 17">
          <a:extLst>
            <a:ext uri="{FF2B5EF4-FFF2-40B4-BE49-F238E27FC236}">
              <a16:creationId xmlns:a16="http://schemas.microsoft.com/office/drawing/2014/main" xmlns=""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9" name="Text Box 18">
          <a:extLst>
            <a:ext uri="{FF2B5EF4-FFF2-40B4-BE49-F238E27FC236}">
              <a16:creationId xmlns:a16="http://schemas.microsoft.com/office/drawing/2014/main" xmlns=""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0" name="Text Box 16">
          <a:extLst>
            <a:ext uri="{FF2B5EF4-FFF2-40B4-BE49-F238E27FC236}">
              <a16:creationId xmlns:a16="http://schemas.microsoft.com/office/drawing/2014/main" xmlns=""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1" name="Text Box 17">
          <a:extLst>
            <a:ext uri="{FF2B5EF4-FFF2-40B4-BE49-F238E27FC236}">
              <a16:creationId xmlns:a16="http://schemas.microsoft.com/office/drawing/2014/main" xmlns=""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2" name="Text Box 18">
          <a:extLst>
            <a:ext uri="{FF2B5EF4-FFF2-40B4-BE49-F238E27FC236}">
              <a16:creationId xmlns:a16="http://schemas.microsoft.com/office/drawing/2014/main" xmlns=""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3" name="Text Box 19">
          <a:extLst>
            <a:ext uri="{FF2B5EF4-FFF2-40B4-BE49-F238E27FC236}">
              <a16:creationId xmlns:a16="http://schemas.microsoft.com/office/drawing/2014/main" xmlns=""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4" name="Text Box 16">
          <a:extLst>
            <a:ext uri="{FF2B5EF4-FFF2-40B4-BE49-F238E27FC236}">
              <a16:creationId xmlns:a16="http://schemas.microsoft.com/office/drawing/2014/main" xmlns=""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5" name="Text Box 17">
          <a:extLst>
            <a:ext uri="{FF2B5EF4-FFF2-40B4-BE49-F238E27FC236}">
              <a16:creationId xmlns:a16="http://schemas.microsoft.com/office/drawing/2014/main" xmlns=""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6" name="Text Box 18">
          <a:extLst>
            <a:ext uri="{FF2B5EF4-FFF2-40B4-BE49-F238E27FC236}">
              <a16:creationId xmlns:a16="http://schemas.microsoft.com/office/drawing/2014/main" xmlns=""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7" name="Text Box 19">
          <a:extLst>
            <a:ext uri="{FF2B5EF4-FFF2-40B4-BE49-F238E27FC236}">
              <a16:creationId xmlns:a16="http://schemas.microsoft.com/office/drawing/2014/main" xmlns=""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8" name="Text Box 16">
          <a:extLst>
            <a:ext uri="{FF2B5EF4-FFF2-40B4-BE49-F238E27FC236}">
              <a16:creationId xmlns:a16="http://schemas.microsoft.com/office/drawing/2014/main" xmlns=""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9" name="Text Box 17">
          <a:extLst>
            <a:ext uri="{FF2B5EF4-FFF2-40B4-BE49-F238E27FC236}">
              <a16:creationId xmlns:a16="http://schemas.microsoft.com/office/drawing/2014/main" xmlns=""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0" name="Text Box 18">
          <a:extLst>
            <a:ext uri="{FF2B5EF4-FFF2-40B4-BE49-F238E27FC236}">
              <a16:creationId xmlns:a16="http://schemas.microsoft.com/office/drawing/2014/main" xmlns=""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1" name="Text Box 19">
          <a:extLst>
            <a:ext uri="{FF2B5EF4-FFF2-40B4-BE49-F238E27FC236}">
              <a16:creationId xmlns:a16="http://schemas.microsoft.com/office/drawing/2014/main" xmlns=""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61691"/>
    <xdr:sp macro="" textlink="">
      <xdr:nvSpPr>
        <xdr:cNvPr id="2002" name="Text Box 15">
          <a:extLst>
            <a:ext uri="{FF2B5EF4-FFF2-40B4-BE49-F238E27FC236}">
              <a16:creationId xmlns:a16="http://schemas.microsoft.com/office/drawing/2014/main" xmlns=""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3" name="Text Box 16">
          <a:extLst>
            <a:ext uri="{FF2B5EF4-FFF2-40B4-BE49-F238E27FC236}">
              <a16:creationId xmlns:a16="http://schemas.microsoft.com/office/drawing/2014/main" xmlns=""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4" name="Text Box 17">
          <a:extLst>
            <a:ext uri="{FF2B5EF4-FFF2-40B4-BE49-F238E27FC236}">
              <a16:creationId xmlns:a16="http://schemas.microsoft.com/office/drawing/2014/main" xmlns=""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5" name="Text Box 18">
          <a:extLst>
            <a:ext uri="{FF2B5EF4-FFF2-40B4-BE49-F238E27FC236}">
              <a16:creationId xmlns:a16="http://schemas.microsoft.com/office/drawing/2014/main" xmlns=""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6" name="Text Box 19">
          <a:extLst>
            <a:ext uri="{FF2B5EF4-FFF2-40B4-BE49-F238E27FC236}">
              <a16:creationId xmlns:a16="http://schemas.microsoft.com/office/drawing/2014/main" xmlns=""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2007" name="Text Box 15">
          <a:extLst>
            <a:ext uri="{FF2B5EF4-FFF2-40B4-BE49-F238E27FC236}">
              <a16:creationId xmlns:a16="http://schemas.microsoft.com/office/drawing/2014/main" xmlns=""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8" name="Text Box 16">
          <a:extLst>
            <a:ext uri="{FF2B5EF4-FFF2-40B4-BE49-F238E27FC236}">
              <a16:creationId xmlns:a16="http://schemas.microsoft.com/office/drawing/2014/main" xmlns=""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9" name="Text Box 17">
          <a:extLst>
            <a:ext uri="{FF2B5EF4-FFF2-40B4-BE49-F238E27FC236}">
              <a16:creationId xmlns:a16="http://schemas.microsoft.com/office/drawing/2014/main" xmlns=""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0" name="Text Box 18">
          <a:extLst>
            <a:ext uri="{FF2B5EF4-FFF2-40B4-BE49-F238E27FC236}">
              <a16:creationId xmlns:a16="http://schemas.microsoft.com/office/drawing/2014/main" xmlns=""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1" name="Text Box 19">
          <a:extLst>
            <a:ext uri="{FF2B5EF4-FFF2-40B4-BE49-F238E27FC236}">
              <a16:creationId xmlns:a16="http://schemas.microsoft.com/office/drawing/2014/main" xmlns=""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2012" name="Text Box 15">
          <a:extLst>
            <a:ext uri="{FF2B5EF4-FFF2-40B4-BE49-F238E27FC236}">
              <a16:creationId xmlns:a16="http://schemas.microsoft.com/office/drawing/2014/main" xmlns=""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2013" name="Text Box 15">
          <a:extLst>
            <a:ext uri="{FF2B5EF4-FFF2-40B4-BE49-F238E27FC236}">
              <a16:creationId xmlns:a16="http://schemas.microsoft.com/office/drawing/2014/main" xmlns=""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4" name="Text Box 16">
          <a:extLst>
            <a:ext uri="{FF2B5EF4-FFF2-40B4-BE49-F238E27FC236}">
              <a16:creationId xmlns:a16="http://schemas.microsoft.com/office/drawing/2014/main" xmlns=""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5" name="Text Box 17">
          <a:extLst>
            <a:ext uri="{FF2B5EF4-FFF2-40B4-BE49-F238E27FC236}">
              <a16:creationId xmlns:a16="http://schemas.microsoft.com/office/drawing/2014/main" xmlns=""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6" name="Text Box 18">
          <a:extLst>
            <a:ext uri="{FF2B5EF4-FFF2-40B4-BE49-F238E27FC236}">
              <a16:creationId xmlns:a16="http://schemas.microsoft.com/office/drawing/2014/main" xmlns=""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7" name="Text Box 19">
          <a:extLst>
            <a:ext uri="{FF2B5EF4-FFF2-40B4-BE49-F238E27FC236}">
              <a16:creationId xmlns:a16="http://schemas.microsoft.com/office/drawing/2014/main" xmlns=""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2018" name="Text Box 15">
          <a:extLst>
            <a:ext uri="{FF2B5EF4-FFF2-40B4-BE49-F238E27FC236}">
              <a16:creationId xmlns:a16="http://schemas.microsoft.com/office/drawing/2014/main" xmlns=""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2019" name="Text Box 15">
          <a:extLst>
            <a:ext uri="{FF2B5EF4-FFF2-40B4-BE49-F238E27FC236}">
              <a16:creationId xmlns:a16="http://schemas.microsoft.com/office/drawing/2014/main" xmlns=""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2020" name="Text Box 15">
          <a:extLst>
            <a:ext uri="{FF2B5EF4-FFF2-40B4-BE49-F238E27FC236}">
              <a16:creationId xmlns:a16="http://schemas.microsoft.com/office/drawing/2014/main" xmlns=""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1" name="Text Box 16">
          <a:extLst>
            <a:ext uri="{FF2B5EF4-FFF2-40B4-BE49-F238E27FC236}">
              <a16:creationId xmlns:a16="http://schemas.microsoft.com/office/drawing/2014/main" xmlns=""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2" name="Text Box 17">
          <a:extLst>
            <a:ext uri="{FF2B5EF4-FFF2-40B4-BE49-F238E27FC236}">
              <a16:creationId xmlns:a16="http://schemas.microsoft.com/office/drawing/2014/main" xmlns=""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3" name="Text Box 18">
          <a:extLst>
            <a:ext uri="{FF2B5EF4-FFF2-40B4-BE49-F238E27FC236}">
              <a16:creationId xmlns:a16="http://schemas.microsoft.com/office/drawing/2014/main" xmlns=""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2024" name="Text Box 15">
          <a:extLst>
            <a:ext uri="{FF2B5EF4-FFF2-40B4-BE49-F238E27FC236}">
              <a16:creationId xmlns:a16="http://schemas.microsoft.com/office/drawing/2014/main" xmlns=""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5" name="Text Box 16">
          <a:extLst>
            <a:ext uri="{FF2B5EF4-FFF2-40B4-BE49-F238E27FC236}">
              <a16:creationId xmlns:a16="http://schemas.microsoft.com/office/drawing/2014/main" xmlns=""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6" name="Text Box 17">
          <a:extLst>
            <a:ext uri="{FF2B5EF4-FFF2-40B4-BE49-F238E27FC236}">
              <a16:creationId xmlns:a16="http://schemas.microsoft.com/office/drawing/2014/main" xmlns=""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7" name="Text Box 18">
          <a:extLst>
            <a:ext uri="{FF2B5EF4-FFF2-40B4-BE49-F238E27FC236}">
              <a16:creationId xmlns:a16="http://schemas.microsoft.com/office/drawing/2014/main" xmlns=""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8" name="Text Box 19">
          <a:extLst>
            <a:ext uri="{FF2B5EF4-FFF2-40B4-BE49-F238E27FC236}">
              <a16:creationId xmlns:a16="http://schemas.microsoft.com/office/drawing/2014/main" xmlns=""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9" name="Text Box 16">
          <a:extLst>
            <a:ext uri="{FF2B5EF4-FFF2-40B4-BE49-F238E27FC236}">
              <a16:creationId xmlns:a16="http://schemas.microsoft.com/office/drawing/2014/main" xmlns=""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0" name="Text Box 17">
          <a:extLst>
            <a:ext uri="{FF2B5EF4-FFF2-40B4-BE49-F238E27FC236}">
              <a16:creationId xmlns:a16="http://schemas.microsoft.com/office/drawing/2014/main" xmlns=""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1" name="Text Box 18">
          <a:extLst>
            <a:ext uri="{FF2B5EF4-FFF2-40B4-BE49-F238E27FC236}">
              <a16:creationId xmlns:a16="http://schemas.microsoft.com/office/drawing/2014/main" xmlns=""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2" name="Text Box 19">
          <a:extLst>
            <a:ext uri="{FF2B5EF4-FFF2-40B4-BE49-F238E27FC236}">
              <a16:creationId xmlns:a16="http://schemas.microsoft.com/office/drawing/2014/main" xmlns=""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3" name="Text Box 16">
          <a:extLst>
            <a:ext uri="{FF2B5EF4-FFF2-40B4-BE49-F238E27FC236}">
              <a16:creationId xmlns:a16="http://schemas.microsoft.com/office/drawing/2014/main" xmlns=""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4" name="Text Box 17">
          <a:extLst>
            <a:ext uri="{FF2B5EF4-FFF2-40B4-BE49-F238E27FC236}">
              <a16:creationId xmlns:a16="http://schemas.microsoft.com/office/drawing/2014/main" xmlns=""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5" name="Text Box 18">
          <a:extLst>
            <a:ext uri="{FF2B5EF4-FFF2-40B4-BE49-F238E27FC236}">
              <a16:creationId xmlns:a16="http://schemas.microsoft.com/office/drawing/2014/main" xmlns=""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6" name="Text Box 19">
          <a:extLst>
            <a:ext uri="{FF2B5EF4-FFF2-40B4-BE49-F238E27FC236}">
              <a16:creationId xmlns:a16="http://schemas.microsoft.com/office/drawing/2014/main" xmlns=""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7" name="Text Box 16">
          <a:extLst>
            <a:ext uri="{FF2B5EF4-FFF2-40B4-BE49-F238E27FC236}">
              <a16:creationId xmlns:a16="http://schemas.microsoft.com/office/drawing/2014/main" xmlns=""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8" name="Text Box 17">
          <a:extLst>
            <a:ext uri="{FF2B5EF4-FFF2-40B4-BE49-F238E27FC236}">
              <a16:creationId xmlns:a16="http://schemas.microsoft.com/office/drawing/2014/main" xmlns=""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9" name="Text Box 18">
          <a:extLst>
            <a:ext uri="{FF2B5EF4-FFF2-40B4-BE49-F238E27FC236}">
              <a16:creationId xmlns:a16="http://schemas.microsoft.com/office/drawing/2014/main" xmlns=""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0" name="Text Box 19">
          <a:extLst>
            <a:ext uri="{FF2B5EF4-FFF2-40B4-BE49-F238E27FC236}">
              <a16:creationId xmlns:a16="http://schemas.microsoft.com/office/drawing/2014/main" xmlns=""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1" name="Text Box 16">
          <a:extLst>
            <a:ext uri="{FF2B5EF4-FFF2-40B4-BE49-F238E27FC236}">
              <a16:creationId xmlns:a16="http://schemas.microsoft.com/office/drawing/2014/main" xmlns=""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2" name="Text Box 17">
          <a:extLst>
            <a:ext uri="{FF2B5EF4-FFF2-40B4-BE49-F238E27FC236}">
              <a16:creationId xmlns:a16="http://schemas.microsoft.com/office/drawing/2014/main" xmlns=""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3" name="Text Box 18">
          <a:extLst>
            <a:ext uri="{FF2B5EF4-FFF2-40B4-BE49-F238E27FC236}">
              <a16:creationId xmlns:a16="http://schemas.microsoft.com/office/drawing/2014/main" xmlns=""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4" name="Text Box 19">
          <a:extLst>
            <a:ext uri="{FF2B5EF4-FFF2-40B4-BE49-F238E27FC236}">
              <a16:creationId xmlns:a16="http://schemas.microsoft.com/office/drawing/2014/main" xmlns=""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5" name="Text Box 16">
          <a:extLst>
            <a:ext uri="{FF2B5EF4-FFF2-40B4-BE49-F238E27FC236}">
              <a16:creationId xmlns:a16="http://schemas.microsoft.com/office/drawing/2014/main" xmlns=""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6" name="Text Box 17">
          <a:extLst>
            <a:ext uri="{FF2B5EF4-FFF2-40B4-BE49-F238E27FC236}">
              <a16:creationId xmlns:a16="http://schemas.microsoft.com/office/drawing/2014/main" xmlns=""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7" name="Text Box 18">
          <a:extLst>
            <a:ext uri="{FF2B5EF4-FFF2-40B4-BE49-F238E27FC236}">
              <a16:creationId xmlns:a16="http://schemas.microsoft.com/office/drawing/2014/main" xmlns=""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8" name="Text Box 19">
          <a:extLst>
            <a:ext uri="{FF2B5EF4-FFF2-40B4-BE49-F238E27FC236}">
              <a16:creationId xmlns:a16="http://schemas.microsoft.com/office/drawing/2014/main" xmlns=""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9" name="Text Box 16">
          <a:extLst>
            <a:ext uri="{FF2B5EF4-FFF2-40B4-BE49-F238E27FC236}">
              <a16:creationId xmlns:a16="http://schemas.microsoft.com/office/drawing/2014/main" xmlns=""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0" name="Text Box 17">
          <a:extLst>
            <a:ext uri="{FF2B5EF4-FFF2-40B4-BE49-F238E27FC236}">
              <a16:creationId xmlns:a16="http://schemas.microsoft.com/office/drawing/2014/main" xmlns=""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1" name="Text Box 18">
          <a:extLst>
            <a:ext uri="{FF2B5EF4-FFF2-40B4-BE49-F238E27FC236}">
              <a16:creationId xmlns:a16="http://schemas.microsoft.com/office/drawing/2014/main" xmlns=""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2" name="Text Box 16">
          <a:extLst>
            <a:ext uri="{FF2B5EF4-FFF2-40B4-BE49-F238E27FC236}">
              <a16:creationId xmlns:a16="http://schemas.microsoft.com/office/drawing/2014/main" xmlns=""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3" name="Text Box 17">
          <a:extLst>
            <a:ext uri="{FF2B5EF4-FFF2-40B4-BE49-F238E27FC236}">
              <a16:creationId xmlns:a16="http://schemas.microsoft.com/office/drawing/2014/main" xmlns=""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4" name="Text Box 18">
          <a:extLst>
            <a:ext uri="{FF2B5EF4-FFF2-40B4-BE49-F238E27FC236}">
              <a16:creationId xmlns:a16="http://schemas.microsoft.com/office/drawing/2014/main" xmlns=""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5" name="Text Box 19">
          <a:extLst>
            <a:ext uri="{FF2B5EF4-FFF2-40B4-BE49-F238E27FC236}">
              <a16:creationId xmlns:a16="http://schemas.microsoft.com/office/drawing/2014/main" xmlns=""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6" name="Text Box 16">
          <a:extLst>
            <a:ext uri="{FF2B5EF4-FFF2-40B4-BE49-F238E27FC236}">
              <a16:creationId xmlns:a16="http://schemas.microsoft.com/office/drawing/2014/main" xmlns=""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7" name="Text Box 17">
          <a:extLst>
            <a:ext uri="{FF2B5EF4-FFF2-40B4-BE49-F238E27FC236}">
              <a16:creationId xmlns:a16="http://schemas.microsoft.com/office/drawing/2014/main" xmlns=""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8" name="Text Box 18">
          <a:extLst>
            <a:ext uri="{FF2B5EF4-FFF2-40B4-BE49-F238E27FC236}">
              <a16:creationId xmlns:a16="http://schemas.microsoft.com/office/drawing/2014/main" xmlns=""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9" name="Text Box 19">
          <a:extLst>
            <a:ext uri="{FF2B5EF4-FFF2-40B4-BE49-F238E27FC236}">
              <a16:creationId xmlns:a16="http://schemas.microsoft.com/office/drawing/2014/main" xmlns=""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0" name="Text Box 16">
          <a:extLst>
            <a:ext uri="{FF2B5EF4-FFF2-40B4-BE49-F238E27FC236}">
              <a16:creationId xmlns:a16="http://schemas.microsoft.com/office/drawing/2014/main" xmlns=""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1" name="Text Box 17">
          <a:extLst>
            <a:ext uri="{FF2B5EF4-FFF2-40B4-BE49-F238E27FC236}">
              <a16:creationId xmlns:a16="http://schemas.microsoft.com/office/drawing/2014/main" xmlns=""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2" name="Text Box 18">
          <a:extLst>
            <a:ext uri="{FF2B5EF4-FFF2-40B4-BE49-F238E27FC236}">
              <a16:creationId xmlns:a16="http://schemas.microsoft.com/office/drawing/2014/main" xmlns=""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3" name="Text Box 19">
          <a:extLst>
            <a:ext uri="{FF2B5EF4-FFF2-40B4-BE49-F238E27FC236}">
              <a16:creationId xmlns:a16="http://schemas.microsoft.com/office/drawing/2014/main" xmlns=""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4" name="Text Box 16">
          <a:extLst>
            <a:ext uri="{FF2B5EF4-FFF2-40B4-BE49-F238E27FC236}">
              <a16:creationId xmlns:a16="http://schemas.microsoft.com/office/drawing/2014/main" xmlns=""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5" name="Text Box 17">
          <a:extLst>
            <a:ext uri="{FF2B5EF4-FFF2-40B4-BE49-F238E27FC236}">
              <a16:creationId xmlns:a16="http://schemas.microsoft.com/office/drawing/2014/main" xmlns=""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6" name="Text Box 18">
          <a:extLst>
            <a:ext uri="{FF2B5EF4-FFF2-40B4-BE49-F238E27FC236}">
              <a16:creationId xmlns:a16="http://schemas.microsoft.com/office/drawing/2014/main" xmlns=""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7" name="Text Box 19">
          <a:extLst>
            <a:ext uri="{FF2B5EF4-FFF2-40B4-BE49-F238E27FC236}">
              <a16:creationId xmlns:a16="http://schemas.microsoft.com/office/drawing/2014/main" xmlns=""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8" name="Text Box 16">
          <a:extLst>
            <a:ext uri="{FF2B5EF4-FFF2-40B4-BE49-F238E27FC236}">
              <a16:creationId xmlns:a16="http://schemas.microsoft.com/office/drawing/2014/main" xmlns=""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9" name="Text Box 17">
          <a:extLst>
            <a:ext uri="{FF2B5EF4-FFF2-40B4-BE49-F238E27FC236}">
              <a16:creationId xmlns:a16="http://schemas.microsoft.com/office/drawing/2014/main" xmlns=""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0" name="Text Box 18">
          <a:extLst>
            <a:ext uri="{FF2B5EF4-FFF2-40B4-BE49-F238E27FC236}">
              <a16:creationId xmlns:a16="http://schemas.microsoft.com/office/drawing/2014/main" xmlns=""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1" name="Text Box 19">
          <a:extLst>
            <a:ext uri="{FF2B5EF4-FFF2-40B4-BE49-F238E27FC236}">
              <a16:creationId xmlns:a16="http://schemas.microsoft.com/office/drawing/2014/main" xmlns=""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2072" name="Text Box 15">
          <a:extLst>
            <a:ext uri="{FF2B5EF4-FFF2-40B4-BE49-F238E27FC236}">
              <a16:creationId xmlns:a16="http://schemas.microsoft.com/office/drawing/2014/main" xmlns=""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3" name="Text Box 16">
          <a:extLst>
            <a:ext uri="{FF2B5EF4-FFF2-40B4-BE49-F238E27FC236}">
              <a16:creationId xmlns:a16="http://schemas.microsoft.com/office/drawing/2014/main" xmlns=""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4" name="Text Box 17">
          <a:extLst>
            <a:ext uri="{FF2B5EF4-FFF2-40B4-BE49-F238E27FC236}">
              <a16:creationId xmlns:a16="http://schemas.microsoft.com/office/drawing/2014/main" xmlns=""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5" name="Text Box 18">
          <a:extLst>
            <a:ext uri="{FF2B5EF4-FFF2-40B4-BE49-F238E27FC236}">
              <a16:creationId xmlns:a16="http://schemas.microsoft.com/office/drawing/2014/main" xmlns=""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6" name="Text Box 19">
          <a:extLst>
            <a:ext uri="{FF2B5EF4-FFF2-40B4-BE49-F238E27FC236}">
              <a16:creationId xmlns:a16="http://schemas.microsoft.com/office/drawing/2014/main" xmlns=""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7" name="Text Box 16">
          <a:extLst>
            <a:ext uri="{FF2B5EF4-FFF2-40B4-BE49-F238E27FC236}">
              <a16:creationId xmlns:a16="http://schemas.microsoft.com/office/drawing/2014/main" xmlns=""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8" name="Text Box 17">
          <a:extLst>
            <a:ext uri="{FF2B5EF4-FFF2-40B4-BE49-F238E27FC236}">
              <a16:creationId xmlns:a16="http://schemas.microsoft.com/office/drawing/2014/main" xmlns=""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17</xdr:row>
      <xdr:rowOff>15875</xdr:rowOff>
    </xdr:from>
    <xdr:ext cx="95250" cy="171450"/>
    <xdr:sp macro="" textlink="">
      <xdr:nvSpPr>
        <xdr:cNvPr id="2079" name="Text Box 18">
          <a:extLst>
            <a:ext uri="{FF2B5EF4-FFF2-40B4-BE49-F238E27FC236}">
              <a16:creationId xmlns:a16="http://schemas.microsoft.com/office/drawing/2014/main" xmlns=""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0" name="Text Box 16">
          <a:extLst>
            <a:ext uri="{FF2B5EF4-FFF2-40B4-BE49-F238E27FC236}">
              <a16:creationId xmlns:a16="http://schemas.microsoft.com/office/drawing/2014/main" xmlns=""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1" name="Text Box 17">
          <a:extLst>
            <a:ext uri="{FF2B5EF4-FFF2-40B4-BE49-F238E27FC236}">
              <a16:creationId xmlns:a16="http://schemas.microsoft.com/office/drawing/2014/main" xmlns=""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2" name="Text Box 18">
          <a:extLst>
            <a:ext uri="{FF2B5EF4-FFF2-40B4-BE49-F238E27FC236}">
              <a16:creationId xmlns:a16="http://schemas.microsoft.com/office/drawing/2014/main" xmlns=""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3" name="Text Box 19">
          <a:extLst>
            <a:ext uri="{FF2B5EF4-FFF2-40B4-BE49-F238E27FC236}">
              <a16:creationId xmlns:a16="http://schemas.microsoft.com/office/drawing/2014/main" xmlns=""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4" name="Text Box 16">
          <a:extLst>
            <a:ext uri="{FF2B5EF4-FFF2-40B4-BE49-F238E27FC236}">
              <a16:creationId xmlns:a16="http://schemas.microsoft.com/office/drawing/2014/main" xmlns=""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56743"/>
    <xdr:sp macro="" textlink="">
      <xdr:nvSpPr>
        <xdr:cNvPr id="2145" name="Text Box 15">
          <a:extLst>
            <a:ext uri="{FF2B5EF4-FFF2-40B4-BE49-F238E27FC236}">
              <a16:creationId xmlns:a16="http://schemas.microsoft.com/office/drawing/2014/main" xmlns=""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2146" name="Text Box 15">
          <a:extLst>
            <a:ext uri="{FF2B5EF4-FFF2-40B4-BE49-F238E27FC236}">
              <a16:creationId xmlns:a16="http://schemas.microsoft.com/office/drawing/2014/main" xmlns=""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2147" name="Text Box 15">
          <a:extLst>
            <a:ext uri="{FF2B5EF4-FFF2-40B4-BE49-F238E27FC236}">
              <a16:creationId xmlns:a16="http://schemas.microsoft.com/office/drawing/2014/main" xmlns=""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2148" name="Text Box 15">
          <a:extLst>
            <a:ext uri="{FF2B5EF4-FFF2-40B4-BE49-F238E27FC236}">
              <a16:creationId xmlns:a16="http://schemas.microsoft.com/office/drawing/2014/main" xmlns=""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2149" name="Text Box 15">
          <a:extLst>
            <a:ext uri="{FF2B5EF4-FFF2-40B4-BE49-F238E27FC236}">
              <a16:creationId xmlns:a16="http://schemas.microsoft.com/office/drawing/2014/main" xmlns=""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213632"/>
    <xdr:sp macro="" textlink="">
      <xdr:nvSpPr>
        <xdr:cNvPr id="2150" name="Text Box 15">
          <a:extLst>
            <a:ext uri="{FF2B5EF4-FFF2-40B4-BE49-F238E27FC236}">
              <a16:creationId xmlns:a16="http://schemas.microsoft.com/office/drawing/2014/main" xmlns=""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1" name="Text Box 16">
          <a:extLst>
            <a:ext uri="{FF2B5EF4-FFF2-40B4-BE49-F238E27FC236}">
              <a16:creationId xmlns:a16="http://schemas.microsoft.com/office/drawing/2014/main" xmlns=""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2" name="Text Box 17">
          <a:extLst>
            <a:ext uri="{FF2B5EF4-FFF2-40B4-BE49-F238E27FC236}">
              <a16:creationId xmlns:a16="http://schemas.microsoft.com/office/drawing/2014/main" xmlns=""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3" name="Text Box 18">
          <a:extLst>
            <a:ext uri="{FF2B5EF4-FFF2-40B4-BE49-F238E27FC236}">
              <a16:creationId xmlns:a16="http://schemas.microsoft.com/office/drawing/2014/main" xmlns=""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4" name="Text Box 19">
          <a:extLst>
            <a:ext uri="{FF2B5EF4-FFF2-40B4-BE49-F238E27FC236}">
              <a16:creationId xmlns:a16="http://schemas.microsoft.com/office/drawing/2014/main" xmlns=""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5" name="Text Box 16">
          <a:extLst>
            <a:ext uri="{FF2B5EF4-FFF2-40B4-BE49-F238E27FC236}">
              <a16:creationId xmlns:a16="http://schemas.microsoft.com/office/drawing/2014/main" xmlns=""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6" name="Text Box 17">
          <a:extLst>
            <a:ext uri="{FF2B5EF4-FFF2-40B4-BE49-F238E27FC236}">
              <a16:creationId xmlns:a16="http://schemas.microsoft.com/office/drawing/2014/main" xmlns=""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7" name="Text Box 18">
          <a:extLst>
            <a:ext uri="{FF2B5EF4-FFF2-40B4-BE49-F238E27FC236}">
              <a16:creationId xmlns:a16="http://schemas.microsoft.com/office/drawing/2014/main" xmlns=""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8" name="Text Box 19">
          <a:extLst>
            <a:ext uri="{FF2B5EF4-FFF2-40B4-BE49-F238E27FC236}">
              <a16:creationId xmlns:a16="http://schemas.microsoft.com/office/drawing/2014/main" xmlns=""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59" name="Text Box 16">
          <a:extLst>
            <a:ext uri="{FF2B5EF4-FFF2-40B4-BE49-F238E27FC236}">
              <a16:creationId xmlns:a16="http://schemas.microsoft.com/office/drawing/2014/main" xmlns=""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0" name="Text Box 17">
          <a:extLst>
            <a:ext uri="{FF2B5EF4-FFF2-40B4-BE49-F238E27FC236}">
              <a16:creationId xmlns:a16="http://schemas.microsoft.com/office/drawing/2014/main" xmlns=""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1" name="Text Box 18">
          <a:extLst>
            <a:ext uri="{FF2B5EF4-FFF2-40B4-BE49-F238E27FC236}">
              <a16:creationId xmlns:a16="http://schemas.microsoft.com/office/drawing/2014/main" xmlns=""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2" name="Text Box 19">
          <a:extLst>
            <a:ext uri="{FF2B5EF4-FFF2-40B4-BE49-F238E27FC236}">
              <a16:creationId xmlns:a16="http://schemas.microsoft.com/office/drawing/2014/main" xmlns=""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63" name="Text Box 15">
          <a:extLst>
            <a:ext uri="{FF2B5EF4-FFF2-40B4-BE49-F238E27FC236}">
              <a16:creationId xmlns:a16="http://schemas.microsoft.com/office/drawing/2014/main" xmlns=""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4" name="Text Box 16">
          <a:extLst>
            <a:ext uri="{FF2B5EF4-FFF2-40B4-BE49-F238E27FC236}">
              <a16:creationId xmlns:a16="http://schemas.microsoft.com/office/drawing/2014/main" xmlns=""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5" name="Text Box 17">
          <a:extLst>
            <a:ext uri="{FF2B5EF4-FFF2-40B4-BE49-F238E27FC236}">
              <a16:creationId xmlns:a16="http://schemas.microsoft.com/office/drawing/2014/main" xmlns=""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6" name="Text Box 18">
          <a:extLst>
            <a:ext uri="{FF2B5EF4-FFF2-40B4-BE49-F238E27FC236}">
              <a16:creationId xmlns:a16="http://schemas.microsoft.com/office/drawing/2014/main" xmlns=""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7" name="Text Box 19">
          <a:extLst>
            <a:ext uri="{FF2B5EF4-FFF2-40B4-BE49-F238E27FC236}">
              <a16:creationId xmlns:a16="http://schemas.microsoft.com/office/drawing/2014/main" xmlns=""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19</xdr:row>
      <xdr:rowOff>504825</xdr:rowOff>
    </xdr:from>
    <xdr:ext cx="95250" cy="442269"/>
    <xdr:sp macro="" textlink="">
      <xdr:nvSpPr>
        <xdr:cNvPr id="2168" name="Text Box 15">
          <a:extLst>
            <a:ext uri="{FF2B5EF4-FFF2-40B4-BE49-F238E27FC236}">
              <a16:creationId xmlns:a16="http://schemas.microsoft.com/office/drawing/2014/main" xmlns=""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69" name="Text Box 16">
          <a:extLst>
            <a:ext uri="{FF2B5EF4-FFF2-40B4-BE49-F238E27FC236}">
              <a16:creationId xmlns:a16="http://schemas.microsoft.com/office/drawing/2014/main" xmlns=""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0" name="Text Box 17">
          <a:extLst>
            <a:ext uri="{FF2B5EF4-FFF2-40B4-BE49-F238E27FC236}">
              <a16:creationId xmlns:a16="http://schemas.microsoft.com/office/drawing/2014/main" xmlns=""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1" name="Text Box 18">
          <a:extLst>
            <a:ext uri="{FF2B5EF4-FFF2-40B4-BE49-F238E27FC236}">
              <a16:creationId xmlns:a16="http://schemas.microsoft.com/office/drawing/2014/main" xmlns=""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2" name="Text Box 16">
          <a:extLst>
            <a:ext uri="{FF2B5EF4-FFF2-40B4-BE49-F238E27FC236}">
              <a16:creationId xmlns:a16="http://schemas.microsoft.com/office/drawing/2014/main" xmlns=""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3" name="Text Box 17">
          <a:extLst>
            <a:ext uri="{FF2B5EF4-FFF2-40B4-BE49-F238E27FC236}">
              <a16:creationId xmlns:a16="http://schemas.microsoft.com/office/drawing/2014/main" xmlns=""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4" name="Text Box 18">
          <a:extLst>
            <a:ext uri="{FF2B5EF4-FFF2-40B4-BE49-F238E27FC236}">
              <a16:creationId xmlns:a16="http://schemas.microsoft.com/office/drawing/2014/main" xmlns=""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5" name="Text Box 19">
          <a:extLst>
            <a:ext uri="{FF2B5EF4-FFF2-40B4-BE49-F238E27FC236}">
              <a16:creationId xmlns:a16="http://schemas.microsoft.com/office/drawing/2014/main" xmlns=""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6" name="Text Box 16">
          <a:extLst>
            <a:ext uri="{FF2B5EF4-FFF2-40B4-BE49-F238E27FC236}">
              <a16:creationId xmlns:a16="http://schemas.microsoft.com/office/drawing/2014/main" xmlns=""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7" name="Text Box 17">
          <a:extLst>
            <a:ext uri="{FF2B5EF4-FFF2-40B4-BE49-F238E27FC236}">
              <a16:creationId xmlns:a16="http://schemas.microsoft.com/office/drawing/2014/main" xmlns=""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8" name="Text Box 18">
          <a:extLst>
            <a:ext uri="{FF2B5EF4-FFF2-40B4-BE49-F238E27FC236}">
              <a16:creationId xmlns:a16="http://schemas.microsoft.com/office/drawing/2014/main" xmlns=""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179" name="Text Box 15">
          <a:extLst>
            <a:ext uri="{FF2B5EF4-FFF2-40B4-BE49-F238E27FC236}">
              <a16:creationId xmlns:a16="http://schemas.microsoft.com/office/drawing/2014/main" xmlns=""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0" name="Text Box 16">
          <a:extLst>
            <a:ext uri="{FF2B5EF4-FFF2-40B4-BE49-F238E27FC236}">
              <a16:creationId xmlns:a16="http://schemas.microsoft.com/office/drawing/2014/main" xmlns=""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1" name="Text Box 17">
          <a:extLst>
            <a:ext uri="{FF2B5EF4-FFF2-40B4-BE49-F238E27FC236}">
              <a16:creationId xmlns:a16="http://schemas.microsoft.com/office/drawing/2014/main" xmlns=""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2" name="Text Box 18">
          <a:extLst>
            <a:ext uri="{FF2B5EF4-FFF2-40B4-BE49-F238E27FC236}">
              <a16:creationId xmlns:a16="http://schemas.microsoft.com/office/drawing/2014/main" xmlns=""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3" name="Text Box 19">
          <a:extLst>
            <a:ext uri="{FF2B5EF4-FFF2-40B4-BE49-F238E27FC236}">
              <a16:creationId xmlns:a16="http://schemas.microsoft.com/office/drawing/2014/main" xmlns=""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4" name="Text Box 16">
          <a:extLst>
            <a:ext uri="{FF2B5EF4-FFF2-40B4-BE49-F238E27FC236}">
              <a16:creationId xmlns:a16="http://schemas.microsoft.com/office/drawing/2014/main" xmlns=""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5" name="Text Box 17">
          <a:extLst>
            <a:ext uri="{FF2B5EF4-FFF2-40B4-BE49-F238E27FC236}">
              <a16:creationId xmlns:a16="http://schemas.microsoft.com/office/drawing/2014/main" xmlns=""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6" name="Text Box 18">
          <a:extLst>
            <a:ext uri="{FF2B5EF4-FFF2-40B4-BE49-F238E27FC236}">
              <a16:creationId xmlns:a16="http://schemas.microsoft.com/office/drawing/2014/main" xmlns=""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7" name="Text Box 19">
          <a:extLst>
            <a:ext uri="{FF2B5EF4-FFF2-40B4-BE49-F238E27FC236}">
              <a16:creationId xmlns:a16="http://schemas.microsoft.com/office/drawing/2014/main" xmlns=""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8" name="Text Box 16">
          <a:extLst>
            <a:ext uri="{FF2B5EF4-FFF2-40B4-BE49-F238E27FC236}">
              <a16:creationId xmlns:a16="http://schemas.microsoft.com/office/drawing/2014/main" xmlns=""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9" name="Text Box 17">
          <a:extLst>
            <a:ext uri="{FF2B5EF4-FFF2-40B4-BE49-F238E27FC236}">
              <a16:creationId xmlns:a16="http://schemas.microsoft.com/office/drawing/2014/main" xmlns=""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0" name="Text Box 18">
          <a:extLst>
            <a:ext uri="{FF2B5EF4-FFF2-40B4-BE49-F238E27FC236}">
              <a16:creationId xmlns:a16="http://schemas.microsoft.com/office/drawing/2014/main" xmlns=""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1" name="Text Box 19">
          <a:extLst>
            <a:ext uri="{FF2B5EF4-FFF2-40B4-BE49-F238E27FC236}">
              <a16:creationId xmlns:a16="http://schemas.microsoft.com/office/drawing/2014/main" xmlns=""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92" name="Text Box 15">
          <a:extLst>
            <a:ext uri="{FF2B5EF4-FFF2-40B4-BE49-F238E27FC236}">
              <a16:creationId xmlns:a16="http://schemas.microsoft.com/office/drawing/2014/main" xmlns=""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3" name="Text Box 16">
          <a:extLst>
            <a:ext uri="{FF2B5EF4-FFF2-40B4-BE49-F238E27FC236}">
              <a16:creationId xmlns:a16="http://schemas.microsoft.com/office/drawing/2014/main" xmlns=""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4" name="Text Box 17">
          <a:extLst>
            <a:ext uri="{FF2B5EF4-FFF2-40B4-BE49-F238E27FC236}">
              <a16:creationId xmlns:a16="http://schemas.microsoft.com/office/drawing/2014/main" xmlns=""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5" name="Text Box 18">
          <a:extLst>
            <a:ext uri="{FF2B5EF4-FFF2-40B4-BE49-F238E27FC236}">
              <a16:creationId xmlns:a16="http://schemas.microsoft.com/office/drawing/2014/main" xmlns=""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6" name="Text Box 19">
          <a:extLst>
            <a:ext uri="{FF2B5EF4-FFF2-40B4-BE49-F238E27FC236}">
              <a16:creationId xmlns:a16="http://schemas.microsoft.com/office/drawing/2014/main" xmlns=""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7" name="Text Box 16">
          <a:extLst>
            <a:ext uri="{FF2B5EF4-FFF2-40B4-BE49-F238E27FC236}">
              <a16:creationId xmlns:a16="http://schemas.microsoft.com/office/drawing/2014/main" xmlns=""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8" name="Text Box 17">
          <a:extLst>
            <a:ext uri="{FF2B5EF4-FFF2-40B4-BE49-F238E27FC236}">
              <a16:creationId xmlns:a16="http://schemas.microsoft.com/office/drawing/2014/main" xmlns=""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21</xdr:row>
      <xdr:rowOff>15875</xdr:rowOff>
    </xdr:from>
    <xdr:ext cx="95250" cy="171450"/>
    <xdr:sp macro="" textlink="">
      <xdr:nvSpPr>
        <xdr:cNvPr id="2199" name="Text Box 18">
          <a:extLst>
            <a:ext uri="{FF2B5EF4-FFF2-40B4-BE49-F238E27FC236}">
              <a16:creationId xmlns:a16="http://schemas.microsoft.com/office/drawing/2014/main" xmlns=""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0" name="Text Box 16">
          <a:extLst>
            <a:ext uri="{FF2B5EF4-FFF2-40B4-BE49-F238E27FC236}">
              <a16:creationId xmlns:a16="http://schemas.microsoft.com/office/drawing/2014/main" xmlns=""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1" name="Text Box 17">
          <a:extLst>
            <a:ext uri="{FF2B5EF4-FFF2-40B4-BE49-F238E27FC236}">
              <a16:creationId xmlns:a16="http://schemas.microsoft.com/office/drawing/2014/main" xmlns=""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2" name="Text Box 18">
          <a:extLst>
            <a:ext uri="{FF2B5EF4-FFF2-40B4-BE49-F238E27FC236}">
              <a16:creationId xmlns:a16="http://schemas.microsoft.com/office/drawing/2014/main" xmlns=""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3" name="Text Box 19">
          <a:extLst>
            <a:ext uri="{FF2B5EF4-FFF2-40B4-BE49-F238E27FC236}">
              <a16:creationId xmlns:a16="http://schemas.microsoft.com/office/drawing/2014/main" xmlns=""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4" name="Text Box 16">
          <a:extLst>
            <a:ext uri="{FF2B5EF4-FFF2-40B4-BE49-F238E27FC236}">
              <a16:creationId xmlns:a16="http://schemas.microsoft.com/office/drawing/2014/main" xmlns=""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8496"/>
    <xdr:sp macro="" textlink="">
      <xdr:nvSpPr>
        <xdr:cNvPr id="2205" name="Text Box 15">
          <a:extLst>
            <a:ext uri="{FF2B5EF4-FFF2-40B4-BE49-F238E27FC236}">
              <a16:creationId xmlns:a16="http://schemas.microsoft.com/office/drawing/2014/main" xmlns=""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06" name="Text Box 15">
          <a:extLst>
            <a:ext uri="{FF2B5EF4-FFF2-40B4-BE49-F238E27FC236}">
              <a16:creationId xmlns:a16="http://schemas.microsoft.com/office/drawing/2014/main" xmlns=""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07" name="Text Box 15">
          <a:extLst>
            <a:ext uri="{FF2B5EF4-FFF2-40B4-BE49-F238E27FC236}">
              <a16:creationId xmlns:a16="http://schemas.microsoft.com/office/drawing/2014/main" xmlns=""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08" name="Text Box 15">
          <a:extLst>
            <a:ext uri="{FF2B5EF4-FFF2-40B4-BE49-F238E27FC236}">
              <a16:creationId xmlns:a16="http://schemas.microsoft.com/office/drawing/2014/main" xmlns=""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09" name="Text Box 15">
          <a:extLst>
            <a:ext uri="{FF2B5EF4-FFF2-40B4-BE49-F238E27FC236}">
              <a16:creationId xmlns:a16="http://schemas.microsoft.com/office/drawing/2014/main" xmlns=""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210" name="Text Box 15">
          <a:extLst>
            <a:ext uri="{FF2B5EF4-FFF2-40B4-BE49-F238E27FC236}">
              <a16:creationId xmlns:a16="http://schemas.microsoft.com/office/drawing/2014/main" xmlns=""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1" name="Text Box 16">
          <a:extLst>
            <a:ext uri="{FF2B5EF4-FFF2-40B4-BE49-F238E27FC236}">
              <a16:creationId xmlns:a16="http://schemas.microsoft.com/office/drawing/2014/main" xmlns=""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2" name="Text Box 17">
          <a:extLst>
            <a:ext uri="{FF2B5EF4-FFF2-40B4-BE49-F238E27FC236}">
              <a16:creationId xmlns:a16="http://schemas.microsoft.com/office/drawing/2014/main" xmlns=""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3" name="Text Box 18">
          <a:extLst>
            <a:ext uri="{FF2B5EF4-FFF2-40B4-BE49-F238E27FC236}">
              <a16:creationId xmlns:a16="http://schemas.microsoft.com/office/drawing/2014/main" xmlns=""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4" name="Text Box 19">
          <a:extLst>
            <a:ext uri="{FF2B5EF4-FFF2-40B4-BE49-F238E27FC236}">
              <a16:creationId xmlns:a16="http://schemas.microsoft.com/office/drawing/2014/main" xmlns=""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5" name="Text Box 16">
          <a:extLst>
            <a:ext uri="{FF2B5EF4-FFF2-40B4-BE49-F238E27FC236}">
              <a16:creationId xmlns:a16="http://schemas.microsoft.com/office/drawing/2014/main" xmlns=""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6" name="Text Box 17">
          <a:extLst>
            <a:ext uri="{FF2B5EF4-FFF2-40B4-BE49-F238E27FC236}">
              <a16:creationId xmlns:a16="http://schemas.microsoft.com/office/drawing/2014/main" xmlns=""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7" name="Text Box 18">
          <a:extLst>
            <a:ext uri="{FF2B5EF4-FFF2-40B4-BE49-F238E27FC236}">
              <a16:creationId xmlns:a16="http://schemas.microsoft.com/office/drawing/2014/main" xmlns=""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8" name="Text Box 19">
          <a:extLst>
            <a:ext uri="{FF2B5EF4-FFF2-40B4-BE49-F238E27FC236}">
              <a16:creationId xmlns:a16="http://schemas.microsoft.com/office/drawing/2014/main" xmlns=""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19" name="Text Box 16">
          <a:extLst>
            <a:ext uri="{FF2B5EF4-FFF2-40B4-BE49-F238E27FC236}">
              <a16:creationId xmlns:a16="http://schemas.microsoft.com/office/drawing/2014/main" xmlns=""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0" name="Text Box 17">
          <a:extLst>
            <a:ext uri="{FF2B5EF4-FFF2-40B4-BE49-F238E27FC236}">
              <a16:creationId xmlns:a16="http://schemas.microsoft.com/office/drawing/2014/main" xmlns=""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1" name="Text Box 18">
          <a:extLst>
            <a:ext uri="{FF2B5EF4-FFF2-40B4-BE49-F238E27FC236}">
              <a16:creationId xmlns:a16="http://schemas.microsoft.com/office/drawing/2014/main" xmlns=""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2" name="Text Box 19">
          <a:extLst>
            <a:ext uri="{FF2B5EF4-FFF2-40B4-BE49-F238E27FC236}">
              <a16:creationId xmlns:a16="http://schemas.microsoft.com/office/drawing/2014/main" xmlns=""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23" name="Text Box 15">
          <a:extLst>
            <a:ext uri="{FF2B5EF4-FFF2-40B4-BE49-F238E27FC236}">
              <a16:creationId xmlns:a16="http://schemas.microsoft.com/office/drawing/2014/main" xmlns=""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4" name="Text Box 16">
          <a:extLst>
            <a:ext uri="{FF2B5EF4-FFF2-40B4-BE49-F238E27FC236}">
              <a16:creationId xmlns:a16="http://schemas.microsoft.com/office/drawing/2014/main" xmlns=""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5" name="Text Box 17">
          <a:extLst>
            <a:ext uri="{FF2B5EF4-FFF2-40B4-BE49-F238E27FC236}">
              <a16:creationId xmlns:a16="http://schemas.microsoft.com/office/drawing/2014/main" xmlns=""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6" name="Text Box 18">
          <a:extLst>
            <a:ext uri="{FF2B5EF4-FFF2-40B4-BE49-F238E27FC236}">
              <a16:creationId xmlns:a16="http://schemas.microsoft.com/office/drawing/2014/main" xmlns=""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7" name="Text Box 19">
          <a:extLst>
            <a:ext uri="{FF2B5EF4-FFF2-40B4-BE49-F238E27FC236}">
              <a16:creationId xmlns:a16="http://schemas.microsoft.com/office/drawing/2014/main" xmlns=""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8" name="Text Box 16">
          <a:extLst>
            <a:ext uri="{FF2B5EF4-FFF2-40B4-BE49-F238E27FC236}">
              <a16:creationId xmlns:a16="http://schemas.microsoft.com/office/drawing/2014/main" xmlns=""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9" name="Text Box 17">
          <a:extLst>
            <a:ext uri="{FF2B5EF4-FFF2-40B4-BE49-F238E27FC236}">
              <a16:creationId xmlns:a16="http://schemas.microsoft.com/office/drawing/2014/main" xmlns=""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30" name="Text Box 18">
          <a:extLst>
            <a:ext uri="{FF2B5EF4-FFF2-40B4-BE49-F238E27FC236}">
              <a16:creationId xmlns:a16="http://schemas.microsoft.com/office/drawing/2014/main" xmlns=""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1" name="Text Box 16">
          <a:extLst>
            <a:ext uri="{FF2B5EF4-FFF2-40B4-BE49-F238E27FC236}">
              <a16:creationId xmlns:a16="http://schemas.microsoft.com/office/drawing/2014/main" xmlns=""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2" name="Text Box 17">
          <a:extLst>
            <a:ext uri="{FF2B5EF4-FFF2-40B4-BE49-F238E27FC236}">
              <a16:creationId xmlns:a16="http://schemas.microsoft.com/office/drawing/2014/main" xmlns=""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3" name="Text Box 18">
          <a:extLst>
            <a:ext uri="{FF2B5EF4-FFF2-40B4-BE49-F238E27FC236}">
              <a16:creationId xmlns:a16="http://schemas.microsoft.com/office/drawing/2014/main" xmlns=""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4" name="Text Box 19">
          <a:extLst>
            <a:ext uri="{FF2B5EF4-FFF2-40B4-BE49-F238E27FC236}">
              <a16:creationId xmlns:a16="http://schemas.microsoft.com/office/drawing/2014/main" xmlns=""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5" name="Text Box 16">
          <a:extLst>
            <a:ext uri="{FF2B5EF4-FFF2-40B4-BE49-F238E27FC236}">
              <a16:creationId xmlns:a16="http://schemas.microsoft.com/office/drawing/2014/main" xmlns=""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6" name="Text Box 17">
          <a:extLst>
            <a:ext uri="{FF2B5EF4-FFF2-40B4-BE49-F238E27FC236}">
              <a16:creationId xmlns:a16="http://schemas.microsoft.com/office/drawing/2014/main" xmlns=""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7" name="Text Box 18">
          <a:extLst>
            <a:ext uri="{FF2B5EF4-FFF2-40B4-BE49-F238E27FC236}">
              <a16:creationId xmlns:a16="http://schemas.microsoft.com/office/drawing/2014/main" xmlns=""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8" name="Text Box 19">
          <a:extLst>
            <a:ext uri="{FF2B5EF4-FFF2-40B4-BE49-F238E27FC236}">
              <a16:creationId xmlns:a16="http://schemas.microsoft.com/office/drawing/2014/main" xmlns=""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56743"/>
    <xdr:sp macro="" textlink="">
      <xdr:nvSpPr>
        <xdr:cNvPr id="2239" name="Text Box 15">
          <a:extLst>
            <a:ext uri="{FF2B5EF4-FFF2-40B4-BE49-F238E27FC236}">
              <a16:creationId xmlns:a16="http://schemas.microsoft.com/office/drawing/2014/main" xmlns=""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40" name="Text Box 15">
          <a:extLst>
            <a:ext uri="{FF2B5EF4-FFF2-40B4-BE49-F238E27FC236}">
              <a16:creationId xmlns:a16="http://schemas.microsoft.com/office/drawing/2014/main" xmlns=""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41" name="Text Box 15">
          <a:extLst>
            <a:ext uri="{FF2B5EF4-FFF2-40B4-BE49-F238E27FC236}">
              <a16:creationId xmlns:a16="http://schemas.microsoft.com/office/drawing/2014/main" xmlns=""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42" name="Text Box 15">
          <a:extLst>
            <a:ext uri="{FF2B5EF4-FFF2-40B4-BE49-F238E27FC236}">
              <a16:creationId xmlns:a16="http://schemas.microsoft.com/office/drawing/2014/main" xmlns=""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43" name="Text Box 15">
          <a:extLst>
            <a:ext uri="{FF2B5EF4-FFF2-40B4-BE49-F238E27FC236}">
              <a16:creationId xmlns:a16="http://schemas.microsoft.com/office/drawing/2014/main" xmlns=""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213632"/>
    <xdr:sp macro="" textlink="">
      <xdr:nvSpPr>
        <xdr:cNvPr id="2244" name="Text Box 15">
          <a:extLst>
            <a:ext uri="{FF2B5EF4-FFF2-40B4-BE49-F238E27FC236}">
              <a16:creationId xmlns:a16="http://schemas.microsoft.com/office/drawing/2014/main" xmlns=""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5" name="Text Box 16">
          <a:extLst>
            <a:ext uri="{FF2B5EF4-FFF2-40B4-BE49-F238E27FC236}">
              <a16:creationId xmlns:a16="http://schemas.microsoft.com/office/drawing/2014/main" xmlns=""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6" name="Text Box 17">
          <a:extLst>
            <a:ext uri="{FF2B5EF4-FFF2-40B4-BE49-F238E27FC236}">
              <a16:creationId xmlns:a16="http://schemas.microsoft.com/office/drawing/2014/main" xmlns=""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7" name="Text Box 18">
          <a:extLst>
            <a:ext uri="{FF2B5EF4-FFF2-40B4-BE49-F238E27FC236}">
              <a16:creationId xmlns:a16="http://schemas.microsoft.com/office/drawing/2014/main" xmlns=""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8" name="Text Box 19">
          <a:extLst>
            <a:ext uri="{FF2B5EF4-FFF2-40B4-BE49-F238E27FC236}">
              <a16:creationId xmlns:a16="http://schemas.microsoft.com/office/drawing/2014/main" xmlns=""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49" name="Text Box 16">
          <a:extLst>
            <a:ext uri="{FF2B5EF4-FFF2-40B4-BE49-F238E27FC236}">
              <a16:creationId xmlns:a16="http://schemas.microsoft.com/office/drawing/2014/main" xmlns=""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0" name="Text Box 17">
          <a:extLst>
            <a:ext uri="{FF2B5EF4-FFF2-40B4-BE49-F238E27FC236}">
              <a16:creationId xmlns:a16="http://schemas.microsoft.com/office/drawing/2014/main" xmlns=""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1" name="Text Box 18">
          <a:extLst>
            <a:ext uri="{FF2B5EF4-FFF2-40B4-BE49-F238E27FC236}">
              <a16:creationId xmlns:a16="http://schemas.microsoft.com/office/drawing/2014/main" xmlns=""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2" name="Text Box 19">
          <a:extLst>
            <a:ext uri="{FF2B5EF4-FFF2-40B4-BE49-F238E27FC236}">
              <a16:creationId xmlns:a16="http://schemas.microsoft.com/office/drawing/2014/main" xmlns=""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3" name="Text Box 16">
          <a:extLst>
            <a:ext uri="{FF2B5EF4-FFF2-40B4-BE49-F238E27FC236}">
              <a16:creationId xmlns:a16="http://schemas.microsoft.com/office/drawing/2014/main" xmlns=""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4" name="Text Box 17">
          <a:extLst>
            <a:ext uri="{FF2B5EF4-FFF2-40B4-BE49-F238E27FC236}">
              <a16:creationId xmlns:a16="http://schemas.microsoft.com/office/drawing/2014/main" xmlns=""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5" name="Text Box 18">
          <a:extLst>
            <a:ext uri="{FF2B5EF4-FFF2-40B4-BE49-F238E27FC236}">
              <a16:creationId xmlns:a16="http://schemas.microsoft.com/office/drawing/2014/main" xmlns=""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6" name="Text Box 19">
          <a:extLst>
            <a:ext uri="{FF2B5EF4-FFF2-40B4-BE49-F238E27FC236}">
              <a16:creationId xmlns:a16="http://schemas.microsoft.com/office/drawing/2014/main" xmlns=""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57" name="Text Box 15">
          <a:extLst>
            <a:ext uri="{FF2B5EF4-FFF2-40B4-BE49-F238E27FC236}">
              <a16:creationId xmlns:a16="http://schemas.microsoft.com/office/drawing/2014/main" xmlns=""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8" name="Text Box 16">
          <a:extLst>
            <a:ext uri="{FF2B5EF4-FFF2-40B4-BE49-F238E27FC236}">
              <a16:creationId xmlns:a16="http://schemas.microsoft.com/office/drawing/2014/main" xmlns=""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9" name="Text Box 17">
          <a:extLst>
            <a:ext uri="{FF2B5EF4-FFF2-40B4-BE49-F238E27FC236}">
              <a16:creationId xmlns:a16="http://schemas.microsoft.com/office/drawing/2014/main" xmlns=""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0" name="Text Box 18">
          <a:extLst>
            <a:ext uri="{FF2B5EF4-FFF2-40B4-BE49-F238E27FC236}">
              <a16:creationId xmlns:a16="http://schemas.microsoft.com/office/drawing/2014/main" xmlns=""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1" name="Text Box 19">
          <a:extLst>
            <a:ext uri="{FF2B5EF4-FFF2-40B4-BE49-F238E27FC236}">
              <a16:creationId xmlns:a16="http://schemas.microsoft.com/office/drawing/2014/main" xmlns=""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23</xdr:row>
      <xdr:rowOff>504825</xdr:rowOff>
    </xdr:from>
    <xdr:ext cx="95250" cy="442269"/>
    <xdr:sp macro="" textlink="">
      <xdr:nvSpPr>
        <xdr:cNvPr id="2262" name="Text Box 15">
          <a:extLst>
            <a:ext uri="{FF2B5EF4-FFF2-40B4-BE49-F238E27FC236}">
              <a16:creationId xmlns:a16="http://schemas.microsoft.com/office/drawing/2014/main" xmlns=""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3" name="Text Box 16">
          <a:extLst>
            <a:ext uri="{FF2B5EF4-FFF2-40B4-BE49-F238E27FC236}">
              <a16:creationId xmlns:a16="http://schemas.microsoft.com/office/drawing/2014/main" xmlns=""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4" name="Text Box 17">
          <a:extLst>
            <a:ext uri="{FF2B5EF4-FFF2-40B4-BE49-F238E27FC236}">
              <a16:creationId xmlns:a16="http://schemas.microsoft.com/office/drawing/2014/main" xmlns=""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5" name="Text Box 18">
          <a:extLst>
            <a:ext uri="{FF2B5EF4-FFF2-40B4-BE49-F238E27FC236}">
              <a16:creationId xmlns:a16="http://schemas.microsoft.com/office/drawing/2014/main" xmlns=""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6" name="Text Box 16">
          <a:extLst>
            <a:ext uri="{FF2B5EF4-FFF2-40B4-BE49-F238E27FC236}">
              <a16:creationId xmlns:a16="http://schemas.microsoft.com/office/drawing/2014/main" xmlns=""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7" name="Text Box 17">
          <a:extLst>
            <a:ext uri="{FF2B5EF4-FFF2-40B4-BE49-F238E27FC236}">
              <a16:creationId xmlns:a16="http://schemas.microsoft.com/office/drawing/2014/main" xmlns=""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8" name="Text Box 18">
          <a:extLst>
            <a:ext uri="{FF2B5EF4-FFF2-40B4-BE49-F238E27FC236}">
              <a16:creationId xmlns:a16="http://schemas.microsoft.com/office/drawing/2014/main" xmlns=""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9" name="Text Box 19">
          <a:extLst>
            <a:ext uri="{FF2B5EF4-FFF2-40B4-BE49-F238E27FC236}">
              <a16:creationId xmlns:a16="http://schemas.microsoft.com/office/drawing/2014/main" xmlns=""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0" name="Text Box 16">
          <a:extLst>
            <a:ext uri="{FF2B5EF4-FFF2-40B4-BE49-F238E27FC236}">
              <a16:creationId xmlns:a16="http://schemas.microsoft.com/office/drawing/2014/main" xmlns=""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1" name="Text Box 17">
          <a:extLst>
            <a:ext uri="{FF2B5EF4-FFF2-40B4-BE49-F238E27FC236}">
              <a16:creationId xmlns:a16="http://schemas.microsoft.com/office/drawing/2014/main" xmlns=""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2" name="Text Box 18">
          <a:extLst>
            <a:ext uri="{FF2B5EF4-FFF2-40B4-BE49-F238E27FC236}">
              <a16:creationId xmlns:a16="http://schemas.microsoft.com/office/drawing/2014/main" xmlns=""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273" name="Text Box 15">
          <a:extLst>
            <a:ext uri="{FF2B5EF4-FFF2-40B4-BE49-F238E27FC236}">
              <a16:creationId xmlns:a16="http://schemas.microsoft.com/office/drawing/2014/main" xmlns=""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4" name="Text Box 16">
          <a:extLst>
            <a:ext uri="{FF2B5EF4-FFF2-40B4-BE49-F238E27FC236}">
              <a16:creationId xmlns:a16="http://schemas.microsoft.com/office/drawing/2014/main" xmlns=""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5" name="Text Box 17">
          <a:extLst>
            <a:ext uri="{FF2B5EF4-FFF2-40B4-BE49-F238E27FC236}">
              <a16:creationId xmlns:a16="http://schemas.microsoft.com/office/drawing/2014/main" xmlns=""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6" name="Text Box 18">
          <a:extLst>
            <a:ext uri="{FF2B5EF4-FFF2-40B4-BE49-F238E27FC236}">
              <a16:creationId xmlns:a16="http://schemas.microsoft.com/office/drawing/2014/main" xmlns=""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7" name="Text Box 19">
          <a:extLst>
            <a:ext uri="{FF2B5EF4-FFF2-40B4-BE49-F238E27FC236}">
              <a16:creationId xmlns:a16="http://schemas.microsoft.com/office/drawing/2014/main" xmlns=""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8" name="Text Box 16">
          <a:extLst>
            <a:ext uri="{FF2B5EF4-FFF2-40B4-BE49-F238E27FC236}">
              <a16:creationId xmlns:a16="http://schemas.microsoft.com/office/drawing/2014/main" xmlns=""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9" name="Text Box 17">
          <a:extLst>
            <a:ext uri="{FF2B5EF4-FFF2-40B4-BE49-F238E27FC236}">
              <a16:creationId xmlns:a16="http://schemas.microsoft.com/office/drawing/2014/main" xmlns=""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0" name="Text Box 18">
          <a:extLst>
            <a:ext uri="{FF2B5EF4-FFF2-40B4-BE49-F238E27FC236}">
              <a16:creationId xmlns:a16="http://schemas.microsoft.com/office/drawing/2014/main" xmlns=""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1" name="Text Box 19">
          <a:extLst>
            <a:ext uri="{FF2B5EF4-FFF2-40B4-BE49-F238E27FC236}">
              <a16:creationId xmlns:a16="http://schemas.microsoft.com/office/drawing/2014/main" xmlns=""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2" name="Text Box 16">
          <a:extLst>
            <a:ext uri="{FF2B5EF4-FFF2-40B4-BE49-F238E27FC236}">
              <a16:creationId xmlns:a16="http://schemas.microsoft.com/office/drawing/2014/main" xmlns=""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3" name="Text Box 17">
          <a:extLst>
            <a:ext uri="{FF2B5EF4-FFF2-40B4-BE49-F238E27FC236}">
              <a16:creationId xmlns:a16="http://schemas.microsoft.com/office/drawing/2014/main" xmlns=""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4" name="Text Box 18">
          <a:extLst>
            <a:ext uri="{FF2B5EF4-FFF2-40B4-BE49-F238E27FC236}">
              <a16:creationId xmlns:a16="http://schemas.microsoft.com/office/drawing/2014/main" xmlns=""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5" name="Text Box 19">
          <a:extLst>
            <a:ext uri="{FF2B5EF4-FFF2-40B4-BE49-F238E27FC236}">
              <a16:creationId xmlns:a16="http://schemas.microsoft.com/office/drawing/2014/main" xmlns=""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86" name="Text Box 15">
          <a:extLst>
            <a:ext uri="{FF2B5EF4-FFF2-40B4-BE49-F238E27FC236}">
              <a16:creationId xmlns:a16="http://schemas.microsoft.com/office/drawing/2014/main" xmlns=""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7" name="Text Box 16">
          <a:extLst>
            <a:ext uri="{FF2B5EF4-FFF2-40B4-BE49-F238E27FC236}">
              <a16:creationId xmlns:a16="http://schemas.microsoft.com/office/drawing/2014/main" xmlns=""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8" name="Text Box 17">
          <a:extLst>
            <a:ext uri="{FF2B5EF4-FFF2-40B4-BE49-F238E27FC236}">
              <a16:creationId xmlns:a16="http://schemas.microsoft.com/office/drawing/2014/main" xmlns=""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9" name="Text Box 18">
          <a:extLst>
            <a:ext uri="{FF2B5EF4-FFF2-40B4-BE49-F238E27FC236}">
              <a16:creationId xmlns:a16="http://schemas.microsoft.com/office/drawing/2014/main" xmlns=""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90" name="Text Box 19">
          <a:extLst>
            <a:ext uri="{FF2B5EF4-FFF2-40B4-BE49-F238E27FC236}">
              <a16:creationId xmlns:a16="http://schemas.microsoft.com/office/drawing/2014/main" xmlns=""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1" name="Text Box 16">
          <a:extLst>
            <a:ext uri="{FF2B5EF4-FFF2-40B4-BE49-F238E27FC236}">
              <a16:creationId xmlns:a16="http://schemas.microsoft.com/office/drawing/2014/main" xmlns=""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2" name="Text Box 17">
          <a:extLst>
            <a:ext uri="{FF2B5EF4-FFF2-40B4-BE49-F238E27FC236}">
              <a16:creationId xmlns:a16="http://schemas.microsoft.com/office/drawing/2014/main" xmlns=""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25</xdr:row>
      <xdr:rowOff>15875</xdr:rowOff>
    </xdr:from>
    <xdr:ext cx="95250" cy="171450"/>
    <xdr:sp macro="" textlink="">
      <xdr:nvSpPr>
        <xdr:cNvPr id="2293" name="Text Box 18">
          <a:extLst>
            <a:ext uri="{FF2B5EF4-FFF2-40B4-BE49-F238E27FC236}">
              <a16:creationId xmlns:a16="http://schemas.microsoft.com/office/drawing/2014/main" xmlns=""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4" name="Text Box 16">
          <a:extLst>
            <a:ext uri="{FF2B5EF4-FFF2-40B4-BE49-F238E27FC236}">
              <a16:creationId xmlns:a16="http://schemas.microsoft.com/office/drawing/2014/main" xmlns=""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5" name="Text Box 17">
          <a:extLst>
            <a:ext uri="{FF2B5EF4-FFF2-40B4-BE49-F238E27FC236}">
              <a16:creationId xmlns:a16="http://schemas.microsoft.com/office/drawing/2014/main" xmlns=""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6" name="Text Box 18">
          <a:extLst>
            <a:ext uri="{FF2B5EF4-FFF2-40B4-BE49-F238E27FC236}">
              <a16:creationId xmlns:a16="http://schemas.microsoft.com/office/drawing/2014/main" xmlns=""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7" name="Text Box 19">
          <a:extLst>
            <a:ext uri="{FF2B5EF4-FFF2-40B4-BE49-F238E27FC236}">
              <a16:creationId xmlns:a16="http://schemas.microsoft.com/office/drawing/2014/main" xmlns=""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8" name="Text Box 16">
          <a:extLst>
            <a:ext uri="{FF2B5EF4-FFF2-40B4-BE49-F238E27FC236}">
              <a16:creationId xmlns:a16="http://schemas.microsoft.com/office/drawing/2014/main" xmlns=""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2299" name="Text Box 15">
          <a:extLst>
            <a:ext uri="{FF2B5EF4-FFF2-40B4-BE49-F238E27FC236}">
              <a16:creationId xmlns:a16="http://schemas.microsoft.com/office/drawing/2014/main" xmlns=""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00" name="Text Box 15">
          <a:extLst>
            <a:ext uri="{FF2B5EF4-FFF2-40B4-BE49-F238E27FC236}">
              <a16:creationId xmlns:a16="http://schemas.microsoft.com/office/drawing/2014/main" xmlns=""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01" name="Text Box 15">
          <a:extLst>
            <a:ext uri="{FF2B5EF4-FFF2-40B4-BE49-F238E27FC236}">
              <a16:creationId xmlns:a16="http://schemas.microsoft.com/office/drawing/2014/main" xmlns=""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02" name="Text Box 15">
          <a:extLst>
            <a:ext uri="{FF2B5EF4-FFF2-40B4-BE49-F238E27FC236}">
              <a16:creationId xmlns:a16="http://schemas.microsoft.com/office/drawing/2014/main" xmlns=""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03" name="Text Box 15">
          <a:extLst>
            <a:ext uri="{FF2B5EF4-FFF2-40B4-BE49-F238E27FC236}">
              <a16:creationId xmlns:a16="http://schemas.microsoft.com/office/drawing/2014/main" xmlns=""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304" name="Text Box 15">
          <a:extLst>
            <a:ext uri="{FF2B5EF4-FFF2-40B4-BE49-F238E27FC236}">
              <a16:creationId xmlns:a16="http://schemas.microsoft.com/office/drawing/2014/main" xmlns=""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5" name="Text Box 16">
          <a:extLst>
            <a:ext uri="{FF2B5EF4-FFF2-40B4-BE49-F238E27FC236}">
              <a16:creationId xmlns:a16="http://schemas.microsoft.com/office/drawing/2014/main" xmlns=""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6" name="Text Box 17">
          <a:extLst>
            <a:ext uri="{FF2B5EF4-FFF2-40B4-BE49-F238E27FC236}">
              <a16:creationId xmlns:a16="http://schemas.microsoft.com/office/drawing/2014/main" xmlns=""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7" name="Text Box 18">
          <a:extLst>
            <a:ext uri="{FF2B5EF4-FFF2-40B4-BE49-F238E27FC236}">
              <a16:creationId xmlns:a16="http://schemas.microsoft.com/office/drawing/2014/main" xmlns=""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8" name="Text Box 19">
          <a:extLst>
            <a:ext uri="{FF2B5EF4-FFF2-40B4-BE49-F238E27FC236}">
              <a16:creationId xmlns:a16="http://schemas.microsoft.com/office/drawing/2014/main" xmlns=""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09" name="Text Box 16">
          <a:extLst>
            <a:ext uri="{FF2B5EF4-FFF2-40B4-BE49-F238E27FC236}">
              <a16:creationId xmlns:a16="http://schemas.microsoft.com/office/drawing/2014/main" xmlns=""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0" name="Text Box 17">
          <a:extLst>
            <a:ext uri="{FF2B5EF4-FFF2-40B4-BE49-F238E27FC236}">
              <a16:creationId xmlns:a16="http://schemas.microsoft.com/office/drawing/2014/main" xmlns=""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1" name="Text Box 18">
          <a:extLst>
            <a:ext uri="{FF2B5EF4-FFF2-40B4-BE49-F238E27FC236}">
              <a16:creationId xmlns:a16="http://schemas.microsoft.com/office/drawing/2014/main" xmlns=""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2" name="Text Box 19">
          <a:extLst>
            <a:ext uri="{FF2B5EF4-FFF2-40B4-BE49-F238E27FC236}">
              <a16:creationId xmlns:a16="http://schemas.microsoft.com/office/drawing/2014/main" xmlns=""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3" name="Text Box 16">
          <a:extLst>
            <a:ext uri="{FF2B5EF4-FFF2-40B4-BE49-F238E27FC236}">
              <a16:creationId xmlns:a16="http://schemas.microsoft.com/office/drawing/2014/main" xmlns=""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4" name="Text Box 17">
          <a:extLst>
            <a:ext uri="{FF2B5EF4-FFF2-40B4-BE49-F238E27FC236}">
              <a16:creationId xmlns:a16="http://schemas.microsoft.com/office/drawing/2014/main" xmlns=""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5" name="Text Box 18">
          <a:extLst>
            <a:ext uri="{FF2B5EF4-FFF2-40B4-BE49-F238E27FC236}">
              <a16:creationId xmlns:a16="http://schemas.microsoft.com/office/drawing/2014/main" xmlns=""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6" name="Text Box 19">
          <a:extLst>
            <a:ext uri="{FF2B5EF4-FFF2-40B4-BE49-F238E27FC236}">
              <a16:creationId xmlns:a16="http://schemas.microsoft.com/office/drawing/2014/main" xmlns=""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17" name="Text Box 15">
          <a:extLst>
            <a:ext uri="{FF2B5EF4-FFF2-40B4-BE49-F238E27FC236}">
              <a16:creationId xmlns:a16="http://schemas.microsoft.com/office/drawing/2014/main" xmlns=""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8" name="Text Box 16">
          <a:extLst>
            <a:ext uri="{FF2B5EF4-FFF2-40B4-BE49-F238E27FC236}">
              <a16:creationId xmlns:a16="http://schemas.microsoft.com/office/drawing/2014/main" xmlns=""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9" name="Text Box 17">
          <a:extLst>
            <a:ext uri="{FF2B5EF4-FFF2-40B4-BE49-F238E27FC236}">
              <a16:creationId xmlns:a16="http://schemas.microsoft.com/office/drawing/2014/main" xmlns=""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0" name="Text Box 18">
          <a:extLst>
            <a:ext uri="{FF2B5EF4-FFF2-40B4-BE49-F238E27FC236}">
              <a16:creationId xmlns:a16="http://schemas.microsoft.com/office/drawing/2014/main" xmlns=""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1" name="Text Box 19">
          <a:extLst>
            <a:ext uri="{FF2B5EF4-FFF2-40B4-BE49-F238E27FC236}">
              <a16:creationId xmlns:a16="http://schemas.microsoft.com/office/drawing/2014/main" xmlns=""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2" name="Text Box 16">
          <a:extLst>
            <a:ext uri="{FF2B5EF4-FFF2-40B4-BE49-F238E27FC236}">
              <a16:creationId xmlns:a16="http://schemas.microsoft.com/office/drawing/2014/main" xmlns=""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3" name="Text Box 17">
          <a:extLst>
            <a:ext uri="{FF2B5EF4-FFF2-40B4-BE49-F238E27FC236}">
              <a16:creationId xmlns:a16="http://schemas.microsoft.com/office/drawing/2014/main" xmlns=""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4" name="Text Box 18">
          <a:extLst>
            <a:ext uri="{FF2B5EF4-FFF2-40B4-BE49-F238E27FC236}">
              <a16:creationId xmlns:a16="http://schemas.microsoft.com/office/drawing/2014/main" xmlns=""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5" name="Text Box 16">
          <a:extLst>
            <a:ext uri="{FF2B5EF4-FFF2-40B4-BE49-F238E27FC236}">
              <a16:creationId xmlns:a16="http://schemas.microsoft.com/office/drawing/2014/main" xmlns=""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6" name="Text Box 17">
          <a:extLst>
            <a:ext uri="{FF2B5EF4-FFF2-40B4-BE49-F238E27FC236}">
              <a16:creationId xmlns:a16="http://schemas.microsoft.com/office/drawing/2014/main" xmlns=""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7" name="Text Box 18">
          <a:extLst>
            <a:ext uri="{FF2B5EF4-FFF2-40B4-BE49-F238E27FC236}">
              <a16:creationId xmlns:a16="http://schemas.microsoft.com/office/drawing/2014/main" xmlns=""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8" name="Text Box 19">
          <a:extLst>
            <a:ext uri="{FF2B5EF4-FFF2-40B4-BE49-F238E27FC236}">
              <a16:creationId xmlns:a16="http://schemas.microsoft.com/office/drawing/2014/main" xmlns=""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9" name="Text Box 16">
          <a:extLst>
            <a:ext uri="{FF2B5EF4-FFF2-40B4-BE49-F238E27FC236}">
              <a16:creationId xmlns:a16="http://schemas.microsoft.com/office/drawing/2014/main" xmlns=""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0" name="Text Box 17">
          <a:extLst>
            <a:ext uri="{FF2B5EF4-FFF2-40B4-BE49-F238E27FC236}">
              <a16:creationId xmlns:a16="http://schemas.microsoft.com/office/drawing/2014/main" xmlns=""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1" name="Text Box 18">
          <a:extLst>
            <a:ext uri="{FF2B5EF4-FFF2-40B4-BE49-F238E27FC236}">
              <a16:creationId xmlns:a16="http://schemas.microsoft.com/office/drawing/2014/main" xmlns=""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2" name="Text Box 19">
          <a:extLst>
            <a:ext uri="{FF2B5EF4-FFF2-40B4-BE49-F238E27FC236}">
              <a16:creationId xmlns:a16="http://schemas.microsoft.com/office/drawing/2014/main" xmlns=""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56743"/>
    <xdr:sp macro="" textlink="">
      <xdr:nvSpPr>
        <xdr:cNvPr id="2333" name="Text Box 15">
          <a:extLst>
            <a:ext uri="{FF2B5EF4-FFF2-40B4-BE49-F238E27FC236}">
              <a16:creationId xmlns:a16="http://schemas.microsoft.com/office/drawing/2014/main" xmlns=""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34" name="Text Box 15">
          <a:extLst>
            <a:ext uri="{FF2B5EF4-FFF2-40B4-BE49-F238E27FC236}">
              <a16:creationId xmlns:a16="http://schemas.microsoft.com/office/drawing/2014/main" xmlns=""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35" name="Text Box 15">
          <a:extLst>
            <a:ext uri="{FF2B5EF4-FFF2-40B4-BE49-F238E27FC236}">
              <a16:creationId xmlns:a16="http://schemas.microsoft.com/office/drawing/2014/main" xmlns=""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36" name="Text Box 15">
          <a:extLst>
            <a:ext uri="{FF2B5EF4-FFF2-40B4-BE49-F238E27FC236}">
              <a16:creationId xmlns:a16="http://schemas.microsoft.com/office/drawing/2014/main" xmlns=""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37" name="Text Box 15">
          <a:extLst>
            <a:ext uri="{FF2B5EF4-FFF2-40B4-BE49-F238E27FC236}">
              <a16:creationId xmlns:a16="http://schemas.microsoft.com/office/drawing/2014/main" xmlns=""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2338" name="Text Box 15">
          <a:extLst>
            <a:ext uri="{FF2B5EF4-FFF2-40B4-BE49-F238E27FC236}">
              <a16:creationId xmlns:a16="http://schemas.microsoft.com/office/drawing/2014/main" xmlns=""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39" name="Text Box 16">
          <a:extLst>
            <a:ext uri="{FF2B5EF4-FFF2-40B4-BE49-F238E27FC236}">
              <a16:creationId xmlns:a16="http://schemas.microsoft.com/office/drawing/2014/main" xmlns=""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0" name="Text Box 17">
          <a:extLst>
            <a:ext uri="{FF2B5EF4-FFF2-40B4-BE49-F238E27FC236}">
              <a16:creationId xmlns:a16="http://schemas.microsoft.com/office/drawing/2014/main" xmlns=""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1" name="Text Box 18">
          <a:extLst>
            <a:ext uri="{FF2B5EF4-FFF2-40B4-BE49-F238E27FC236}">
              <a16:creationId xmlns:a16="http://schemas.microsoft.com/office/drawing/2014/main" xmlns=""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2" name="Text Box 19">
          <a:extLst>
            <a:ext uri="{FF2B5EF4-FFF2-40B4-BE49-F238E27FC236}">
              <a16:creationId xmlns:a16="http://schemas.microsoft.com/office/drawing/2014/main" xmlns=""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3" name="Text Box 16">
          <a:extLst>
            <a:ext uri="{FF2B5EF4-FFF2-40B4-BE49-F238E27FC236}">
              <a16:creationId xmlns:a16="http://schemas.microsoft.com/office/drawing/2014/main" xmlns=""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4" name="Text Box 17">
          <a:extLst>
            <a:ext uri="{FF2B5EF4-FFF2-40B4-BE49-F238E27FC236}">
              <a16:creationId xmlns:a16="http://schemas.microsoft.com/office/drawing/2014/main" xmlns=""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5" name="Text Box 18">
          <a:extLst>
            <a:ext uri="{FF2B5EF4-FFF2-40B4-BE49-F238E27FC236}">
              <a16:creationId xmlns:a16="http://schemas.microsoft.com/office/drawing/2014/main" xmlns=""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6" name="Text Box 19">
          <a:extLst>
            <a:ext uri="{FF2B5EF4-FFF2-40B4-BE49-F238E27FC236}">
              <a16:creationId xmlns:a16="http://schemas.microsoft.com/office/drawing/2014/main" xmlns=""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7" name="Text Box 16">
          <a:extLst>
            <a:ext uri="{FF2B5EF4-FFF2-40B4-BE49-F238E27FC236}">
              <a16:creationId xmlns:a16="http://schemas.microsoft.com/office/drawing/2014/main" xmlns=""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8" name="Text Box 17">
          <a:extLst>
            <a:ext uri="{FF2B5EF4-FFF2-40B4-BE49-F238E27FC236}">
              <a16:creationId xmlns:a16="http://schemas.microsoft.com/office/drawing/2014/main" xmlns=""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9" name="Text Box 18">
          <a:extLst>
            <a:ext uri="{FF2B5EF4-FFF2-40B4-BE49-F238E27FC236}">
              <a16:creationId xmlns:a16="http://schemas.microsoft.com/office/drawing/2014/main" xmlns=""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50" name="Text Box 19">
          <a:extLst>
            <a:ext uri="{FF2B5EF4-FFF2-40B4-BE49-F238E27FC236}">
              <a16:creationId xmlns:a16="http://schemas.microsoft.com/office/drawing/2014/main" xmlns=""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51" name="Text Box 15">
          <a:extLst>
            <a:ext uri="{FF2B5EF4-FFF2-40B4-BE49-F238E27FC236}">
              <a16:creationId xmlns:a16="http://schemas.microsoft.com/office/drawing/2014/main" xmlns=""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2" name="Text Box 16">
          <a:extLst>
            <a:ext uri="{FF2B5EF4-FFF2-40B4-BE49-F238E27FC236}">
              <a16:creationId xmlns:a16="http://schemas.microsoft.com/office/drawing/2014/main" xmlns=""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3" name="Text Box 17">
          <a:extLst>
            <a:ext uri="{FF2B5EF4-FFF2-40B4-BE49-F238E27FC236}">
              <a16:creationId xmlns:a16="http://schemas.microsoft.com/office/drawing/2014/main" xmlns=""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4" name="Text Box 18">
          <a:extLst>
            <a:ext uri="{FF2B5EF4-FFF2-40B4-BE49-F238E27FC236}">
              <a16:creationId xmlns:a16="http://schemas.microsoft.com/office/drawing/2014/main" xmlns=""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5" name="Text Box 19">
          <a:extLst>
            <a:ext uri="{FF2B5EF4-FFF2-40B4-BE49-F238E27FC236}">
              <a16:creationId xmlns:a16="http://schemas.microsoft.com/office/drawing/2014/main" xmlns=""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27</xdr:row>
      <xdr:rowOff>504825</xdr:rowOff>
    </xdr:from>
    <xdr:ext cx="95250" cy="442269"/>
    <xdr:sp macro="" textlink="">
      <xdr:nvSpPr>
        <xdr:cNvPr id="2356" name="Text Box 15">
          <a:extLst>
            <a:ext uri="{FF2B5EF4-FFF2-40B4-BE49-F238E27FC236}">
              <a16:creationId xmlns:a16="http://schemas.microsoft.com/office/drawing/2014/main" xmlns=""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7" name="Text Box 16">
          <a:extLst>
            <a:ext uri="{FF2B5EF4-FFF2-40B4-BE49-F238E27FC236}">
              <a16:creationId xmlns:a16="http://schemas.microsoft.com/office/drawing/2014/main" xmlns=""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8" name="Text Box 17">
          <a:extLst>
            <a:ext uri="{FF2B5EF4-FFF2-40B4-BE49-F238E27FC236}">
              <a16:creationId xmlns:a16="http://schemas.microsoft.com/office/drawing/2014/main" xmlns=""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9" name="Text Box 18">
          <a:extLst>
            <a:ext uri="{FF2B5EF4-FFF2-40B4-BE49-F238E27FC236}">
              <a16:creationId xmlns:a16="http://schemas.microsoft.com/office/drawing/2014/main" xmlns=""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0" name="Text Box 16">
          <a:extLst>
            <a:ext uri="{FF2B5EF4-FFF2-40B4-BE49-F238E27FC236}">
              <a16:creationId xmlns:a16="http://schemas.microsoft.com/office/drawing/2014/main" xmlns=""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1" name="Text Box 17">
          <a:extLst>
            <a:ext uri="{FF2B5EF4-FFF2-40B4-BE49-F238E27FC236}">
              <a16:creationId xmlns:a16="http://schemas.microsoft.com/office/drawing/2014/main" xmlns=""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2" name="Text Box 18">
          <a:extLst>
            <a:ext uri="{FF2B5EF4-FFF2-40B4-BE49-F238E27FC236}">
              <a16:creationId xmlns:a16="http://schemas.microsoft.com/office/drawing/2014/main" xmlns=""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3" name="Text Box 19">
          <a:extLst>
            <a:ext uri="{FF2B5EF4-FFF2-40B4-BE49-F238E27FC236}">
              <a16:creationId xmlns:a16="http://schemas.microsoft.com/office/drawing/2014/main" xmlns=""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4" name="Text Box 16">
          <a:extLst>
            <a:ext uri="{FF2B5EF4-FFF2-40B4-BE49-F238E27FC236}">
              <a16:creationId xmlns:a16="http://schemas.microsoft.com/office/drawing/2014/main" xmlns=""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5" name="Text Box 17">
          <a:extLst>
            <a:ext uri="{FF2B5EF4-FFF2-40B4-BE49-F238E27FC236}">
              <a16:creationId xmlns:a16="http://schemas.microsoft.com/office/drawing/2014/main" xmlns=""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6" name="Text Box 18">
          <a:extLst>
            <a:ext uri="{FF2B5EF4-FFF2-40B4-BE49-F238E27FC236}">
              <a16:creationId xmlns:a16="http://schemas.microsoft.com/office/drawing/2014/main" xmlns=""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67" name="Text Box 15">
          <a:extLst>
            <a:ext uri="{FF2B5EF4-FFF2-40B4-BE49-F238E27FC236}">
              <a16:creationId xmlns:a16="http://schemas.microsoft.com/office/drawing/2014/main" xmlns=""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8" name="Text Box 16">
          <a:extLst>
            <a:ext uri="{FF2B5EF4-FFF2-40B4-BE49-F238E27FC236}">
              <a16:creationId xmlns:a16="http://schemas.microsoft.com/office/drawing/2014/main" xmlns=""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9" name="Text Box 17">
          <a:extLst>
            <a:ext uri="{FF2B5EF4-FFF2-40B4-BE49-F238E27FC236}">
              <a16:creationId xmlns:a16="http://schemas.microsoft.com/office/drawing/2014/main" xmlns=""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0" name="Text Box 18">
          <a:extLst>
            <a:ext uri="{FF2B5EF4-FFF2-40B4-BE49-F238E27FC236}">
              <a16:creationId xmlns:a16="http://schemas.microsoft.com/office/drawing/2014/main" xmlns=""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1" name="Text Box 19">
          <a:extLst>
            <a:ext uri="{FF2B5EF4-FFF2-40B4-BE49-F238E27FC236}">
              <a16:creationId xmlns:a16="http://schemas.microsoft.com/office/drawing/2014/main" xmlns=""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2" name="Text Box 16">
          <a:extLst>
            <a:ext uri="{FF2B5EF4-FFF2-40B4-BE49-F238E27FC236}">
              <a16:creationId xmlns:a16="http://schemas.microsoft.com/office/drawing/2014/main" xmlns=""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3" name="Text Box 17">
          <a:extLst>
            <a:ext uri="{FF2B5EF4-FFF2-40B4-BE49-F238E27FC236}">
              <a16:creationId xmlns:a16="http://schemas.microsoft.com/office/drawing/2014/main" xmlns=""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4" name="Text Box 18">
          <a:extLst>
            <a:ext uri="{FF2B5EF4-FFF2-40B4-BE49-F238E27FC236}">
              <a16:creationId xmlns:a16="http://schemas.microsoft.com/office/drawing/2014/main" xmlns=""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5" name="Text Box 19">
          <a:extLst>
            <a:ext uri="{FF2B5EF4-FFF2-40B4-BE49-F238E27FC236}">
              <a16:creationId xmlns:a16="http://schemas.microsoft.com/office/drawing/2014/main" xmlns=""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6" name="Text Box 16">
          <a:extLst>
            <a:ext uri="{FF2B5EF4-FFF2-40B4-BE49-F238E27FC236}">
              <a16:creationId xmlns:a16="http://schemas.microsoft.com/office/drawing/2014/main" xmlns=""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7" name="Text Box 17">
          <a:extLst>
            <a:ext uri="{FF2B5EF4-FFF2-40B4-BE49-F238E27FC236}">
              <a16:creationId xmlns:a16="http://schemas.microsoft.com/office/drawing/2014/main" xmlns=""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8" name="Text Box 18">
          <a:extLst>
            <a:ext uri="{FF2B5EF4-FFF2-40B4-BE49-F238E27FC236}">
              <a16:creationId xmlns:a16="http://schemas.microsoft.com/office/drawing/2014/main" xmlns=""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9" name="Text Box 19">
          <a:extLst>
            <a:ext uri="{FF2B5EF4-FFF2-40B4-BE49-F238E27FC236}">
              <a16:creationId xmlns:a16="http://schemas.microsoft.com/office/drawing/2014/main" xmlns=""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80" name="Text Box 15">
          <a:extLst>
            <a:ext uri="{FF2B5EF4-FFF2-40B4-BE49-F238E27FC236}">
              <a16:creationId xmlns:a16="http://schemas.microsoft.com/office/drawing/2014/main" xmlns=""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1" name="Text Box 16">
          <a:extLst>
            <a:ext uri="{FF2B5EF4-FFF2-40B4-BE49-F238E27FC236}">
              <a16:creationId xmlns:a16="http://schemas.microsoft.com/office/drawing/2014/main" xmlns=""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2" name="Text Box 17">
          <a:extLst>
            <a:ext uri="{FF2B5EF4-FFF2-40B4-BE49-F238E27FC236}">
              <a16:creationId xmlns:a16="http://schemas.microsoft.com/office/drawing/2014/main" xmlns=""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3" name="Text Box 18">
          <a:extLst>
            <a:ext uri="{FF2B5EF4-FFF2-40B4-BE49-F238E27FC236}">
              <a16:creationId xmlns:a16="http://schemas.microsoft.com/office/drawing/2014/main" xmlns=""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4" name="Text Box 19">
          <a:extLst>
            <a:ext uri="{FF2B5EF4-FFF2-40B4-BE49-F238E27FC236}">
              <a16:creationId xmlns:a16="http://schemas.microsoft.com/office/drawing/2014/main" xmlns=""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5" name="Text Box 16">
          <a:extLst>
            <a:ext uri="{FF2B5EF4-FFF2-40B4-BE49-F238E27FC236}">
              <a16:creationId xmlns:a16="http://schemas.microsoft.com/office/drawing/2014/main" xmlns=""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6" name="Text Box 17">
          <a:extLst>
            <a:ext uri="{FF2B5EF4-FFF2-40B4-BE49-F238E27FC236}">
              <a16:creationId xmlns:a16="http://schemas.microsoft.com/office/drawing/2014/main" xmlns=""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29</xdr:row>
      <xdr:rowOff>15875</xdr:rowOff>
    </xdr:from>
    <xdr:ext cx="95250" cy="171450"/>
    <xdr:sp macro="" textlink="">
      <xdr:nvSpPr>
        <xdr:cNvPr id="2387" name="Text Box 18">
          <a:extLst>
            <a:ext uri="{FF2B5EF4-FFF2-40B4-BE49-F238E27FC236}">
              <a16:creationId xmlns:a16="http://schemas.microsoft.com/office/drawing/2014/main" xmlns=""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8" name="Text Box 16">
          <a:extLst>
            <a:ext uri="{FF2B5EF4-FFF2-40B4-BE49-F238E27FC236}">
              <a16:creationId xmlns:a16="http://schemas.microsoft.com/office/drawing/2014/main" xmlns=""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9" name="Text Box 17">
          <a:extLst>
            <a:ext uri="{FF2B5EF4-FFF2-40B4-BE49-F238E27FC236}">
              <a16:creationId xmlns:a16="http://schemas.microsoft.com/office/drawing/2014/main" xmlns=""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0" name="Text Box 18">
          <a:extLst>
            <a:ext uri="{FF2B5EF4-FFF2-40B4-BE49-F238E27FC236}">
              <a16:creationId xmlns:a16="http://schemas.microsoft.com/office/drawing/2014/main" xmlns=""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1" name="Text Box 19">
          <a:extLst>
            <a:ext uri="{FF2B5EF4-FFF2-40B4-BE49-F238E27FC236}">
              <a16:creationId xmlns:a16="http://schemas.microsoft.com/office/drawing/2014/main" xmlns=""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2" name="Text Box 16">
          <a:extLst>
            <a:ext uri="{FF2B5EF4-FFF2-40B4-BE49-F238E27FC236}">
              <a16:creationId xmlns:a16="http://schemas.microsoft.com/office/drawing/2014/main" xmlns=""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3" name="Text Box 15">
          <a:extLst>
            <a:ext uri="{FF2B5EF4-FFF2-40B4-BE49-F238E27FC236}">
              <a16:creationId xmlns:a16="http://schemas.microsoft.com/office/drawing/2014/main" xmlns=""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2394" name="Text Box 15">
          <a:extLst>
            <a:ext uri="{FF2B5EF4-FFF2-40B4-BE49-F238E27FC236}">
              <a16:creationId xmlns:a16="http://schemas.microsoft.com/office/drawing/2014/main" xmlns=""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395" name="Text Box 15">
          <a:extLst>
            <a:ext uri="{FF2B5EF4-FFF2-40B4-BE49-F238E27FC236}">
              <a16:creationId xmlns:a16="http://schemas.microsoft.com/office/drawing/2014/main" xmlns=""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396" name="Text Box 15">
          <a:extLst>
            <a:ext uri="{FF2B5EF4-FFF2-40B4-BE49-F238E27FC236}">
              <a16:creationId xmlns:a16="http://schemas.microsoft.com/office/drawing/2014/main" xmlns=""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397" name="Text Box 15">
          <a:extLst>
            <a:ext uri="{FF2B5EF4-FFF2-40B4-BE49-F238E27FC236}">
              <a16:creationId xmlns:a16="http://schemas.microsoft.com/office/drawing/2014/main" xmlns=""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398" name="Text Box 15">
          <a:extLst>
            <a:ext uri="{FF2B5EF4-FFF2-40B4-BE49-F238E27FC236}">
              <a16:creationId xmlns:a16="http://schemas.microsoft.com/office/drawing/2014/main" xmlns=""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9" name="Text Box 15">
          <a:extLst>
            <a:ext uri="{FF2B5EF4-FFF2-40B4-BE49-F238E27FC236}">
              <a16:creationId xmlns:a16="http://schemas.microsoft.com/office/drawing/2014/main" xmlns=""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0" name="Text Box 16">
          <a:extLst>
            <a:ext uri="{FF2B5EF4-FFF2-40B4-BE49-F238E27FC236}">
              <a16:creationId xmlns:a16="http://schemas.microsoft.com/office/drawing/2014/main" xmlns=""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1" name="Text Box 17">
          <a:extLst>
            <a:ext uri="{FF2B5EF4-FFF2-40B4-BE49-F238E27FC236}">
              <a16:creationId xmlns:a16="http://schemas.microsoft.com/office/drawing/2014/main" xmlns=""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2" name="Text Box 18">
          <a:extLst>
            <a:ext uri="{FF2B5EF4-FFF2-40B4-BE49-F238E27FC236}">
              <a16:creationId xmlns:a16="http://schemas.microsoft.com/office/drawing/2014/main" xmlns=""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3" name="Text Box 19">
          <a:extLst>
            <a:ext uri="{FF2B5EF4-FFF2-40B4-BE49-F238E27FC236}">
              <a16:creationId xmlns:a16="http://schemas.microsoft.com/office/drawing/2014/main" xmlns=""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4" name="Text Box 16">
          <a:extLst>
            <a:ext uri="{FF2B5EF4-FFF2-40B4-BE49-F238E27FC236}">
              <a16:creationId xmlns:a16="http://schemas.microsoft.com/office/drawing/2014/main" xmlns=""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5" name="Text Box 17">
          <a:extLst>
            <a:ext uri="{FF2B5EF4-FFF2-40B4-BE49-F238E27FC236}">
              <a16:creationId xmlns:a16="http://schemas.microsoft.com/office/drawing/2014/main" xmlns=""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6" name="Text Box 18">
          <a:extLst>
            <a:ext uri="{FF2B5EF4-FFF2-40B4-BE49-F238E27FC236}">
              <a16:creationId xmlns:a16="http://schemas.microsoft.com/office/drawing/2014/main" xmlns=""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7" name="Text Box 19">
          <a:extLst>
            <a:ext uri="{FF2B5EF4-FFF2-40B4-BE49-F238E27FC236}">
              <a16:creationId xmlns:a16="http://schemas.microsoft.com/office/drawing/2014/main" xmlns=""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8" name="Text Box 16">
          <a:extLst>
            <a:ext uri="{FF2B5EF4-FFF2-40B4-BE49-F238E27FC236}">
              <a16:creationId xmlns:a16="http://schemas.microsoft.com/office/drawing/2014/main" xmlns=""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9" name="Text Box 17">
          <a:extLst>
            <a:ext uri="{FF2B5EF4-FFF2-40B4-BE49-F238E27FC236}">
              <a16:creationId xmlns:a16="http://schemas.microsoft.com/office/drawing/2014/main" xmlns=""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0" name="Text Box 18">
          <a:extLst>
            <a:ext uri="{FF2B5EF4-FFF2-40B4-BE49-F238E27FC236}">
              <a16:creationId xmlns:a16="http://schemas.microsoft.com/office/drawing/2014/main" xmlns=""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1" name="Text Box 19">
          <a:extLst>
            <a:ext uri="{FF2B5EF4-FFF2-40B4-BE49-F238E27FC236}">
              <a16:creationId xmlns:a16="http://schemas.microsoft.com/office/drawing/2014/main" xmlns=""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12" name="Text Box 15">
          <a:extLst>
            <a:ext uri="{FF2B5EF4-FFF2-40B4-BE49-F238E27FC236}">
              <a16:creationId xmlns:a16="http://schemas.microsoft.com/office/drawing/2014/main" xmlns=""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3" name="Text Box 16">
          <a:extLst>
            <a:ext uri="{FF2B5EF4-FFF2-40B4-BE49-F238E27FC236}">
              <a16:creationId xmlns:a16="http://schemas.microsoft.com/office/drawing/2014/main" xmlns=""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4" name="Text Box 17">
          <a:extLst>
            <a:ext uri="{FF2B5EF4-FFF2-40B4-BE49-F238E27FC236}">
              <a16:creationId xmlns:a16="http://schemas.microsoft.com/office/drawing/2014/main" xmlns=""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5" name="Text Box 18">
          <a:extLst>
            <a:ext uri="{FF2B5EF4-FFF2-40B4-BE49-F238E27FC236}">
              <a16:creationId xmlns:a16="http://schemas.microsoft.com/office/drawing/2014/main" xmlns=""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6" name="Text Box 19">
          <a:extLst>
            <a:ext uri="{FF2B5EF4-FFF2-40B4-BE49-F238E27FC236}">
              <a16:creationId xmlns:a16="http://schemas.microsoft.com/office/drawing/2014/main" xmlns=""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7" name="Text Box 16">
          <a:extLst>
            <a:ext uri="{FF2B5EF4-FFF2-40B4-BE49-F238E27FC236}">
              <a16:creationId xmlns:a16="http://schemas.microsoft.com/office/drawing/2014/main" xmlns=""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8" name="Text Box 17">
          <a:extLst>
            <a:ext uri="{FF2B5EF4-FFF2-40B4-BE49-F238E27FC236}">
              <a16:creationId xmlns:a16="http://schemas.microsoft.com/office/drawing/2014/main" xmlns=""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9" name="Text Box 18">
          <a:extLst>
            <a:ext uri="{FF2B5EF4-FFF2-40B4-BE49-F238E27FC236}">
              <a16:creationId xmlns:a16="http://schemas.microsoft.com/office/drawing/2014/main" xmlns=""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0" name="Text Box 16">
          <a:extLst>
            <a:ext uri="{FF2B5EF4-FFF2-40B4-BE49-F238E27FC236}">
              <a16:creationId xmlns:a16="http://schemas.microsoft.com/office/drawing/2014/main" xmlns=""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1" name="Text Box 17">
          <a:extLst>
            <a:ext uri="{FF2B5EF4-FFF2-40B4-BE49-F238E27FC236}">
              <a16:creationId xmlns:a16="http://schemas.microsoft.com/office/drawing/2014/main" xmlns=""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2" name="Text Box 18">
          <a:extLst>
            <a:ext uri="{FF2B5EF4-FFF2-40B4-BE49-F238E27FC236}">
              <a16:creationId xmlns:a16="http://schemas.microsoft.com/office/drawing/2014/main" xmlns=""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3" name="Text Box 19">
          <a:extLst>
            <a:ext uri="{FF2B5EF4-FFF2-40B4-BE49-F238E27FC236}">
              <a16:creationId xmlns:a16="http://schemas.microsoft.com/office/drawing/2014/main" xmlns=""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4" name="Text Box 16">
          <a:extLst>
            <a:ext uri="{FF2B5EF4-FFF2-40B4-BE49-F238E27FC236}">
              <a16:creationId xmlns:a16="http://schemas.microsoft.com/office/drawing/2014/main" xmlns=""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5" name="Text Box 17">
          <a:extLst>
            <a:ext uri="{FF2B5EF4-FFF2-40B4-BE49-F238E27FC236}">
              <a16:creationId xmlns:a16="http://schemas.microsoft.com/office/drawing/2014/main" xmlns=""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6" name="Text Box 18">
          <a:extLst>
            <a:ext uri="{FF2B5EF4-FFF2-40B4-BE49-F238E27FC236}">
              <a16:creationId xmlns:a16="http://schemas.microsoft.com/office/drawing/2014/main" xmlns=""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7" name="Text Box 19">
          <a:extLst>
            <a:ext uri="{FF2B5EF4-FFF2-40B4-BE49-F238E27FC236}">
              <a16:creationId xmlns:a16="http://schemas.microsoft.com/office/drawing/2014/main" xmlns=""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56743"/>
    <xdr:sp macro="" textlink="">
      <xdr:nvSpPr>
        <xdr:cNvPr id="2428" name="Text Box 15">
          <a:extLst>
            <a:ext uri="{FF2B5EF4-FFF2-40B4-BE49-F238E27FC236}">
              <a16:creationId xmlns:a16="http://schemas.microsoft.com/office/drawing/2014/main" xmlns=""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429" name="Text Box 15">
          <a:extLst>
            <a:ext uri="{FF2B5EF4-FFF2-40B4-BE49-F238E27FC236}">
              <a16:creationId xmlns:a16="http://schemas.microsoft.com/office/drawing/2014/main" xmlns=""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430" name="Text Box 15">
          <a:extLst>
            <a:ext uri="{FF2B5EF4-FFF2-40B4-BE49-F238E27FC236}">
              <a16:creationId xmlns:a16="http://schemas.microsoft.com/office/drawing/2014/main" xmlns=""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431" name="Text Box 15">
          <a:extLst>
            <a:ext uri="{FF2B5EF4-FFF2-40B4-BE49-F238E27FC236}">
              <a16:creationId xmlns:a16="http://schemas.microsoft.com/office/drawing/2014/main" xmlns=""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432" name="Text Box 15">
          <a:extLst>
            <a:ext uri="{FF2B5EF4-FFF2-40B4-BE49-F238E27FC236}">
              <a16:creationId xmlns:a16="http://schemas.microsoft.com/office/drawing/2014/main" xmlns=""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2433" name="Text Box 15">
          <a:extLst>
            <a:ext uri="{FF2B5EF4-FFF2-40B4-BE49-F238E27FC236}">
              <a16:creationId xmlns:a16="http://schemas.microsoft.com/office/drawing/2014/main" xmlns=""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4" name="Text Box 16">
          <a:extLst>
            <a:ext uri="{FF2B5EF4-FFF2-40B4-BE49-F238E27FC236}">
              <a16:creationId xmlns:a16="http://schemas.microsoft.com/office/drawing/2014/main" xmlns=""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5" name="Text Box 17">
          <a:extLst>
            <a:ext uri="{FF2B5EF4-FFF2-40B4-BE49-F238E27FC236}">
              <a16:creationId xmlns:a16="http://schemas.microsoft.com/office/drawing/2014/main" xmlns=""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6" name="Text Box 18">
          <a:extLst>
            <a:ext uri="{FF2B5EF4-FFF2-40B4-BE49-F238E27FC236}">
              <a16:creationId xmlns:a16="http://schemas.microsoft.com/office/drawing/2014/main" xmlns=""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7" name="Text Box 19">
          <a:extLst>
            <a:ext uri="{FF2B5EF4-FFF2-40B4-BE49-F238E27FC236}">
              <a16:creationId xmlns:a16="http://schemas.microsoft.com/office/drawing/2014/main" xmlns=""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8" name="Text Box 16">
          <a:extLst>
            <a:ext uri="{FF2B5EF4-FFF2-40B4-BE49-F238E27FC236}">
              <a16:creationId xmlns:a16="http://schemas.microsoft.com/office/drawing/2014/main" xmlns=""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9" name="Text Box 17">
          <a:extLst>
            <a:ext uri="{FF2B5EF4-FFF2-40B4-BE49-F238E27FC236}">
              <a16:creationId xmlns:a16="http://schemas.microsoft.com/office/drawing/2014/main" xmlns=""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0" name="Text Box 18">
          <a:extLst>
            <a:ext uri="{FF2B5EF4-FFF2-40B4-BE49-F238E27FC236}">
              <a16:creationId xmlns:a16="http://schemas.microsoft.com/office/drawing/2014/main" xmlns=""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1" name="Text Box 19">
          <a:extLst>
            <a:ext uri="{FF2B5EF4-FFF2-40B4-BE49-F238E27FC236}">
              <a16:creationId xmlns:a16="http://schemas.microsoft.com/office/drawing/2014/main" xmlns=""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2" name="Text Box 16">
          <a:extLst>
            <a:ext uri="{FF2B5EF4-FFF2-40B4-BE49-F238E27FC236}">
              <a16:creationId xmlns:a16="http://schemas.microsoft.com/office/drawing/2014/main" xmlns=""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3" name="Text Box 17">
          <a:extLst>
            <a:ext uri="{FF2B5EF4-FFF2-40B4-BE49-F238E27FC236}">
              <a16:creationId xmlns:a16="http://schemas.microsoft.com/office/drawing/2014/main" xmlns=""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4" name="Text Box 18">
          <a:extLst>
            <a:ext uri="{FF2B5EF4-FFF2-40B4-BE49-F238E27FC236}">
              <a16:creationId xmlns:a16="http://schemas.microsoft.com/office/drawing/2014/main" xmlns=""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5" name="Text Box 19">
          <a:extLst>
            <a:ext uri="{FF2B5EF4-FFF2-40B4-BE49-F238E27FC236}">
              <a16:creationId xmlns:a16="http://schemas.microsoft.com/office/drawing/2014/main" xmlns=""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46" name="Text Box 15">
          <a:extLst>
            <a:ext uri="{FF2B5EF4-FFF2-40B4-BE49-F238E27FC236}">
              <a16:creationId xmlns:a16="http://schemas.microsoft.com/office/drawing/2014/main" xmlns=""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7" name="Text Box 16">
          <a:extLst>
            <a:ext uri="{FF2B5EF4-FFF2-40B4-BE49-F238E27FC236}">
              <a16:creationId xmlns:a16="http://schemas.microsoft.com/office/drawing/2014/main" xmlns=""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8" name="Text Box 17">
          <a:extLst>
            <a:ext uri="{FF2B5EF4-FFF2-40B4-BE49-F238E27FC236}">
              <a16:creationId xmlns:a16="http://schemas.microsoft.com/office/drawing/2014/main" xmlns=""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9" name="Text Box 18">
          <a:extLst>
            <a:ext uri="{FF2B5EF4-FFF2-40B4-BE49-F238E27FC236}">
              <a16:creationId xmlns:a16="http://schemas.microsoft.com/office/drawing/2014/main" xmlns=""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50" name="Text Box 19">
          <a:extLst>
            <a:ext uri="{FF2B5EF4-FFF2-40B4-BE49-F238E27FC236}">
              <a16:creationId xmlns:a16="http://schemas.microsoft.com/office/drawing/2014/main" xmlns=""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504825</xdr:rowOff>
    </xdr:from>
    <xdr:ext cx="95250" cy="442269"/>
    <xdr:sp macro="" textlink="">
      <xdr:nvSpPr>
        <xdr:cNvPr id="2451" name="Text Box 15">
          <a:extLst>
            <a:ext uri="{FF2B5EF4-FFF2-40B4-BE49-F238E27FC236}">
              <a16:creationId xmlns:a16="http://schemas.microsoft.com/office/drawing/2014/main" xmlns=""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2" name="Text Box 16">
          <a:extLst>
            <a:ext uri="{FF2B5EF4-FFF2-40B4-BE49-F238E27FC236}">
              <a16:creationId xmlns:a16="http://schemas.microsoft.com/office/drawing/2014/main" xmlns=""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3" name="Text Box 17">
          <a:extLst>
            <a:ext uri="{FF2B5EF4-FFF2-40B4-BE49-F238E27FC236}">
              <a16:creationId xmlns:a16="http://schemas.microsoft.com/office/drawing/2014/main" xmlns=""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4" name="Text Box 18">
          <a:extLst>
            <a:ext uri="{FF2B5EF4-FFF2-40B4-BE49-F238E27FC236}">
              <a16:creationId xmlns:a16="http://schemas.microsoft.com/office/drawing/2014/main" xmlns=""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5" name="Text Box 16">
          <a:extLst>
            <a:ext uri="{FF2B5EF4-FFF2-40B4-BE49-F238E27FC236}">
              <a16:creationId xmlns:a16="http://schemas.microsoft.com/office/drawing/2014/main" xmlns=""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6" name="Text Box 17">
          <a:extLst>
            <a:ext uri="{FF2B5EF4-FFF2-40B4-BE49-F238E27FC236}">
              <a16:creationId xmlns:a16="http://schemas.microsoft.com/office/drawing/2014/main" xmlns=""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7" name="Text Box 18">
          <a:extLst>
            <a:ext uri="{FF2B5EF4-FFF2-40B4-BE49-F238E27FC236}">
              <a16:creationId xmlns:a16="http://schemas.microsoft.com/office/drawing/2014/main" xmlns=""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8" name="Text Box 19">
          <a:extLst>
            <a:ext uri="{FF2B5EF4-FFF2-40B4-BE49-F238E27FC236}">
              <a16:creationId xmlns:a16="http://schemas.microsoft.com/office/drawing/2014/main" xmlns=""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9" name="Text Box 16">
          <a:extLst>
            <a:ext uri="{FF2B5EF4-FFF2-40B4-BE49-F238E27FC236}">
              <a16:creationId xmlns:a16="http://schemas.microsoft.com/office/drawing/2014/main" xmlns=""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0" name="Text Box 17">
          <a:extLst>
            <a:ext uri="{FF2B5EF4-FFF2-40B4-BE49-F238E27FC236}">
              <a16:creationId xmlns:a16="http://schemas.microsoft.com/office/drawing/2014/main" xmlns=""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1" name="Text Box 18">
          <a:extLst>
            <a:ext uri="{FF2B5EF4-FFF2-40B4-BE49-F238E27FC236}">
              <a16:creationId xmlns:a16="http://schemas.microsoft.com/office/drawing/2014/main" xmlns=""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62" name="Text Box 15">
          <a:extLst>
            <a:ext uri="{FF2B5EF4-FFF2-40B4-BE49-F238E27FC236}">
              <a16:creationId xmlns:a16="http://schemas.microsoft.com/office/drawing/2014/main" xmlns=""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3" name="Text Box 16">
          <a:extLst>
            <a:ext uri="{FF2B5EF4-FFF2-40B4-BE49-F238E27FC236}">
              <a16:creationId xmlns:a16="http://schemas.microsoft.com/office/drawing/2014/main" xmlns=""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4" name="Text Box 17">
          <a:extLst>
            <a:ext uri="{FF2B5EF4-FFF2-40B4-BE49-F238E27FC236}">
              <a16:creationId xmlns:a16="http://schemas.microsoft.com/office/drawing/2014/main" xmlns=""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5" name="Text Box 18">
          <a:extLst>
            <a:ext uri="{FF2B5EF4-FFF2-40B4-BE49-F238E27FC236}">
              <a16:creationId xmlns:a16="http://schemas.microsoft.com/office/drawing/2014/main" xmlns=""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6" name="Text Box 19">
          <a:extLst>
            <a:ext uri="{FF2B5EF4-FFF2-40B4-BE49-F238E27FC236}">
              <a16:creationId xmlns:a16="http://schemas.microsoft.com/office/drawing/2014/main" xmlns=""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7" name="Text Box 16">
          <a:extLst>
            <a:ext uri="{FF2B5EF4-FFF2-40B4-BE49-F238E27FC236}">
              <a16:creationId xmlns:a16="http://schemas.microsoft.com/office/drawing/2014/main" xmlns=""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8" name="Text Box 17">
          <a:extLst>
            <a:ext uri="{FF2B5EF4-FFF2-40B4-BE49-F238E27FC236}">
              <a16:creationId xmlns:a16="http://schemas.microsoft.com/office/drawing/2014/main" xmlns=""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9" name="Text Box 18">
          <a:extLst>
            <a:ext uri="{FF2B5EF4-FFF2-40B4-BE49-F238E27FC236}">
              <a16:creationId xmlns:a16="http://schemas.microsoft.com/office/drawing/2014/main" xmlns=""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70" name="Text Box 19">
          <a:extLst>
            <a:ext uri="{FF2B5EF4-FFF2-40B4-BE49-F238E27FC236}">
              <a16:creationId xmlns:a16="http://schemas.microsoft.com/office/drawing/2014/main" xmlns=""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1" name="Text Box 16">
          <a:extLst>
            <a:ext uri="{FF2B5EF4-FFF2-40B4-BE49-F238E27FC236}">
              <a16:creationId xmlns:a16="http://schemas.microsoft.com/office/drawing/2014/main" xmlns=""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2" name="Text Box 17">
          <a:extLst>
            <a:ext uri="{FF2B5EF4-FFF2-40B4-BE49-F238E27FC236}">
              <a16:creationId xmlns:a16="http://schemas.microsoft.com/office/drawing/2014/main" xmlns=""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3" name="Text Box 18">
          <a:extLst>
            <a:ext uri="{FF2B5EF4-FFF2-40B4-BE49-F238E27FC236}">
              <a16:creationId xmlns:a16="http://schemas.microsoft.com/office/drawing/2014/main" xmlns=""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4" name="Text Box 19">
          <a:extLst>
            <a:ext uri="{FF2B5EF4-FFF2-40B4-BE49-F238E27FC236}">
              <a16:creationId xmlns:a16="http://schemas.microsoft.com/office/drawing/2014/main" xmlns=""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75" name="Text Box 15">
          <a:extLst>
            <a:ext uri="{FF2B5EF4-FFF2-40B4-BE49-F238E27FC236}">
              <a16:creationId xmlns:a16="http://schemas.microsoft.com/office/drawing/2014/main" xmlns=""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6" name="Text Box 16">
          <a:extLst>
            <a:ext uri="{FF2B5EF4-FFF2-40B4-BE49-F238E27FC236}">
              <a16:creationId xmlns:a16="http://schemas.microsoft.com/office/drawing/2014/main" xmlns=""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7" name="Text Box 17">
          <a:extLst>
            <a:ext uri="{FF2B5EF4-FFF2-40B4-BE49-F238E27FC236}">
              <a16:creationId xmlns:a16="http://schemas.microsoft.com/office/drawing/2014/main" xmlns=""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8" name="Text Box 18">
          <a:extLst>
            <a:ext uri="{FF2B5EF4-FFF2-40B4-BE49-F238E27FC236}">
              <a16:creationId xmlns:a16="http://schemas.microsoft.com/office/drawing/2014/main" xmlns=""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9" name="Text Box 19">
          <a:extLst>
            <a:ext uri="{FF2B5EF4-FFF2-40B4-BE49-F238E27FC236}">
              <a16:creationId xmlns:a16="http://schemas.microsoft.com/office/drawing/2014/main" xmlns=""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0" name="Text Box 16">
          <a:extLst>
            <a:ext uri="{FF2B5EF4-FFF2-40B4-BE49-F238E27FC236}">
              <a16:creationId xmlns:a16="http://schemas.microsoft.com/office/drawing/2014/main" xmlns=""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1" name="Text Box 17">
          <a:extLst>
            <a:ext uri="{FF2B5EF4-FFF2-40B4-BE49-F238E27FC236}">
              <a16:creationId xmlns:a16="http://schemas.microsoft.com/office/drawing/2014/main" xmlns=""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33</xdr:row>
      <xdr:rowOff>15875</xdr:rowOff>
    </xdr:from>
    <xdr:ext cx="95250" cy="171450"/>
    <xdr:sp macro="" textlink="">
      <xdr:nvSpPr>
        <xdr:cNvPr id="2482" name="Text Box 18">
          <a:extLst>
            <a:ext uri="{FF2B5EF4-FFF2-40B4-BE49-F238E27FC236}">
              <a16:creationId xmlns:a16="http://schemas.microsoft.com/office/drawing/2014/main" xmlns=""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3" name="Text Box 16">
          <a:extLst>
            <a:ext uri="{FF2B5EF4-FFF2-40B4-BE49-F238E27FC236}">
              <a16:creationId xmlns:a16="http://schemas.microsoft.com/office/drawing/2014/main" xmlns=""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4" name="Text Box 17">
          <a:extLst>
            <a:ext uri="{FF2B5EF4-FFF2-40B4-BE49-F238E27FC236}">
              <a16:creationId xmlns:a16="http://schemas.microsoft.com/office/drawing/2014/main" xmlns=""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5" name="Text Box 18">
          <a:extLst>
            <a:ext uri="{FF2B5EF4-FFF2-40B4-BE49-F238E27FC236}">
              <a16:creationId xmlns:a16="http://schemas.microsoft.com/office/drawing/2014/main" xmlns=""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6" name="Text Box 19">
          <a:extLst>
            <a:ext uri="{FF2B5EF4-FFF2-40B4-BE49-F238E27FC236}">
              <a16:creationId xmlns:a16="http://schemas.microsoft.com/office/drawing/2014/main" xmlns=""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7" name="Text Box 16">
          <a:extLst>
            <a:ext uri="{FF2B5EF4-FFF2-40B4-BE49-F238E27FC236}">
              <a16:creationId xmlns:a16="http://schemas.microsoft.com/office/drawing/2014/main" xmlns=""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88" name="Text Box 15">
          <a:extLst>
            <a:ext uri="{FF2B5EF4-FFF2-40B4-BE49-F238E27FC236}">
              <a16:creationId xmlns:a16="http://schemas.microsoft.com/office/drawing/2014/main" xmlns=""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8496"/>
    <xdr:sp macro="" textlink="">
      <xdr:nvSpPr>
        <xdr:cNvPr id="2489" name="Text Box 15">
          <a:extLst>
            <a:ext uri="{FF2B5EF4-FFF2-40B4-BE49-F238E27FC236}">
              <a16:creationId xmlns:a16="http://schemas.microsoft.com/office/drawing/2014/main" xmlns=""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490" name="Text Box 15">
          <a:extLst>
            <a:ext uri="{FF2B5EF4-FFF2-40B4-BE49-F238E27FC236}">
              <a16:creationId xmlns:a16="http://schemas.microsoft.com/office/drawing/2014/main" xmlns=""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491" name="Text Box 15">
          <a:extLst>
            <a:ext uri="{FF2B5EF4-FFF2-40B4-BE49-F238E27FC236}">
              <a16:creationId xmlns:a16="http://schemas.microsoft.com/office/drawing/2014/main" xmlns=""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492" name="Text Box 15">
          <a:extLst>
            <a:ext uri="{FF2B5EF4-FFF2-40B4-BE49-F238E27FC236}">
              <a16:creationId xmlns:a16="http://schemas.microsoft.com/office/drawing/2014/main" xmlns=""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493" name="Text Box 15">
          <a:extLst>
            <a:ext uri="{FF2B5EF4-FFF2-40B4-BE49-F238E27FC236}">
              <a16:creationId xmlns:a16="http://schemas.microsoft.com/office/drawing/2014/main" xmlns=""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94" name="Text Box 15">
          <a:extLst>
            <a:ext uri="{FF2B5EF4-FFF2-40B4-BE49-F238E27FC236}">
              <a16:creationId xmlns:a16="http://schemas.microsoft.com/office/drawing/2014/main" xmlns=""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5" name="Text Box 16">
          <a:extLst>
            <a:ext uri="{FF2B5EF4-FFF2-40B4-BE49-F238E27FC236}">
              <a16:creationId xmlns:a16="http://schemas.microsoft.com/office/drawing/2014/main" xmlns=""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6" name="Text Box 17">
          <a:extLst>
            <a:ext uri="{FF2B5EF4-FFF2-40B4-BE49-F238E27FC236}">
              <a16:creationId xmlns:a16="http://schemas.microsoft.com/office/drawing/2014/main" xmlns=""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7" name="Text Box 18">
          <a:extLst>
            <a:ext uri="{FF2B5EF4-FFF2-40B4-BE49-F238E27FC236}">
              <a16:creationId xmlns:a16="http://schemas.microsoft.com/office/drawing/2014/main" xmlns=""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8" name="Text Box 19">
          <a:extLst>
            <a:ext uri="{FF2B5EF4-FFF2-40B4-BE49-F238E27FC236}">
              <a16:creationId xmlns:a16="http://schemas.microsoft.com/office/drawing/2014/main" xmlns=""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499" name="Text Box 16">
          <a:extLst>
            <a:ext uri="{FF2B5EF4-FFF2-40B4-BE49-F238E27FC236}">
              <a16:creationId xmlns:a16="http://schemas.microsoft.com/office/drawing/2014/main" xmlns=""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0" name="Text Box 17">
          <a:extLst>
            <a:ext uri="{FF2B5EF4-FFF2-40B4-BE49-F238E27FC236}">
              <a16:creationId xmlns:a16="http://schemas.microsoft.com/office/drawing/2014/main" xmlns=""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1" name="Text Box 18">
          <a:extLst>
            <a:ext uri="{FF2B5EF4-FFF2-40B4-BE49-F238E27FC236}">
              <a16:creationId xmlns:a16="http://schemas.microsoft.com/office/drawing/2014/main" xmlns=""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2" name="Text Box 19">
          <a:extLst>
            <a:ext uri="{FF2B5EF4-FFF2-40B4-BE49-F238E27FC236}">
              <a16:creationId xmlns:a16="http://schemas.microsoft.com/office/drawing/2014/main" xmlns=""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3" name="Text Box 16">
          <a:extLst>
            <a:ext uri="{FF2B5EF4-FFF2-40B4-BE49-F238E27FC236}">
              <a16:creationId xmlns:a16="http://schemas.microsoft.com/office/drawing/2014/main" xmlns=""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4" name="Text Box 17">
          <a:extLst>
            <a:ext uri="{FF2B5EF4-FFF2-40B4-BE49-F238E27FC236}">
              <a16:creationId xmlns:a16="http://schemas.microsoft.com/office/drawing/2014/main" xmlns=""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5" name="Text Box 18">
          <a:extLst>
            <a:ext uri="{FF2B5EF4-FFF2-40B4-BE49-F238E27FC236}">
              <a16:creationId xmlns:a16="http://schemas.microsoft.com/office/drawing/2014/main" xmlns=""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6" name="Text Box 19">
          <a:extLst>
            <a:ext uri="{FF2B5EF4-FFF2-40B4-BE49-F238E27FC236}">
              <a16:creationId xmlns:a16="http://schemas.microsoft.com/office/drawing/2014/main" xmlns=""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07" name="Text Box 15">
          <a:extLst>
            <a:ext uri="{FF2B5EF4-FFF2-40B4-BE49-F238E27FC236}">
              <a16:creationId xmlns:a16="http://schemas.microsoft.com/office/drawing/2014/main" xmlns=""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8" name="Text Box 16">
          <a:extLst>
            <a:ext uri="{FF2B5EF4-FFF2-40B4-BE49-F238E27FC236}">
              <a16:creationId xmlns:a16="http://schemas.microsoft.com/office/drawing/2014/main" xmlns=""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9" name="Text Box 17">
          <a:extLst>
            <a:ext uri="{FF2B5EF4-FFF2-40B4-BE49-F238E27FC236}">
              <a16:creationId xmlns:a16="http://schemas.microsoft.com/office/drawing/2014/main" xmlns=""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0" name="Text Box 18">
          <a:extLst>
            <a:ext uri="{FF2B5EF4-FFF2-40B4-BE49-F238E27FC236}">
              <a16:creationId xmlns:a16="http://schemas.microsoft.com/office/drawing/2014/main" xmlns=""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1" name="Text Box 19">
          <a:extLst>
            <a:ext uri="{FF2B5EF4-FFF2-40B4-BE49-F238E27FC236}">
              <a16:creationId xmlns:a16="http://schemas.microsoft.com/office/drawing/2014/main" xmlns=""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2" name="Text Box 16">
          <a:extLst>
            <a:ext uri="{FF2B5EF4-FFF2-40B4-BE49-F238E27FC236}">
              <a16:creationId xmlns:a16="http://schemas.microsoft.com/office/drawing/2014/main" xmlns=""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3" name="Text Box 17">
          <a:extLst>
            <a:ext uri="{FF2B5EF4-FFF2-40B4-BE49-F238E27FC236}">
              <a16:creationId xmlns:a16="http://schemas.microsoft.com/office/drawing/2014/main" xmlns=""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4" name="Text Box 18">
          <a:extLst>
            <a:ext uri="{FF2B5EF4-FFF2-40B4-BE49-F238E27FC236}">
              <a16:creationId xmlns:a16="http://schemas.microsoft.com/office/drawing/2014/main" xmlns=""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5" name="Text Box 16">
          <a:extLst>
            <a:ext uri="{FF2B5EF4-FFF2-40B4-BE49-F238E27FC236}">
              <a16:creationId xmlns:a16="http://schemas.microsoft.com/office/drawing/2014/main" xmlns=""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6" name="Text Box 17">
          <a:extLst>
            <a:ext uri="{FF2B5EF4-FFF2-40B4-BE49-F238E27FC236}">
              <a16:creationId xmlns:a16="http://schemas.microsoft.com/office/drawing/2014/main" xmlns=""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7" name="Text Box 18">
          <a:extLst>
            <a:ext uri="{FF2B5EF4-FFF2-40B4-BE49-F238E27FC236}">
              <a16:creationId xmlns:a16="http://schemas.microsoft.com/office/drawing/2014/main" xmlns=""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8" name="Text Box 19">
          <a:extLst>
            <a:ext uri="{FF2B5EF4-FFF2-40B4-BE49-F238E27FC236}">
              <a16:creationId xmlns:a16="http://schemas.microsoft.com/office/drawing/2014/main" xmlns=""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9" name="Text Box 16">
          <a:extLst>
            <a:ext uri="{FF2B5EF4-FFF2-40B4-BE49-F238E27FC236}">
              <a16:creationId xmlns:a16="http://schemas.microsoft.com/office/drawing/2014/main" xmlns=""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0" name="Text Box 17">
          <a:extLst>
            <a:ext uri="{FF2B5EF4-FFF2-40B4-BE49-F238E27FC236}">
              <a16:creationId xmlns:a16="http://schemas.microsoft.com/office/drawing/2014/main" xmlns=""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1" name="Text Box 18">
          <a:extLst>
            <a:ext uri="{FF2B5EF4-FFF2-40B4-BE49-F238E27FC236}">
              <a16:creationId xmlns:a16="http://schemas.microsoft.com/office/drawing/2014/main" xmlns=""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2" name="Text Box 19">
          <a:extLst>
            <a:ext uri="{FF2B5EF4-FFF2-40B4-BE49-F238E27FC236}">
              <a16:creationId xmlns:a16="http://schemas.microsoft.com/office/drawing/2014/main" xmlns=""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56743"/>
    <xdr:sp macro="" textlink="">
      <xdr:nvSpPr>
        <xdr:cNvPr id="2523" name="Text Box 15">
          <a:extLst>
            <a:ext uri="{FF2B5EF4-FFF2-40B4-BE49-F238E27FC236}">
              <a16:creationId xmlns:a16="http://schemas.microsoft.com/office/drawing/2014/main" xmlns=""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524" name="Text Box 15">
          <a:extLst>
            <a:ext uri="{FF2B5EF4-FFF2-40B4-BE49-F238E27FC236}">
              <a16:creationId xmlns:a16="http://schemas.microsoft.com/office/drawing/2014/main" xmlns=""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525" name="Text Box 15">
          <a:extLst>
            <a:ext uri="{FF2B5EF4-FFF2-40B4-BE49-F238E27FC236}">
              <a16:creationId xmlns:a16="http://schemas.microsoft.com/office/drawing/2014/main" xmlns=""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526" name="Text Box 15">
          <a:extLst>
            <a:ext uri="{FF2B5EF4-FFF2-40B4-BE49-F238E27FC236}">
              <a16:creationId xmlns:a16="http://schemas.microsoft.com/office/drawing/2014/main" xmlns=""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527" name="Text Box 15">
          <a:extLst>
            <a:ext uri="{FF2B5EF4-FFF2-40B4-BE49-F238E27FC236}">
              <a16:creationId xmlns:a16="http://schemas.microsoft.com/office/drawing/2014/main" xmlns=""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213632"/>
    <xdr:sp macro="" textlink="">
      <xdr:nvSpPr>
        <xdr:cNvPr id="2528" name="Text Box 15">
          <a:extLst>
            <a:ext uri="{FF2B5EF4-FFF2-40B4-BE49-F238E27FC236}">
              <a16:creationId xmlns:a16="http://schemas.microsoft.com/office/drawing/2014/main" xmlns=""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29" name="Text Box 16">
          <a:extLst>
            <a:ext uri="{FF2B5EF4-FFF2-40B4-BE49-F238E27FC236}">
              <a16:creationId xmlns:a16="http://schemas.microsoft.com/office/drawing/2014/main" xmlns=""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0" name="Text Box 17">
          <a:extLst>
            <a:ext uri="{FF2B5EF4-FFF2-40B4-BE49-F238E27FC236}">
              <a16:creationId xmlns:a16="http://schemas.microsoft.com/office/drawing/2014/main" xmlns=""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1" name="Text Box 18">
          <a:extLst>
            <a:ext uri="{FF2B5EF4-FFF2-40B4-BE49-F238E27FC236}">
              <a16:creationId xmlns:a16="http://schemas.microsoft.com/office/drawing/2014/main" xmlns=""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2" name="Text Box 19">
          <a:extLst>
            <a:ext uri="{FF2B5EF4-FFF2-40B4-BE49-F238E27FC236}">
              <a16:creationId xmlns:a16="http://schemas.microsoft.com/office/drawing/2014/main" xmlns=""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3" name="Text Box 16">
          <a:extLst>
            <a:ext uri="{FF2B5EF4-FFF2-40B4-BE49-F238E27FC236}">
              <a16:creationId xmlns:a16="http://schemas.microsoft.com/office/drawing/2014/main" xmlns=""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4" name="Text Box 17">
          <a:extLst>
            <a:ext uri="{FF2B5EF4-FFF2-40B4-BE49-F238E27FC236}">
              <a16:creationId xmlns:a16="http://schemas.microsoft.com/office/drawing/2014/main" xmlns=""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5" name="Text Box 18">
          <a:extLst>
            <a:ext uri="{FF2B5EF4-FFF2-40B4-BE49-F238E27FC236}">
              <a16:creationId xmlns:a16="http://schemas.microsoft.com/office/drawing/2014/main" xmlns=""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6" name="Text Box 19">
          <a:extLst>
            <a:ext uri="{FF2B5EF4-FFF2-40B4-BE49-F238E27FC236}">
              <a16:creationId xmlns:a16="http://schemas.microsoft.com/office/drawing/2014/main" xmlns=""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7" name="Text Box 16">
          <a:extLst>
            <a:ext uri="{FF2B5EF4-FFF2-40B4-BE49-F238E27FC236}">
              <a16:creationId xmlns:a16="http://schemas.microsoft.com/office/drawing/2014/main" xmlns=""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8" name="Text Box 17">
          <a:extLst>
            <a:ext uri="{FF2B5EF4-FFF2-40B4-BE49-F238E27FC236}">
              <a16:creationId xmlns:a16="http://schemas.microsoft.com/office/drawing/2014/main" xmlns=""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9" name="Text Box 18">
          <a:extLst>
            <a:ext uri="{FF2B5EF4-FFF2-40B4-BE49-F238E27FC236}">
              <a16:creationId xmlns:a16="http://schemas.microsoft.com/office/drawing/2014/main" xmlns=""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40" name="Text Box 19">
          <a:extLst>
            <a:ext uri="{FF2B5EF4-FFF2-40B4-BE49-F238E27FC236}">
              <a16:creationId xmlns:a16="http://schemas.microsoft.com/office/drawing/2014/main" xmlns=""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41" name="Text Box 15">
          <a:extLst>
            <a:ext uri="{FF2B5EF4-FFF2-40B4-BE49-F238E27FC236}">
              <a16:creationId xmlns:a16="http://schemas.microsoft.com/office/drawing/2014/main" xmlns=""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2" name="Text Box 16">
          <a:extLst>
            <a:ext uri="{FF2B5EF4-FFF2-40B4-BE49-F238E27FC236}">
              <a16:creationId xmlns:a16="http://schemas.microsoft.com/office/drawing/2014/main" xmlns=""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3" name="Text Box 17">
          <a:extLst>
            <a:ext uri="{FF2B5EF4-FFF2-40B4-BE49-F238E27FC236}">
              <a16:creationId xmlns:a16="http://schemas.microsoft.com/office/drawing/2014/main" xmlns=""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4" name="Text Box 18">
          <a:extLst>
            <a:ext uri="{FF2B5EF4-FFF2-40B4-BE49-F238E27FC236}">
              <a16:creationId xmlns:a16="http://schemas.microsoft.com/office/drawing/2014/main" xmlns=""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5" name="Text Box 19">
          <a:extLst>
            <a:ext uri="{FF2B5EF4-FFF2-40B4-BE49-F238E27FC236}">
              <a16:creationId xmlns:a16="http://schemas.microsoft.com/office/drawing/2014/main" xmlns=""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35</xdr:row>
      <xdr:rowOff>504825</xdr:rowOff>
    </xdr:from>
    <xdr:ext cx="95250" cy="442269"/>
    <xdr:sp macro="" textlink="">
      <xdr:nvSpPr>
        <xdr:cNvPr id="2546" name="Text Box 15">
          <a:extLst>
            <a:ext uri="{FF2B5EF4-FFF2-40B4-BE49-F238E27FC236}">
              <a16:creationId xmlns:a16="http://schemas.microsoft.com/office/drawing/2014/main" xmlns=""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7" name="Text Box 16">
          <a:extLst>
            <a:ext uri="{FF2B5EF4-FFF2-40B4-BE49-F238E27FC236}">
              <a16:creationId xmlns:a16="http://schemas.microsoft.com/office/drawing/2014/main" xmlns=""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8" name="Text Box 17">
          <a:extLst>
            <a:ext uri="{FF2B5EF4-FFF2-40B4-BE49-F238E27FC236}">
              <a16:creationId xmlns:a16="http://schemas.microsoft.com/office/drawing/2014/main" xmlns=""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9" name="Text Box 18">
          <a:extLst>
            <a:ext uri="{FF2B5EF4-FFF2-40B4-BE49-F238E27FC236}">
              <a16:creationId xmlns:a16="http://schemas.microsoft.com/office/drawing/2014/main" xmlns=""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0" name="Text Box 16">
          <a:extLst>
            <a:ext uri="{FF2B5EF4-FFF2-40B4-BE49-F238E27FC236}">
              <a16:creationId xmlns:a16="http://schemas.microsoft.com/office/drawing/2014/main" xmlns=""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1" name="Text Box 17">
          <a:extLst>
            <a:ext uri="{FF2B5EF4-FFF2-40B4-BE49-F238E27FC236}">
              <a16:creationId xmlns:a16="http://schemas.microsoft.com/office/drawing/2014/main" xmlns=""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2" name="Text Box 18">
          <a:extLst>
            <a:ext uri="{FF2B5EF4-FFF2-40B4-BE49-F238E27FC236}">
              <a16:creationId xmlns:a16="http://schemas.microsoft.com/office/drawing/2014/main" xmlns=""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3" name="Text Box 19">
          <a:extLst>
            <a:ext uri="{FF2B5EF4-FFF2-40B4-BE49-F238E27FC236}">
              <a16:creationId xmlns:a16="http://schemas.microsoft.com/office/drawing/2014/main" xmlns=""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4" name="Text Box 16">
          <a:extLst>
            <a:ext uri="{FF2B5EF4-FFF2-40B4-BE49-F238E27FC236}">
              <a16:creationId xmlns:a16="http://schemas.microsoft.com/office/drawing/2014/main" xmlns=""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5" name="Text Box 17">
          <a:extLst>
            <a:ext uri="{FF2B5EF4-FFF2-40B4-BE49-F238E27FC236}">
              <a16:creationId xmlns:a16="http://schemas.microsoft.com/office/drawing/2014/main" xmlns=""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6" name="Text Box 18">
          <a:extLst>
            <a:ext uri="{FF2B5EF4-FFF2-40B4-BE49-F238E27FC236}">
              <a16:creationId xmlns:a16="http://schemas.microsoft.com/office/drawing/2014/main" xmlns=""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57" name="Text Box 15">
          <a:extLst>
            <a:ext uri="{FF2B5EF4-FFF2-40B4-BE49-F238E27FC236}">
              <a16:creationId xmlns:a16="http://schemas.microsoft.com/office/drawing/2014/main" xmlns=""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8" name="Text Box 16">
          <a:extLst>
            <a:ext uri="{FF2B5EF4-FFF2-40B4-BE49-F238E27FC236}">
              <a16:creationId xmlns:a16="http://schemas.microsoft.com/office/drawing/2014/main" xmlns=""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9" name="Text Box 17">
          <a:extLst>
            <a:ext uri="{FF2B5EF4-FFF2-40B4-BE49-F238E27FC236}">
              <a16:creationId xmlns:a16="http://schemas.microsoft.com/office/drawing/2014/main" xmlns=""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0" name="Text Box 18">
          <a:extLst>
            <a:ext uri="{FF2B5EF4-FFF2-40B4-BE49-F238E27FC236}">
              <a16:creationId xmlns:a16="http://schemas.microsoft.com/office/drawing/2014/main" xmlns=""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1" name="Text Box 19">
          <a:extLst>
            <a:ext uri="{FF2B5EF4-FFF2-40B4-BE49-F238E27FC236}">
              <a16:creationId xmlns:a16="http://schemas.microsoft.com/office/drawing/2014/main" xmlns=""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2" name="Text Box 16">
          <a:extLst>
            <a:ext uri="{FF2B5EF4-FFF2-40B4-BE49-F238E27FC236}">
              <a16:creationId xmlns:a16="http://schemas.microsoft.com/office/drawing/2014/main" xmlns=""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3" name="Text Box 17">
          <a:extLst>
            <a:ext uri="{FF2B5EF4-FFF2-40B4-BE49-F238E27FC236}">
              <a16:creationId xmlns:a16="http://schemas.microsoft.com/office/drawing/2014/main" xmlns=""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4" name="Text Box 18">
          <a:extLst>
            <a:ext uri="{FF2B5EF4-FFF2-40B4-BE49-F238E27FC236}">
              <a16:creationId xmlns:a16="http://schemas.microsoft.com/office/drawing/2014/main" xmlns=""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5" name="Text Box 19">
          <a:extLst>
            <a:ext uri="{FF2B5EF4-FFF2-40B4-BE49-F238E27FC236}">
              <a16:creationId xmlns:a16="http://schemas.microsoft.com/office/drawing/2014/main" xmlns=""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6" name="Text Box 16">
          <a:extLst>
            <a:ext uri="{FF2B5EF4-FFF2-40B4-BE49-F238E27FC236}">
              <a16:creationId xmlns:a16="http://schemas.microsoft.com/office/drawing/2014/main" xmlns=""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7" name="Text Box 17">
          <a:extLst>
            <a:ext uri="{FF2B5EF4-FFF2-40B4-BE49-F238E27FC236}">
              <a16:creationId xmlns:a16="http://schemas.microsoft.com/office/drawing/2014/main" xmlns=""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8" name="Text Box 18">
          <a:extLst>
            <a:ext uri="{FF2B5EF4-FFF2-40B4-BE49-F238E27FC236}">
              <a16:creationId xmlns:a16="http://schemas.microsoft.com/office/drawing/2014/main" xmlns=""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9" name="Text Box 19">
          <a:extLst>
            <a:ext uri="{FF2B5EF4-FFF2-40B4-BE49-F238E27FC236}">
              <a16:creationId xmlns:a16="http://schemas.microsoft.com/office/drawing/2014/main" xmlns=""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70" name="Text Box 15">
          <a:extLst>
            <a:ext uri="{FF2B5EF4-FFF2-40B4-BE49-F238E27FC236}">
              <a16:creationId xmlns:a16="http://schemas.microsoft.com/office/drawing/2014/main" xmlns=""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1" name="Text Box 16">
          <a:extLst>
            <a:ext uri="{FF2B5EF4-FFF2-40B4-BE49-F238E27FC236}">
              <a16:creationId xmlns:a16="http://schemas.microsoft.com/office/drawing/2014/main" xmlns=""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2" name="Text Box 17">
          <a:extLst>
            <a:ext uri="{FF2B5EF4-FFF2-40B4-BE49-F238E27FC236}">
              <a16:creationId xmlns:a16="http://schemas.microsoft.com/office/drawing/2014/main" xmlns=""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3" name="Text Box 18">
          <a:extLst>
            <a:ext uri="{FF2B5EF4-FFF2-40B4-BE49-F238E27FC236}">
              <a16:creationId xmlns:a16="http://schemas.microsoft.com/office/drawing/2014/main" xmlns=""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4" name="Text Box 19">
          <a:extLst>
            <a:ext uri="{FF2B5EF4-FFF2-40B4-BE49-F238E27FC236}">
              <a16:creationId xmlns:a16="http://schemas.microsoft.com/office/drawing/2014/main" xmlns=""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5" name="Text Box 16">
          <a:extLst>
            <a:ext uri="{FF2B5EF4-FFF2-40B4-BE49-F238E27FC236}">
              <a16:creationId xmlns:a16="http://schemas.microsoft.com/office/drawing/2014/main" xmlns=""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6" name="Text Box 17">
          <a:extLst>
            <a:ext uri="{FF2B5EF4-FFF2-40B4-BE49-F238E27FC236}">
              <a16:creationId xmlns:a16="http://schemas.microsoft.com/office/drawing/2014/main" xmlns=""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37</xdr:row>
      <xdr:rowOff>15875</xdr:rowOff>
    </xdr:from>
    <xdr:ext cx="95250" cy="171450"/>
    <xdr:sp macro="" textlink="">
      <xdr:nvSpPr>
        <xdr:cNvPr id="2577" name="Text Box 18">
          <a:extLst>
            <a:ext uri="{FF2B5EF4-FFF2-40B4-BE49-F238E27FC236}">
              <a16:creationId xmlns:a16="http://schemas.microsoft.com/office/drawing/2014/main" xmlns=""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8" name="Text Box 16">
          <a:extLst>
            <a:ext uri="{FF2B5EF4-FFF2-40B4-BE49-F238E27FC236}">
              <a16:creationId xmlns:a16="http://schemas.microsoft.com/office/drawing/2014/main" xmlns=""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9" name="Text Box 17">
          <a:extLst>
            <a:ext uri="{FF2B5EF4-FFF2-40B4-BE49-F238E27FC236}">
              <a16:creationId xmlns:a16="http://schemas.microsoft.com/office/drawing/2014/main" xmlns=""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0" name="Text Box 18">
          <a:extLst>
            <a:ext uri="{FF2B5EF4-FFF2-40B4-BE49-F238E27FC236}">
              <a16:creationId xmlns:a16="http://schemas.microsoft.com/office/drawing/2014/main" xmlns=""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1" name="Text Box 19">
          <a:extLst>
            <a:ext uri="{FF2B5EF4-FFF2-40B4-BE49-F238E27FC236}">
              <a16:creationId xmlns:a16="http://schemas.microsoft.com/office/drawing/2014/main" xmlns=""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2" name="Text Box 16">
          <a:extLst>
            <a:ext uri="{FF2B5EF4-FFF2-40B4-BE49-F238E27FC236}">
              <a16:creationId xmlns:a16="http://schemas.microsoft.com/office/drawing/2014/main" xmlns=""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3" name="Text Box 15">
          <a:extLst>
            <a:ext uri="{FF2B5EF4-FFF2-40B4-BE49-F238E27FC236}">
              <a16:creationId xmlns:a16="http://schemas.microsoft.com/office/drawing/2014/main" xmlns=""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8496"/>
    <xdr:sp macro="" textlink="">
      <xdr:nvSpPr>
        <xdr:cNvPr id="2584" name="Text Box 15">
          <a:extLst>
            <a:ext uri="{FF2B5EF4-FFF2-40B4-BE49-F238E27FC236}">
              <a16:creationId xmlns:a16="http://schemas.microsoft.com/office/drawing/2014/main" xmlns=""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585" name="Text Box 15">
          <a:extLst>
            <a:ext uri="{FF2B5EF4-FFF2-40B4-BE49-F238E27FC236}">
              <a16:creationId xmlns:a16="http://schemas.microsoft.com/office/drawing/2014/main" xmlns=""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586" name="Text Box 15">
          <a:extLst>
            <a:ext uri="{FF2B5EF4-FFF2-40B4-BE49-F238E27FC236}">
              <a16:creationId xmlns:a16="http://schemas.microsoft.com/office/drawing/2014/main" xmlns=""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587" name="Text Box 15">
          <a:extLst>
            <a:ext uri="{FF2B5EF4-FFF2-40B4-BE49-F238E27FC236}">
              <a16:creationId xmlns:a16="http://schemas.microsoft.com/office/drawing/2014/main" xmlns=""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588" name="Text Box 15">
          <a:extLst>
            <a:ext uri="{FF2B5EF4-FFF2-40B4-BE49-F238E27FC236}">
              <a16:creationId xmlns:a16="http://schemas.microsoft.com/office/drawing/2014/main" xmlns=""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9" name="Text Box 15">
          <a:extLst>
            <a:ext uri="{FF2B5EF4-FFF2-40B4-BE49-F238E27FC236}">
              <a16:creationId xmlns:a16="http://schemas.microsoft.com/office/drawing/2014/main" xmlns=""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0" name="Text Box 16">
          <a:extLst>
            <a:ext uri="{FF2B5EF4-FFF2-40B4-BE49-F238E27FC236}">
              <a16:creationId xmlns:a16="http://schemas.microsoft.com/office/drawing/2014/main" xmlns=""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1" name="Text Box 17">
          <a:extLst>
            <a:ext uri="{FF2B5EF4-FFF2-40B4-BE49-F238E27FC236}">
              <a16:creationId xmlns:a16="http://schemas.microsoft.com/office/drawing/2014/main" xmlns=""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2" name="Text Box 18">
          <a:extLst>
            <a:ext uri="{FF2B5EF4-FFF2-40B4-BE49-F238E27FC236}">
              <a16:creationId xmlns:a16="http://schemas.microsoft.com/office/drawing/2014/main" xmlns=""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3" name="Text Box 19">
          <a:extLst>
            <a:ext uri="{FF2B5EF4-FFF2-40B4-BE49-F238E27FC236}">
              <a16:creationId xmlns:a16="http://schemas.microsoft.com/office/drawing/2014/main" xmlns=""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4" name="Text Box 16">
          <a:extLst>
            <a:ext uri="{FF2B5EF4-FFF2-40B4-BE49-F238E27FC236}">
              <a16:creationId xmlns:a16="http://schemas.microsoft.com/office/drawing/2014/main" xmlns=""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5" name="Text Box 17">
          <a:extLst>
            <a:ext uri="{FF2B5EF4-FFF2-40B4-BE49-F238E27FC236}">
              <a16:creationId xmlns:a16="http://schemas.microsoft.com/office/drawing/2014/main" xmlns=""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6" name="Text Box 18">
          <a:extLst>
            <a:ext uri="{FF2B5EF4-FFF2-40B4-BE49-F238E27FC236}">
              <a16:creationId xmlns:a16="http://schemas.microsoft.com/office/drawing/2014/main" xmlns=""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7" name="Text Box 19">
          <a:extLst>
            <a:ext uri="{FF2B5EF4-FFF2-40B4-BE49-F238E27FC236}">
              <a16:creationId xmlns:a16="http://schemas.microsoft.com/office/drawing/2014/main" xmlns=""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8" name="Text Box 16">
          <a:extLst>
            <a:ext uri="{FF2B5EF4-FFF2-40B4-BE49-F238E27FC236}">
              <a16:creationId xmlns:a16="http://schemas.microsoft.com/office/drawing/2014/main" xmlns=""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9" name="Text Box 17">
          <a:extLst>
            <a:ext uri="{FF2B5EF4-FFF2-40B4-BE49-F238E27FC236}">
              <a16:creationId xmlns:a16="http://schemas.microsoft.com/office/drawing/2014/main" xmlns=""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0" name="Text Box 18">
          <a:extLst>
            <a:ext uri="{FF2B5EF4-FFF2-40B4-BE49-F238E27FC236}">
              <a16:creationId xmlns:a16="http://schemas.microsoft.com/office/drawing/2014/main" xmlns=""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1" name="Text Box 19">
          <a:extLst>
            <a:ext uri="{FF2B5EF4-FFF2-40B4-BE49-F238E27FC236}">
              <a16:creationId xmlns:a16="http://schemas.microsoft.com/office/drawing/2014/main" xmlns=""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02" name="Text Box 15">
          <a:extLst>
            <a:ext uri="{FF2B5EF4-FFF2-40B4-BE49-F238E27FC236}">
              <a16:creationId xmlns:a16="http://schemas.microsoft.com/office/drawing/2014/main" xmlns=""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3" name="Text Box 16">
          <a:extLst>
            <a:ext uri="{FF2B5EF4-FFF2-40B4-BE49-F238E27FC236}">
              <a16:creationId xmlns:a16="http://schemas.microsoft.com/office/drawing/2014/main" xmlns=""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4" name="Text Box 17">
          <a:extLst>
            <a:ext uri="{FF2B5EF4-FFF2-40B4-BE49-F238E27FC236}">
              <a16:creationId xmlns:a16="http://schemas.microsoft.com/office/drawing/2014/main" xmlns=""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5" name="Text Box 18">
          <a:extLst>
            <a:ext uri="{FF2B5EF4-FFF2-40B4-BE49-F238E27FC236}">
              <a16:creationId xmlns:a16="http://schemas.microsoft.com/office/drawing/2014/main" xmlns=""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6" name="Text Box 19">
          <a:extLst>
            <a:ext uri="{FF2B5EF4-FFF2-40B4-BE49-F238E27FC236}">
              <a16:creationId xmlns:a16="http://schemas.microsoft.com/office/drawing/2014/main" xmlns=""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7" name="Text Box 16">
          <a:extLst>
            <a:ext uri="{FF2B5EF4-FFF2-40B4-BE49-F238E27FC236}">
              <a16:creationId xmlns:a16="http://schemas.microsoft.com/office/drawing/2014/main" xmlns=""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8" name="Text Box 17">
          <a:extLst>
            <a:ext uri="{FF2B5EF4-FFF2-40B4-BE49-F238E27FC236}">
              <a16:creationId xmlns:a16="http://schemas.microsoft.com/office/drawing/2014/main" xmlns=""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9" name="Text Box 18">
          <a:extLst>
            <a:ext uri="{FF2B5EF4-FFF2-40B4-BE49-F238E27FC236}">
              <a16:creationId xmlns:a16="http://schemas.microsoft.com/office/drawing/2014/main" xmlns=""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0" name="Text Box 16">
          <a:extLst>
            <a:ext uri="{FF2B5EF4-FFF2-40B4-BE49-F238E27FC236}">
              <a16:creationId xmlns:a16="http://schemas.microsoft.com/office/drawing/2014/main" xmlns=""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1" name="Text Box 17">
          <a:extLst>
            <a:ext uri="{FF2B5EF4-FFF2-40B4-BE49-F238E27FC236}">
              <a16:creationId xmlns:a16="http://schemas.microsoft.com/office/drawing/2014/main" xmlns=""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2" name="Text Box 18">
          <a:extLst>
            <a:ext uri="{FF2B5EF4-FFF2-40B4-BE49-F238E27FC236}">
              <a16:creationId xmlns:a16="http://schemas.microsoft.com/office/drawing/2014/main" xmlns=""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3" name="Text Box 19">
          <a:extLst>
            <a:ext uri="{FF2B5EF4-FFF2-40B4-BE49-F238E27FC236}">
              <a16:creationId xmlns:a16="http://schemas.microsoft.com/office/drawing/2014/main" xmlns=""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4" name="Text Box 16">
          <a:extLst>
            <a:ext uri="{FF2B5EF4-FFF2-40B4-BE49-F238E27FC236}">
              <a16:creationId xmlns:a16="http://schemas.microsoft.com/office/drawing/2014/main" xmlns=""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5" name="Text Box 17">
          <a:extLst>
            <a:ext uri="{FF2B5EF4-FFF2-40B4-BE49-F238E27FC236}">
              <a16:creationId xmlns:a16="http://schemas.microsoft.com/office/drawing/2014/main" xmlns=""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6" name="Text Box 18">
          <a:extLst>
            <a:ext uri="{FF2B5EF4-FFF2-40B4-BE49-F238E27FC236}">
              <a16:creationId xmlns:a16="http://schemas.microsoft.com/office/drawing/2014/main" xmlns=""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7" name="Text Box 19">
          <a:extLst>
            <a:ext uri="{FF2B5EF4-FFF2-40B4-BE49-F238E27FC236}">
              <a16:creationId xmlns:a16="http://schemas.microsoft.com/office/drawing/2014/main" xmlns=""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56743"/>
    <xdr:sp macro="" textlink="">
      <xdr:nvSpPr>
        <xdr:cNvPr id="2618" name="Text Box 15">
          <a:extLst>
            <a:ext uri="{FF2B5EF4-FFF2-40B4-BE49-F238E27FC236}">
              <a16:creationId xmlns:a16="http://schemas.microsoft.com/office/drawing/2014/main" xmlns=""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619" name="Text Box 15">
          <a:extLst>
            <a:ext uri="{FF2B5EF4-FFF2-40B4-BE49-F238E27FC236}">
              <a16:creationId xmlns:a16="http://schemas.microsoft.com/office/drawing/2014/main" xmlns=""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620" name="Text Box 15">
          <a:extLst>
            <a:ext uri="{FF2B5EF4-FFF2-40B4-BE49-F238E27FC236}">
              <a16:creationId xmlns:a16="http://schemas.microsoft.com/office/drawing/2014/main" xmlns=""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621" name="Text Box 15">
          <a:extLst>
            <a:ext uri="{FF2B5EF4-FFF2-40B4-BE49-F238E27FC236}">
              <a16:creationId xmlns:a16="http://schemas.microsoft.com/office/drawing/2014/main" xmlns=""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622" name="Text Box 15">
          <a:extLst>
            <a:ext uri="{FF2B5EF4-FFF2-40B4-BE49-F238E27FC236}">
              <a16:creationId xmlns:a16="http://schemas.microsoft.com/office/drawing/2014/main" xmlns=""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2623" name="Text Box 15">
          <a:extLst>
            <a:ext uri="{FF2B5EF4-FFF2-40B4-BE49-F238E27FC236}">
              <a16:creationId xmlns:a16="http://schemas.microsoft.com/office/drawing/2014/main" xmlns=""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4" name="Text Box 16">
          <a:extLst>
            <a:ext uri="{FF2B5EF4-FFF2-40B4-BE49-F238E27FC236}">
              <a16:creationId xmlns:a16="http://schemas.microsoft.com/office/drawing/2014/main" xmlns=""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5" name="Text Box 17">
          <a:extLst>
            <a:ext uri="{FF2B5EF4-FFF2-40B4-BE49-F238E27FC236}">
              <a16:creationId xmlns:a16="http://schemas.microsoft.com/office/drawing/2014/main" xmlns=""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6" name="Text Box 18">
          <a:extLst>
            <a:ext uri="{FF2B5EF4-FFF2-40B4-BE49-F238E27FC236}">
              <a16:creationId xmlns:a16="http://schemas.microsoft.com/office/drawing/2014/main" xmlns=""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7" name="Text Box 19">
          <a:extLst>
            <a:ext uri="{FF2B5EF4-FFF2-40B4-BE49-F238E27FC236}">
              <a16:creationId xmlns:a16="http://schemas.microsoft.com/office/drawing/2014/main" xmlns=""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8" name="Text Box 16">
          <a:extLst>
            <a:ext uri="{FF2B5EF4-FFF2-40B4-BE49-F238E27FC236}">
              <a16:creationId xmlns:a16="http://schemas.microsoft.com/office/drawing/2014/main" xmlns=""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9" name="Text Box 17">
          <a:extLst>
            <a:ext uri="{FF2B5EF4-FFF2-40B4-BE49-F238E27FC236}">
              <a16:creationId xmlns:a16="http://schemas.microsoft.com/office/drawing/2014/main" xmlns=""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0" name="Text Box 18">
          <a:extLst>
            <a:ext uri="{FF2B5EF4-FFF2-40B4-BE49-F238E27FC236}">
              <a16:creationId xmlns:a16="http://schemas.microsoft.com/office/drawing/2014/main" xmlns=""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1" name="Text Box 19">
          <a:extLst>
            <a:ext uri="{FF2B5EF4-FFF2-40B4-BE49-F238E27FC236}">
              <a16:creationId xmlns:a16="http://schemas.microsoft.com/office/drawing/2014/main" xmlns=""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2" name="Text Box 16">
          <a:extLst>
            <a:ext uri="{FF2B5EF4-FFF2-40B4-BE49-F238E27FC236}">
              <a16:creationId xmlns:a16="http://schemas.microsoft.com/office/drawing/2014/main" xmlns=""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3" name="Text Box 17">
          <a:extLst>
            <a:ext uri="{FF2B5EF4-FFF2-40B4-BE49-F238E27FC236}">
              <a16:creationId xmlns:a16="http://schemas.microsoft.com/office/drawing/2014/main" xmlns=""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4" name="Text Box 18">
          <a:extLst>
            <a:ext uri="{FF2B5EF4-FFF2-40B4-BE49-F238E27FC236}">
              <a16:creationId xmlns:a16="http://schemas.microsoft.com/office/drawing/2014/main" xmlns=""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5" name="Text Box 19">
          <a:extLst>
            <a:ext uri="{FF2B5EF4-FFF2-40B4-BE49-F238E27FC236}">
              <a16:creationId xmlns:a16="http://schemas.microsoft.com/office/drawing/2014/main" xmlns=""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36" name="Text Box 15">
          <a:extLst>
            <a:ext uri="{FF2B5EF4-FFF2-40B4-BE49-F238E27FC236}">
              <a16:creationId xmlns:a16="http://schemas.microsoft.com/office/drawing/2014/main" xmlns=""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7" name="Text Box 16">
          <a:extLst>
            <a:ext uri="{FF2B5EF4-FFF2-40B4-BE49-F238E27FC236}">
              <a16:creationId xmlns:a16="http://schemas.microsoft.com/office/drawing/2014/main" xmlns=""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8" name="Text Box 17">
          <a:extLst>
            <a:ext uri="{FF2B5EF4-FFF2-40B4-BE49-F238E27FC236}">
              <a16:creationId xmlns:a16="http://schemas.microsoft.com/office/drawing/2014/main" xmlns=""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9" name="Text Box 18">
          <a:extLst>
            <a:ext uri="{FF2B5EF4-FFF2-40B4-BE49-F238E27FC236}">
              <a16:creationId xmlns:a16="http://schemas.microsoft.com/office/drawing/2014/main" xmlns=""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40" name="Text Box 19">
          <a:extLst>
            <a:ext uri="{FF2B5EF4-FFF2-40B4-BE49-F238E27FC236}">
              <a16:creationId xmlns:a16="http://schemas.microsoft.com/office/drawing/2014/main" xmlns=""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2641" name="Text Box 15">
          <a:extLst>
            <a:ext uri="{FF2B5EF4-FFF2-40B4-BE49-F238E27FC236}">
              <a16:creationId xmlns:a16="http://schemas.microsoft.com/office/drawing/2014/main" xmlns=""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2" name="Text Box 16">
          <a:extLst>
            <a:ext uri="{FF2B5EF4-FFF2-40B4-BE49-F238E27FC236}">
              <a16:creationId xmlns:a16="http://schemas.microsoft.com/office/drawing/2014/main" xmlns=""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3" name="Text Box 17">
          <a:extLst>
            <a:ext uri="{FF2B5EF4-FFF2-40B4-BE49-F238E27FC236}">
              <a16:creationId xmlns:a16="http://schemas.microsoft.com/office/drawing/2014/main" xmlns=""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4" name="Text Box 18">
          <a:extLst>
            <a:ext uri="{FF2B5EF4-FFF2-40B4-BE49-F238E27FC236}">
              <a16:creationId xmlns:a16="http://schemas.microsoft.com/office/drawing/2014/main" xmlns=""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5" name="Text Box 16">
          <a:extLst>
            <a:ext uri="{FF2B5EF4-FFF2-40B4-BE49-F238E27FC236}">
              <a16:creationId xmlns:a16="http://schemas.microsoft.com/office/drawing/2014/main" xmlns=""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6" name="Text Box 17">
          <a:extLst>
            <a:ext uri="{FF2B5EF4-FFF2-40B4-BE49-F238E27FC236}">
              <a16:creationId xmlns:a16="http://schemas.microsoft.com/office/drawing/2014/main" xmlns=""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7" name="Text Box 18">
          <a:extLst>
            <a:ext uri="{FF2B5EF4-FFF2-40B4-BE49-F238E27FC236}">
              <a16:creationId xmlns:a16="http://schemas.microsoft.com/office/drawing/2014/main" xmlns=""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8" name="Text Box 19">
          <a:extLst>
            <a:ext uri="{FF2B5EF4-FFF2-40B4-BE49-F238E27FC236}">
              <a16:creationId xmlns:a16="http://schemas.microsoft.com/office/drawing/2014/main" xmlns=""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9" name="Text Box 16">
          <a:extLst>
            <a:ext uri="{FF2B5EF4-FFF2-40B4-BE49-F238E27FC236}">
              <a16:creationId xmlns:a16="http://schemas.microsoft.com/office/drawing/2014/main" xmlns=""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0" name="Text Box 17">
          <a:extLst>
            <a:ext uri="{FF2B5EF4-FFF2-40B4-BE49-F238E27FC236}">
              <a16:creationId xmlns:a16="http://schemas.microsoft.com/office/drawing/2014/main" xmlns=""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1" name="Text Box 18">
          <a:extLst>
            <a:ext uri="{FF2B5EF4-FFF2-40B4-BE49-F238E27FC236}">
              <a16:creationId xmlns:a16="http://schemas.microsoft.com/office/drawing/2014/main" xmlns=""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52" name="Text Box 15">
          <a:extLst>
            <a:ext uri="{FF2B5EF4-FFF2-40B4-BE49-F238E27FC236}">
              <a16:creationId xmlns:a16="http://schemas.microsoft.com/office/drawing/2014/main" xmlns=""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3" name="Text Box 16">
          <a:extLst>
            <a:ext uri="{FF2B5EF4-FFF2-40B4-BE49-F238E27FC236}">
              <a16:creationId xmlns:a16="http://schemas.microsoft.com/office/drawing/2014/main" xmlns=""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4" name="Text Box 17">
          <a:extLst>
            <a:ext uri="{FF2B5EF4-FFF2-40B4-BE49-F238E27FC236}">
              <a16:creationId xmlns:a16="http://schemas.microsoft.com/office/drawing/2014/main" xmlns=""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5" name="Text Box 18">
          <a:extLst>
            <a:ext uri="{FF2B5EF4-FFF2-40B4-BE49-F238E27FC236}">
              <a16:creationId xmlns:a16="http://schemas.microsoft.com/office/drawing/2014/main" xmlns=""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6" name="Text Box 19">
          <a:extLst>
            <a:ext uri="{FF2B5EF4-FFF2-40B4-BE49-F238E27FC236}">
              <a16:creationId xmlns:a16="http://schemas.microsoft.com/office/drawing/2014/main" xmlns=""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7" name="Text Box 16">
          <a:extLst>
            <a:ext uri="{FF2B5EF4-FFF2-40B4-BE49-F238E27FC236}">
              <a16:creationId xmlns:a16="http://schemas.microsoft.com/office/drawing/2014/main" xmlns=""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8" name="Text Box 17">
          <a:extLst>
            <a:ext uri="{FF2B5EF4-FFF2-40B4-BE49-F238E27FC236}">
              <a16:creationId xmlns:a16="http://schemas.microsoft.com/office/drawing/2014/main" xmlns=""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9" name="Text Box 18">
          <a:extLst>
            <a:ext uri="{FF2B5EF4-FFF2-40B4-BE49-F238E27FC236}">
              <a16:creationId xmlns:a16="http://schemas.microsoft.com/office/drawing/2014/main" xmlns=""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60" name="Text Box 19">
          <a:extLst>
            <a:ext uri="{FF2B5EF4-FFF2-40B4-BE49-F238E27FC236}">
              <a16:creationId xmlns:a16="http://schemas.microsoft.com/office/drawing/2014/main" xmlns=""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1" name="Text Box 16">
          <a:extLst>
            <a:ext uri="{FF2B5EF4-FFF2-40B4-BE49-F238E27FC236}">
              <a16:creationId xmlns:a16="http://schemas.microsoft.com/office/drawing/2014/main" xmlns=""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2" name="Text Box 17">
          <a:extLst>
            <a:ext uri="{FF2B5EF4-FFF2-40B4-BE49-F238E27FC236}">
              <a16:creationId xmlns:a16="http://schemas.microsoft.com/office/drawing/2014/main" xmlns=""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3" name="Text Box 18">
          <a:extLst>
            <a:ext uri="{FF2B5EF4-FFF2-40B4-BE49-F238E27FC236}">
              <a16:creationId xmlns:a16="http://schemas.microsoft.com/office/drawing/2014/main" xmlns=""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4" name="Text Box 19">
          <a:extLst>
            <a:ext uri="{FF2B5EF4-FFF2-40B4-BE49-F238E27FC236}">
              <a16:creationId xmlns:a16="http://schemas.microsoft.com/office/drawing/2014/main" xmlns=""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65" name="Text Box 15">
          <a:extLst>
            <a:ext uri="{FF2B5EF4-FFF2-40B4-BE49-F238E27FC236}">
              <a16:creationId xmlns:a16="http://schemas.microsoft.com/office/drawing/2014/main" xmlns=""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6" name="Text Box 16">
          <a:extLst>
            <a:ext uri="{FF2B5EF4-FFF2-40B4-BE49-F238E27FC236}">
              <a16:creationId xmlns:a16="http://schemas.microsoft.com/office/drawing/2014/main" xmlns=""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7" name="Text Box 17">
          <a:extLst>
            <a:ext uri="{FF2B5EF4-FFF2-40B4-BE49-F238E27FC236}">
              <a16:creationId xmlns:a16="http://schemas.microsoft.com/office/drawing/2014/main" xmlns=""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8" name="Text Box 18">
          <a:extLst>
            <a:ext uri="{FF2B5EF4-FFF2-40B4-BE49-F238E27FC236}">
              <a16:creationId xmlns:a16="http://schemas.microsoft.com/office/drawing/2014/main" xmlns=""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9" name="Text Box 19">
          <a:extLst>
            <a:ext uri="{FF2B5EF4-FFF2-40B4-BE49-F238E27FC236}">
              <a16:creationId xmlns:a16="http://schemas.microsoft.com/office/drawing/2014/main" xmlns=""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0" name="Text Box 16">
          <a:extLst>
            <a:ext uri="{FF2B5EF4-FFF2-40B4-BE49-F238E27FC236}">
              <a16:creationId xmlns:a16="http://schemas.microsoft.com/office/drawing/2014/main" xmlns=""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1" name="Text Box 17">
          <a:extLst>
            <a:ext uri="{FF2B5EF4-FFF2-40B4-BE49-F238E27FC236}">
              <a16:creationId xmlns:a16="http://schemas.microsoft.com/office/drawing/2014/main" xmlns=""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41</xdr:row>
      <xdr:rowOff>15875</xdr:rowOff>
    </xdr:from>
    <xdr:ext cx="95250" cy="171450"/>
    <xdr:sp macro="" textlink="">
      <xdr:nvSpPr>
        <xdr:cNvPr id="2672" name="Text Box 18">
          <a:extLst>
            <a:ext uri="{FF2B5EF4-FFF2-40B4-BE49-F238E27FC236}">
              <a16:creationId xmlns:a16="http://schemas.microsoft.com/office/drawing/2014/main" xmlns=""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3" name="Text Box 16">
          <a:extLst>
            <a:ext uri="{FF2B5EF4-FFF2-40B4-BE49-F238E27FC236}">
              <a16:creationId xmlns:a16="http://schemas.microsoft.com/office/drawing/2014/main" xmlns=""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4" name="Text Box 17">
          <a:extLst>
            <a:ext uri="{FF2B5EF4-FFF2-40B4-BE49-F238E27FC236}">
              <a16:creationId xmlns:a16="http://schemas.microsoft.com/office/drawing/2014/main" xmlns=""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5" name="Text Box 18">
          <a:extLst>
            <a:ext uri="{FF2B5EF4-FFF2-40B4-BE49-F238E27FC236}">
              <a16:creationId xmlns:a16="http://schemas.microsoft.com/office/drawing/2014/main" xmlns=""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6" name="Text Box 19">
          <a:extLst>
            <a:ext uri="{FF2B5EF4-FFF2-40B4-BE49-F238E27FC236}">
              <a16:creationId xmlns:a16="http://schemas.microsoft.com/office/drawing/2014/main" xmlns=""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7" name="Text Box 16">
          <a:extLst>
            <a:ext uri="{FF2B5EF4-FFF2-40B4-BE49-F238E27FC236}">
              <a16:creationId xmlns:a16="http://schemas.microsoft.com/office/drawing/2014/main" xmlns=""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78" name="Text Box 15">
          <a:extLst>
            <a:ext uri="{FF2B5EF4-FFF2-40B4-BE49-F238E27FC236}">
              <a16:creationId xmlns:a16="http://schemas.microsoft.com/office/drawing/2014/main" xmlns=""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2679" name="Text Box 15">
          <a:extLst>
            <a:ext uri="{FF2B5EF4-FFF2-40B4-BE49-F238E27FC236}">
              <a16:creationId xmlns:a16="http://schemas.microsoft.com/office/drawing/2014/main" xmlns=""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680" name="Text Box 15">
          <a:extLst>
            <a:ext uri="{FF2B5EF4-FFF2-40B4-BE49-F238E27FC236}">
              <a16:creationId xmlns:a16="http://schemas.microsoft.com/office/drawing/2014/main" xmlns=""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681" name="Text Box 15">
          <a:extLst>
            <a:ext uri="{FF2B5EF4-FFF2-40B4-BE49-F238E27FC236}">
              <a16:creationId xmlns:a16="http://schemas.microsoft.com/office/drawing/2014/main" xmlns=""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682" name="Text Box 15">
          <a:extLst>
            <a:ext uri="{FF2B5EF4-FFF2-40B4-BE49-F238E27FC236}">
              <a16:creationId xmlns:a16="http://schemas.microsoft.com/office/drawing/2014/main" xmlns=""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683" name="Text Box 15">
          <a:extLst>
            <a:ext uri="{FF2B5EF4-FFF2-40B4-BE49-F238E27FC236}">
              <a16:creationId xmlns:a16="http://schemas.microsoft.com/office/drawing/2014/main" xmlns=""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84" name="Text Box 15">
          <a:extLst>
            <a:ext uri="{FF2B5EF4-FFF2-40B4-BE49-F238E27FC236}">
              <a16:creationId xmlns:a16="http://schemas.microsoft.com/office/drawing/2014/main" xmlns=""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5" name="Text Box 16">
          <a:extLst>
            <a:ext uri="{FF2B5EF4-FFF2-40B4-BE49-F238E27FC236}">
              <a16:creationId xmlns:a16="http://schemas.microsoft.com/office/drawing/2014/main" xmlns=""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6" name="Text Box 17">
          <a:extLst>
            <a:ext uri="{FF2B5EF4-FFF2-40B4-BE49-F238E27FC236}">
              <a16:creationId xmlns:a16="http://schemas.microsoft.com/office/drawing/2014/main" xmlns=""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7" name="Text Box 18">
          <a:extLst>
            <a:ext uri="{FF2B5EF4-FFF2-40B4-BE49-F238E27FC236}">
              <a16:creationId xmlns:a16="http://schemas.microsoft.com/office/drawing/2014/main" xmlns=""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8" name="Text Box 19">
          <a:extLst>
            <a:ext uri="{FF2B5EF4-FFF2-40B4-BE49-F238E27FC236}">
              <a16:creationId xmlns:a16="http://schemas.microsoft.com/office/drawing/2014/main" xmlns=""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89" name="Text Box 16">
          <a:extLst>
            <a:ext uri="{FF2B5EF4-FFF2-40B4-BE49-F238E27FC236}">
              <a16:creationId xmlns:a16="http://schemas.microsoft.com/office/drawing/2014/main" xmlns=""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0" name="Text Box 17">
          <a:extLst>
            <a:ext uri="{FF2B5EF4-FFF2-40B4-BE49-F238E27FC236}">
              <a16:creationId xmlns:a16="http://schemas.microsoft.com/office/drawing/2014/main" xmlns=""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1" name="Text Box 18">
          <a:extLst>
            <a:ext uri="{FF2B5EF4-FFF2-40B4-BE49-F238E27FC236}">
              <a16:creationId xmlns:a16="http://schemas.microsoft.com/office/drawing/2014/main" xmlns=""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2" name="Text Box 19">
          <a:extLst>
            <a:ext uri="{FF2B5EF4-FFF2-40B4-BE49-F238E27FC236}">
              <a16:creationId xmlns:a16="http://schemas.microsoft.com/office/drawing/2014/main" xmlns=""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3" name="Text Box 16">
          <a:extLst>
            <a:ext uri="{FF2B5EF4-FFF2-40B4-BE49-F238E27FC236}">
              <a16:creationId xmlns:a16="http://schemas.microsoft.com/office/drawing/2014/main" xmlns=""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4" name="Text Box 17">
          <a:extLst>
            <a:ext uri="{FF2B5EF4-FFF2-40B4-BE49-F238E27FC236}">
              <a16:creationId xmlns:a16="http://schemas.microsoft.com/office/drawing/2014/main" xmlns=""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5" name="Text Box 18">
          <a:extLst>
            <a:ext uri="{FF2B5EF4-FFF2-40B4-BE49-F238E27FC236}">
              <a16:creationId xmlns:a16="http://schemas.microsoft.com/office/drawing/2014/main" xmlns=""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6" name="Text Box 19">
          <a:extLst>
            <a:ext uri="{FF2B5EF4-FFF2-40B4-BE49-F238E27FC236}">
              <a16:creationId xmlns:a16="http://schemas.microsoft.com/office/drawing/2014/main" xmlns=""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697" name="Text Box 15">
          <a:extLst>
            <a:ext uri="{FF2B5EF4-FFF2-40B4-BE49-F238E27FC236}">
              <a16:creationId xmlns:a16="http://schemas.microsoft.com/office/drawing/2014/main" xmlns=""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8" name="Text Box 16">
          <a:extLst>
            <a:ext uri="{FF2B5EF4-FFF2-40B4-BE49-F238E27FC236}">
              <a16:creationId xmlns:a16="http://schemas.microsoft.com/office/drawing/2014/main" xmlns=""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9" name="Text Box 17">
          <a:extLst>
            <a:ext uri="{FF2B5EF4-FFF2-40B4-BE49-F238E27FC236}">
              <a16:creationId xmlns:a16="http://schemas.microsoft.com/office/drawing/2014/main" xmlns=""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0" name="Text Box 18">
          <a:extLst>
            <a:ext uri="{FF2B5EF4-FFF2-40B4-BE49-F238E27FC236}">
              <a16:creationId xmlns:a16="http://schemas.microsoft.com/office/drawing/2014/main" xmlns=""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1" name="Text Box 19">
          <a:extLst>
            <a:ext uri="{FF2B5EF4-FFF2-40B4-BE49-F238E27FC236}">
              <a16:creationId xmlns:a16="http://schemas.microsoft.com/office/drawing/2014/main" xmlns=""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2" name="Text Box 16">
          <a:extLst>
            <a:ext uri="{FF2B5EF4-FFF2-40B4-BE49-F238E27FC236}">
              <a16:creationId xmlns:a16="http://schemas.microsoft.com/office/drawing/2014/main" xmlns=""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3" name="Text Box 17">
          <a:extLst>
            <a:ext uri="{FF2B5EF4-FFF2-40B4-BE49-F238E27FC236}">
              <a16:creationId xmlns:a16="http://schemas.microsoft.com/office/drawing/2014/main" xmlns=""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4" name="Text Box 18">
          <a:extLst>
            <a:ext uri="{FF2B5EF4-FFF2-40B4-BE49-F238E27FC236}">
              <a16:creationId xmlns:a16="http://schemas.microsoft.com/office/drawing/2014/main" xmlns=""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5" name="Text Box 16">
          <a:extLst>
            <a:ext uri="{FF2B5EF4-FFF2-40B4-BE49-F238E27FC236}">
              <a16:creationId xmlns:a16="http://schemas.microsoft.com/office/drawing/2014/main" xmlns=""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6" name="Text Box 17">
          <a:extLst>
            <a:ext uri="{FF2B5EF4-FFF2-40B4-BE49-F238E27FC236}">
              <a16:creationId xmlns:a16="http://schemas.microsoft.com/office/drawing/2014/main" xmlns=""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7" name="Text Box 18">
          <a:extLst>
            <a:ext uri="{FF2B5EF4-FFF2-40B4-BE49-F238E27FC236}">
              <a16:creationId xmlns:a16="http://schemas.microsoft.com/office/drawing/2014/main" xmlns=""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8" name="Text Box 19">
          <a:extLst>
            <a:ext uri="{FF2B5EF4-FFF2-40B4-BE49-F238E27FC236}">
              <a16:creationId xmlns:a16="http://schemas.microsoft.com/office/drawing/2014/main" xmlns=""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9" name="Text Box 16">
          <a:extLst>
            <a:ext uri="{FF2B5EF4-FFF2-40B4-BE49-F238E27FC236}">
              <a16:creationId xmlns:a16="http://schemas.microsoft.com/office/drawing/2014/main" xmlns=""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0" name="Text Box 17">
          <a:extLst>
            <a:ext uri="{FF2B5EF4-FFF2-40B4-BE49-F238E27FC236}">
              <a16:creationId xmlns:a16="http://schemas.microsoft.com/office/drawing/2014/main" xmlns=""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1" name="Text Box 18">
          <a:extLst>
            <a:ext uri="{FF2B5EF4-FFF2-40B4-BE49-F238E27FC236}">
              <a16:creationId xmlns:a16="http://schemas.microsoft.com/office/drawing/2014/main" xmlns=""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2" name="Text Box 19">
          <a:extLst>
            <a:ext uri="{FF2B5EF4-FFF2-40B4-BE49-F238E27FC236}">
              <a16:creationId xmlns:a16="http://schemas.microsoft.com/office/drawing/2014/main" xmlns=""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56743"/>
    <xdr:sp macro="" textlink="">
      <xdr:nvSpPr>
        <xdr:cNvPr id="2713" name="Text Box 15">
          <a:extLst>
            <a:ext uri="{FF2B5EF4-FFF2-40B4-BE49-F238E27FC236}">
              <a16:creationId xmlns:a16="http://schemas.microsoft.com/office/drawing/2014/main" xmlns=""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714" name="Text Box 15">
          <a:extLst>
            <a:ext uri="{FF2B5EF4-FFF2-40B4-BE49-F238E27FC236}">
              <a16:creationId xmlns:a16="http://schemas.microsoft.com/office/drawing/2014/main" xmlns=""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715" name="Text Box 15">
          <a:extLst>
            <a:ext uri="{FF2B5EF4-FFF2-40B4-BE49-F238E27FC236}">
              <a16:creationId xmlns:a16="http://schemas.microsoft.com/office/drawing/2014/main" xmlns=""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716" name="Text Box 15">
          <a:extLst>
            <a:ext uri="{FF2B5EF4-FFF2-40B4-BE49-F238E27FC236}">
              <a16:creationId xmlns:a16="http://schemas.microsoft.com/office/drawing/2014/main" xmlns=""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717" name="Text Box 15">
          <a:extLst>
            <a:ext uri="{FF2B5EF4-FFF2-40B4-BE49-F238E27FC236}">
              <a16:creationId xmlns:a16="http://schemas.microsoft.com/office/drawing/2014/main" xmlns=""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2718" name="Text Box 15">
          <a:extLst>
            <a:ext uri="{FF2B5EF4-FFF2-40B4-BE49-F238E27FC236}">
              <a16:creationId xmlns:a16="http://schemas.microsoft.com/office/drawing/2014/main" xmlns=""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19" name="Text Box 16">
          <a:extLst>
            <a:ext uri="{FF2B5EF4-FFF2-40B4-BE49-F238E27FC236}">
              <a16:creationId xmlns:a16="http://schemas.microsoft.com/office/drawing/2014/main" xmlns=""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0" name="Text Box 17">
          <a:extLst>
            <a:ext uri="{FF2B5EF4-FFF2-40B4-BE49-F238E27FC236}">
              <a16:creationId xmlns:a16="http://schemas.microsoft.com/office/drawing/2014/main" xmlns=""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1" name="Text Box 18">
          <a:extLst>
            <a:ext uri="{FF2B5EF4-FFF2-40B4-BE49-F238E27FC236}">
              <a16:creationId xmlns:a16="http://schemas.microsoft.com/office/drawing/2014/main" xmlns=""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2" name="Text Box 19">
          <a:extLst>
            <a:ext uri="{FF2B5EF4-FFF2-40B4-BE49-F238E27FC236}">
              <a16:creationId xmlns:a16="http://schemas.microsoft.com/office/drawing/2014/main" xmlns=""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3" name="Text Box 16">
          <a:extLst>
            <a:ext uri="{FF2B5EF4-FFF2-40B4-BE49-F238E27FC236}">
              <a16:creationId xmlns:a16="http://schemas.microsoft.com/office/drawing/2014/main" xmlns=""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4" name="Text Box 17">
          <a:extLst>
            <a:ext uri="{FF2B5EF4-FFF2-40B4-BE49-F238E27FC236}">
              <a16:creationId xmlns:a16="http://schemas.microsoft.com/office/drawing/2014/main" xmlns=""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5" name="Text Box 18">
          <a:extLst>
            <a:ext uri="{FF2B5EF4-FFF2-40B4-BE49-F238E27FC236}">
              <a16:creationId xmlns:a16="http://schemas.microsoft.com/office/drawing/2014/main" xmlns=""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6" name="Text Box 19">
          <a:extLst>
            <a:ext uri="{FF2B5EF4-FFF2-40B4-BE49-F238E27FC236}">
              <a16:creationId xmlns:a16="http://schemas.microsoft.com/office/drawing/2014/main" xmlns=""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7" name="Text Box 16">
          <a:extLst>
            <a:ext uri="{FF2B5EF4-FFF2-40B4-BE49-F238E27FC236}">
              <a16:creationId xmlns:a16="http://schemas.microsoft.com/office/drawing/2014/main" xmlns=""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8" name="Text Box 17">
          <a:extLst>
            <a:ext uri="{FF2B5EF4-FFF2-40B4-BE49-F238E27FC236}">
              <a16:creationId xmlns:a16="http://schemas.microsoft.com/office/drawing/2014/main" xmlns=""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9" name="Text Box 18">
          <a:extLst>
            <a:ext uri="{FF2B5EF4-FFF2-40B4-BE49-F238E27FC236}">
              <a16:creationId xmlns:a16="http://schemas.microsoft.com/office/drawing/2014/main" xmlns=""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30" name="Text Box 19">
          <a:extLst>
            <a:ext uri="{FF2B5EF4-FFF2-40B4-BE49-F238E27FC236}">
              <a16:creationId xmlns:a16="http://schemas.microsoft.com/office/drawing/2014/main" xmlns=""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31" name="Text Box 15">
          <a:extLst>
            <a:ext uri="{FF2B5EF4-FFF2-40B4-BE49-F238E27FC236}">
              <a16:creationId xmlns:a16="http://schemas.microsoft.com/office/drawing/2014/main" xmlns=""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2" name="Text Box 16">
          <a:extLst>
            <a:ext uri="{FF2B5EF4-FFF2-40B4-BE49-F238E27FC236}">
              <a16:creationId xmlns:a16="http://schemas.microsoft.com/office/drawing/2014/main" xmlns=""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3" name="Text Box 17">
          <a:extLst>
            <a:ext uri="{FF2B5EF4-FFF2-40B4-BE49-F238E27FC236}">
              <a16:creationId xmlns:a16="http://schemas.microsoft.com/office/drawing/2014/main" xmlns=""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4" name="Text Box 18">
          <a:extLst>
            <a:ext uri="{FF2B5EF4-FFF2-40B4-BE49-F238E27FC236}">
              <a16:creationId xmlns:a16="http://schemas.microsoft.com/office/drawing/2014/main" xmlns=""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5" name="Text Box 19">
          <a:extLst>
            <a:ext uri="{FF2B5EF4-FFF2-40B4-BE49-F238E27FC236}">
              <a16:creationId xmlns:a16="http://schemas.microsoft.com/office/drawing/2014/main" xmlns=""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504825</xdr:rowOff>
    </xdr:from>
    <xdr:ext cx="95250" cy="442269"/>
    <xdr:sp macro="" textlink="">
      <xdr:nvSpPr>
        <xdr:cNvPr id="2736" name="Text Box 15">
          <a:extLst>
            <a:ext uri="{FF2B5EF4-FFF2-40B4-BE49-F238E27FC236}">
              <a16:creationId xmlns:a16="http://schemas.microsoft.com/office/drawing/2014/main" xmlns=""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7" name="Text Box 16">
          <a:extLst>
            <a:ext uri="{FF2B5EF4-FFF2-40B4-BE49-F238E27FC236}">
              <a16:creationId xmlns:a16="http://schemas.microsoft.com/office/drawing/2014/main" xmlns=""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8" name="Text Box 17">
          <a:extLst>
            <a:ext uri="{FF2B5EF4-FFF2-40B4-BE49-F238E27FC236}">
              <a16:creationId xmlns:a16="http://schemas.microsoft.com/office/drawing/2014/main" xmlns=""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9" name="Text Box 18">
          <a:extLst>
            <a:ext uri="{FF2B5EF4-FFF2-40B4-BE49-F238E27FC236}">
              <a16:creationId xmlns:a16="http://schemas.microsoft.com/office/drawing/2014/main" xmlns=""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0" name="Text Box 16">
          <a:extLst>
            <a:ext uri="{FF2B5EF4-FFF2-40B4-BE49-F238E27FC236}">
              <a16:creationId xmlns:a16="http://schemas.microsoft.com/office/drawing/2014/main" xmlns=""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1" name="Text Box 17">
          <a:extLst>
            <a:ext uri="{FF2B5EF4-FFF2-40B4-BE49-F238E27FC236}">
              <a16:creationId xmlns:a16="http://schemas.microsoft.com/office/drawing/2014/main" xmlns=""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2" name="Text Box 18">
          <a:extLst>
            <a:ext uri="{FF2B5EF4-FFF2-40B4-BE49-F238E27FC236}">
              <a16:creationId xmlns:a16="http://schemas.microsoft.com/office/drawing/2014/main" xmlns=""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3" name="Text Box 19">
          <a:extLst>
            <a:ext uri="{FF2B5EF4-FFF2-40B4-BE49-F238E27FC236}">
              <a16:creationId xmlns:a16="http://schemas.microsoft.com/office/drawing/2014/main" xmlns=""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4" name="Text Box 16">
          <a:extLst>
            <a:ext uri="{FF2B5EF4-FFF2-40B4-BE49-F238E27FC236}">
              <a16:creationId xmlns:a16="http://schemas.microsoft.com/office/drawing/2014/main" xmlns=""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5" name="Text Box 17">
          <a:extLst>
            <a:ext uri="{FF2B5EF4-FFF2-40B4-BE49-F238E27FC236}">
              <a16:creationId xmlns:a16="http://schemas.microsoft.com/office/drawing/2014/main" xmlns=""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6" name="Text Box 18">
          <a:extLst>
            <a:ext uri="{FF2B5EF4-FFF2-40B4-BE49-F238E27FC236}">
              <a16:creationId xmlns:a16="http://schemas.microsoft.com/office/drawing/2014/main" xmlns=""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47" name="Text Box 15">
          <a:extLst>
            <a:ext uri="{FF2B5EF4-FFF2-40B4-BE49-F238E27FC236}">
              <a16:creationId xmlns:a16="http://schemas.microsoft.com/office/drawing/2014/main" xmlns=""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8" name="Text Box 16">
          <a:extLst>
            <a:ext uri="{FF2B5EF4-FFF2-40B4-BE49-F238E27FC236}">
              <a16:creationId xmlns:a16="http://schemas.microsoft.com/office/drawing/2014/main" xmlns=""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9" name="Text Box 17">
          <a:extLst>
            <a:ext uri="{FF2B5EF4-FFF2-40B4-BE49-F238E27FC236}">
              <a16:creationId xmlns:a16="http://schemas.microsoft.com/office/drawing/2014/main" xmlns=""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0" name="Text Box 18">
          <a:extLst>
            <a:ext uri="{FF2B5EF4-FFF2-40B4-BE49-F238E27FC236}">
              <a16:creationId xmlns:a16="http://schemas.microsoft.com/office/drawing/2014/main" xmlns=""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1" name="Text Box 19">
          <a:extLst>
            <a:ext uri="{FF2B5EF4-FFF2-40B4-BE49-F238E27FC236}">
              <a16:creationId xmlns:a16="http://schemas.microsoft.com/office/drawing/2014/main" xmlns=""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2" name="Text Box 16">
          <a:extLst>
            <a:ext uri="{FF2B5EF4-FFF2-40B4-BE49-F238E27FC236}">
              <a16:creationId xmlns:a16="http://schemas.microsoft.com/office/drawing/2014/main" xmlns=""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3" name="Text Box 17">
          <a:extLst>
            <a:ext uri="{FF2B5EF4-FFF2-40B4-BE49-F238E27FC236}">
              <a16:creationId xmlns:a16="http://schemas.microsoft.com/office/drawing/2014/main" xmlns=""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4" name="Text Box 18">
          <a:extLst>
            <a:ext uri="{FF2B5EF4-FFF2-40B4-BE49-F238E27FC236}">
              <a16:creationId xmlns:a16="http://schemas.microsoft.com/office/drawing/2014/main" xmlns=""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5" name="Text Box 19">
          <a:extLst>
            <a:ext uri="{FF2B5EF4-FFF2-40B4-BE49-F238E27FC236}">
              <a16:creationId xmlns:a16="http://schemas.microsoft.com/office/drawing/2014/main" xmlns=""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6" name="Text Box 16">
          <a:extLst>
            <a:ext uri="{FF2B5EF4-FFF2-40B4-BE49-F238E27FC236}">
              <a16:creationId xmlns:a16="http://schemas.microsoft.com/office/drawing/2014/main" xmlns=""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7" name="Text Box 17">
          <a:extLst>
            <a:ext uri="{FF2B5EF4-FFF2-40B4-BE49-F238E27FC236}">
              <a16:creationId xmlns:a16="http://schemas.microsoft.com/office/drawing/2014/main" xmlns=""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8" name="Text Box 18">
          <a:extLst>
            <a:ext uri="{FF2B5EF4-FFF2-40B4-BE49-F238E27FC236}">
              <a16:creationId xmlns:a16="http://schemas.microsoft.com/office/drawing/2014/main" xmlns=""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9" name="Text Box 19">
          <a:extLst>
            <a:ext uri="{FF2B5EF4-FFF2-40B4-BE49-F238E27FC236}">
              <a16:creationId xmlns:a16="http://schemas.microsoft.com/office/drawing/2014/main" xmlns=""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60" name="Text Box 15">
          <a:extLst>
            <a:ext uri="{FF2B5EF4-FFF2-40B4-BE49-F238E27FC236}">
              <a16:creationId xmlns:a16="http://schemas.microsoft.com/office/drawing/2014/main" xmlns=""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1" name="Text Box 16">
          <a:extLst>
            <a:ext uri="{FF2B5EF4-FFF2-40B4-BE49-F238E27FC236}">
              <a16:creationId xmlns:a16="http://schemas.microsoft.com/office/drawing/2014/main" xmlns=""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2" name="Text Box 17">
          <a:extLst>
            <a:ext uri="{FF2B5EF4-FFF2-40B4-BE49-F238E27FC236}">
              <a16:creationId xmlns:a16="http://schemas.microsoft.com/office/drawing/2014/main" xmlns=""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3" name="Text Box 18">
          <a:extLst>
            <a:ext uri="{FF2B5EF4-FFF2-40B4-BE49-F238E27FC236}">
              <a16:creationId xmlns:a16="http://schemas.microsoft.com/office/drawing/2014/main" xmlns=""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4" name="Text Box 19">
          <a:extLst>
            <a:ext uri="{FF2B5EF4-FFF2-40B4-BE49-F238E27FC236}">
              <a16:creationId xmlns:a16="http://schemas.microsoft.com/office/drawing/2014/main" xmlns=""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5" name="Text Box 16">
          <a:extLst>
            <a:ext uri="{FF2B5EF4-FFF2-40B4-BE49-F238E27FC236}">
              <a16:creationId xmlns:a16="http://schemas.microsoft.com/office/drawing/2014/main" xmlns=""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6" name="Text Box 17">
          <a:extLst>
            <a:ext uri="{FF2B5EF4-FFF2-40B4-BE49-F238E27FC236}">
              <a16:creationId xmlns:a16="http://schemas.microsoft.com/office/drawing/2014/main" xmlns=""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15875</xdr:rowOff>
    </xdr:from>
    <xdr:ext cx="95250" cy="171450"/>
    <xdr:sp macro="" textlink="">
      <xdr:nvSpPr>
        <xdr:cNvPr id="2767" name="Text Box 18">
          <a:extLst>
            <a:ext uri="{FF2B5EF4-FFF2-40B4-BE49-F238E27FC236}">
              <a16:creationId xmlns:a16="http://schemas.microsoft.com/office/drawing/2014/main" xmlns=""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8" name="Text Box 16">
          <a:extLst>
            <a:ext uri="{FF2B5EF4-FFF2-40B4-BE49-F238E27FC236}">
              <a16:creationId xmlns:a16="http://schemas.microsoft.com/office/drawing/2014/main" xmlns=""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9" name="Text Box 17">
          <a:extLst>
            <a:ext uri="{FF2B5EF4-FFF2-40B4-BE49-F238E27FC236}">
              <a16:creationId xmlns:a16="http://schemas.microsoft.com/office/drawing/2014/main" xmlns=""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0" name="Text Box 18">
          <a:extLst>
            <a:ext uri="{FF2B5EF4-FFF2-40B4-BE49-F238E27FC236}">
              <a16:creationId xmlns:a16="http://schemas.microsoft.com/office/drawing/2014/main" xmlns=""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1" name="Text Box 19">
          <a:extLst>
            <a:ext uri="{FF2B5EF4-FFF2-40B4-BE49-F238E27FC236}">
              <a16:creationId xmlns:a16="http://schemas.microsoft.com/office/drawing/2014/main" xmlns=""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2" name="Text Box 16">
          <a:extLst>
            <a:ext uri="{FF2B5EF4-FFF2-40B4-BE49-F238E27FC236}">
              <a16:creationId xmlns:a16="http://schemas.microsoft.com/office/drawing/2014/main" xmlns=""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3" name="Text Box 15">
          <a:extLst>
            <a:ext uri="{FF2B5EF4-FFF2-40B4-BE49-F238E27FC236}">
              <a16:creationId xmlns:a16="http://schemas.microsoft.com/office/drawing/2014/main" xmlns=""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8496"/>
    <xdr:sp macro="" textlink="">
      <xdr:nvSpPr>
        <xdr:cNvPr id="2774" name="Text Box 15">
          <a:extLst>
            <a:ext uri="{FF2B5EF4-FFF2-40B4-BE49-F238E27FC236}">
              <a16:creationId xmlns:a16="http://schemas.microsoft.com/office/drawing/2014/main" xmlns=""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775" name="Text Box 15">
          <a:extLst>
            <a:ext uri="{FF2B5EF4-FFF2-40B4-BE49-F238E27FC236}">
              <a16:creationId xmlns:a16="http://schemas.microsoft.com/office/drawing/2014/main" xmlns=""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776" name="Text Box 15">
          <a:extLst>
            <a:ext uri="{FF2B5EF4-FFF2-40B4-BE49-F238E27FC236}">
              <a16:creationId xmlns:a16="http://schemas.microsoft.com/office/drawing/2014/main" xmlns=""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777" name="Text Box 15">
          <a:extLst>
            <a:ext uri="{FF2B5EF4-FFF2-40B4-BE49-F238E27FC236}">
              <a16:creationId xmlns:a16="http://schemas.microsoft.com/office/drawing/2014/main" xmlns=""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778" name="Text Box 15">
          <a:extLst>
            <a:ext uri="{FF2B5EF4-FFF2-40B4-BE49-F238E27FC236}">
              <a16:creationId xmlns:a16="http://schemas.microsoft.com/office/drawing/2014/main" xmlns=""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9" name="Text Box 15">
          <a:extLst>
            <a:ext uri="{FF2B5EF4-FFF2-40B4-BE49-F238E27FC236}">
              <a16:creationId xmlns:a16="http://schemas.microsoft.com/office/drawing/2014/main" xmlns=""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0" name="Text Box 16">
          <a:extLst>
            <a:ext uri="{FF2B5EF4-FFF2-40B4-BE49-F238E27FC236}">
              <a16:creationId xmlns:a16="http://schemas.microsoft.com/office/drawing/2014/main" xmlns=""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1" name="Text Box 17">
          <a:extLst>
            <a:ext uri="{FF2B5EF4-FFF2-40B4-BE49-F238E27FC236}">
              <a16:creationId xmlns:a16="http://schemas.microsoft.com/office/drawing/2014/main" xmlns=""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2" name="Text Box 18">
          <a:extLst>
            <a:ext uri="{FF2B5EF4-FFF2-40B4-BE49-F238E27FC236}">
              <a16:creationId xmlns:a16="http://schemas.microsoft.com/office/drawing/2014/main" xmlns=""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3" name="Text Box 19">
          <a:extLst>
            <a:ext uri="{FF2B5EF4-FFF2-40B4-BE49-F238E27FC236}">
              <a16:creationId xmlns:a16="http://schemas.microsoft.com/office/drawing/2014/main" xmlns=""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4" name="Text Box 16">
          <a:extLst>
            <a:ext uri="{FF2B5EF4-FFF2-40B4-BE49-F238E27FC236}">
              <a16:creationId xmlns:a16="http://schemas.microsoft.com/office/drawing/2014/main" xmlns=""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5" name="Text Box 17">
          <a:extLst>
            <a:ext uri="{FF2B5EF4-FFF2-40B4-BE49-F238E27FC236}">
              <a16:creationId xmlns:a16="http://schemas.microsoft.com/office/drawing/2014/main" xmlns=""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6" name="Text Box 18">
          <a:extLst>
            <a:ext uri="{FF2B5EF4-FFF2-40B4-BE49-F238E27FC236}">
              <a16:creationId xmlns:a16="http://schemas.microsoft.com/office/drawing/2014/main" xmlns=""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7" name="Text Box 19">
          <a:extLst>
            <a:ext uri="{FF2B5EF4-FFF2-40B4-BE49-F238E27FC236}">
              <a16:creationId xmlns:a16="http://schemas.microsoft.com/office/drawing/2014/main" xmlns=""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8" name="Text Box 16">
          <a:extLst>
            <a:ext uri="{FF2B5EF4-FFF2-40B4-BE49-F238E27FC236}">
              <a16:creationId xmlns:a16="http://schemas.microsoft.com/office/drawing/2014/main" xmlns=""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9" name="Text Box 17">
          <a:extLst>
            <a:ext uri="{FF2B5EF4-FFF2-40B4-BE49-F238E27FC236}">
              <a16:creationId xmlns:a16="http://schemas.microsoft.com/office/drawing/2014/main" xmlns=""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0" name="Text Box 18">
          <a:extLst>
            <a:ext uri="{FF2B5EF4-FFF2-40B4-BE49-F238E27FC236}">
              <a16:creationId xmlns:a16="http://schemas.microsoft.com/office/drawing/2014/main" xmlns=""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1" name="Text Box 19">
          <a:extLst>
            <a:ext uri="{FF2B5EF4-FFF2-40B4-BE49-F238E27FC236}">
              <a16:creationId xmlns:a16="http://schemas.microsoft.com/office/drawing/2014/main" xmlns=""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792" name="Text Box 15">
          <a:extLst>
            <a:ext uri="{FF2B5EF4-FFF2-40B4-BE49-F238E27FC236}">
              <a16:creationId xmlns:a16="http://schemas.microsoft.com/office/drawing/2014/main" xmlns=""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3" name="Text Box 16">
          <a:extLst>
            <a:ext uri="{FF2B5EF4-FFF2-40B4-BE49-F238E27FC236}">
              <a16:creationId xmlns:a16="http://schemas.microsoft.com/office/drawing/2014/main" xmlns=""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4" name="Text Box 17">
          <a:extLst>
            <a:ext uri="{FF2B5EF4-FFF2-40B4-BE49-F238E27FC236}">
              <a16:creationId xmlns:a16="http://schemas.microsoft.com/office/drawing/2014/main" xmlns=""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5" name="Text Box 18">
          <a:extLst>
            <a:ext uri="{FF2B5EF4-FFF2-40B4-BE49-F238E27FC236}">
              <a16:creationId xmlns:a16="http://schemas.microsoft.com/office/drawing/2014/main" xmlns=""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6" name="Text Box 19">
          <a:extLst>
            <a:ext uri="{FF2B5EF4-FFF2-40B4-BE49-F238E27FC236}">
              <a16:creationId xmlns:a16="http://schemas.microsoft.com/office/drawing/2014/main" xmlns=""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7" name="Text Box 16">
          <a:extLst>
            <a:ext uri="{FF2B5EF4-FFF2-40B4-BE49-F238E27FC236}">
              <a16:creationId xmlns:a16="http://schemas.microsoft.com/office/drawing/2014/main" xmlns=""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8" name="Text Box 17">
          <a:extLst>
            <a:ext uri="{FF2B5EF4-FFF2-40B4-BE49-F238E27FC236}">
              <a16:creationId xmlns:a16="http://schemas.microsoft.com/office/drawing/2014/main" xmlns=""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9" name="Text Box 18">
          <a:extLst>
            <a:ext uri="{FF2B5EF4-FFF2-40B4-BE49-F238E27FC236}">
              <a16:creationId xmlns:a16="http://schemas.microsoft.com/office/drawing/2014/main" xmlns=""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0" name="Text Box 16">
          <a:extLst>
            <a:ext uri="{FF2B5EF4-FFF2-40B4-BE49-F238E27FC236}">
              <a16:creationId xmlns:a16="http://schemas.microsoft.com/office/drawing/2014/main" xmlns=""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1" name="Text Box 17">
          <a:extLst>
            <a:ext uri="{FF2B5EF4-FFF2-40B4-BE49-F238E27FC236}">
              <a16:creationId xmlns:a16="http://schemas.microsoft.com/office/drawing/2014/main" xmlns=""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2" name="Text Box 18">
          <a:extLst>
            <a:ext uri="{FF2B5EF4-FFF2-40B4-BE49-F238E27FC236}">
              <a16:creationId xmlns:a16="http://schemas.microsoft.com/office/drawing/2014/main" xmlns=""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3" name="Text Box 19">
          <a:extLst>
            <a:ext uri="{FF2B5EF4-FFF2-40B4-BE49-F238E27FC236}">
              <a16:creationId xmlns:a16="http://schemas.microsoft.com/office/drawing/2014/main" xmlns=""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4" name="Text Box 16">
          <a:extLst>
            <a:ext uri="{FF2B5EF4-FFF2-40B4-BE49-F238E27FC236}">
              <a16:creationId xmlns:a16="http://schemas.microsoft.com/office/drawing/2014/main" xmlns=""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5" name="Text Box 17">
          <a:extLst>
            <a:ext uri="{FF2B5EF4-FFF2-40B4-BE49-F238E27FC236}">
              <a16:creationId xmlns:a16="http://schemas.microsoft.com/office/drawing/2014/main" xmlns=""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6" name="Text Box 18">
          <a:extLst>
            <a:ext uri="{FF2B5EF4-FFF2-40B4-BE49-F238E27FC236}">
              <a16:creationId xmlns:a16="http://schemas.microsoft.com/office/drawing/2014/main" xmlns=""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7" name="Text Box 19">
          <a:extLst>
            <a:ext uri="{FF2B5EF4-FFF2-40B4-BE49-F238E27FC236}">
              <a16:creationId xmlns:a16="http://schemas.microsoft.com/office/drawing/2014/main" xmlns=""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56743"/>
    <xdr:sp macro="" textlink="">
      <xdr:nvSpPr>
        <xdr:cNvPr id="2808" name="Text Box 15">
          <a:extLst>
            <a:ext uri="{FF2B5EF4-FFF2-40B4-BE49-F238E27FC236}">
              <a16:creationId xmlns:a16="http://schemas.microsoft.com/office/drawing/2014/main" xmlns=""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809" name="Text Box 15">
          <a:extLst>
            <a:ext uri="{FF2B5EF4-FFF2-40B4-BE49-F238E27FC236}">
              <a16:creationId xmlns:a16="http://schemas.microsoft.com/office/drawing/2014/main" xmlns=""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810" name="Text Box 15">
          <a:extLst>
            <a:ext uri="{FF2B5EF4-FFF2-40B4-BE49-F238E27FC236}">
              <a16:creationId xmlns:a16="http://schemas.microsoft.com/office/drawing/2014/main" xmlns=""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811" name="Text Box 15">
          <a:extLst>
            <a:ext uri="{FF2B5EF4-FFF2-40B4-BE49-F238E27FC236}">
              <a16:creationId xmlns:a16="http://schemas.microsoft.com/office/drawing/2014/main" xmlns=""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812" name="Text Box 15">
          <a:extLst>
            <a:ext uri="{FF2B5EF4-FFF2-40B4-BE49-F238E27FC236}">
              <a16:creationId xmlns:a16="http://schemas.microsoft.com/office/drawing/2014/main" xmlns=""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213632"/>
    <xdr:sp macro="" textlink="">
      <xdr:nvSpPr>
        <xdr:cNvPr id="2813" name="Text Box 15">
          <a:extLst>
            <a:ext uri="{FF2B5EF4-FFF2-40B4-BE49-F238E27FC236}">
              <a16:creationId xmlns:a16="http://schemas.microsoft.com/office/drawing/2014/main" xmlns=""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4" name="Text Box 16">
          <a:extLst>
            <a:ext uri="{FF2B5EF4-FFF2-40B4-BE49-F238E27FC236}">
              <a16:creationId xmlns:a16="http://schemas.microsoft.com/office/drawing/2014/main" xmlns=""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5" name="Text Box 17">
          <a:extLst>
            <a:ext uri="{FF2B5EF4-FFF2-40B4-BE49-F238E27FC236}">
              <a16:creationId xmlns:a16="http://schemas.microsoft.com/office/drawing/2014/main" xmlns=""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6" name="Text Box 18">
          <a:extLst>
            <a:ext uri="{FF2B5EF4-FFF2-40B4-BE49-F238E27FC236}">
              <a16:creationId xmlns:a16="http://schemas.microsoft.com/office/drawing/2014/main" xmlns=""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7" name="Text Box 19">
          <a:extLst>
            <a:ext uri="{FF2B5EF4-FFF2-40B4-BE49-F238E27FC236}">
              <a16:creationId xmlns:a16="http://schemas.microsoft.com/office/drawing/2014/main" xmlns=""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8" name="Text Box 16">
          <a:extLst>
            <a:ext uri="{FF2B5EF4-FFF2-40B4-BE49-F238E27FC236}">
              <a16:creationId xmlns:a16="http://schemas.microsoft.com/office/drawing/2014/main" xmlns=""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9" name="Text Box 17">
          <a:extLst>
            <a:ext uri="{FF2B5EF4-FFF2-40B4-BE49-F238E27FC236}">
              <a16:creationId xmlns:a16="http://schemas.microsoft.com/office/drawing/2014/main" xmlns=""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0" name="Text Box 18">
          <a:extLst>
            <a:ext uri="{FF2B5EF4-FFF2-40B4-BE49-F238E27FC236}">
              <a16:creationId xmlns:a16="http://schemas.microsoft.com/office/drawing/2014/main" xmlns=""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1" name="Text Box 19">
          <a:extLst>
            <a:ext uri="{FF2B5EF4-FFF2-40B4-BE49-F238E27FC236}">
              <a16:creationId xmlns:a16="http://schemas.microsoft.com/office/drawing/2014/main" xmlns=""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2" name="Text Box 16">
          <a:extLst>
            <a:ext uri="{FF2B5EF4-FFF2-40B4-BE49-F238E27FC236}">
              <a16:creationId xmlns:a16="http://schemas.microsoft.com/office/drawing/2014/main" xmlns=""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3" name="Text Box 17">
          <a:extLst>
            <a:ext uri="{FF2B5EF4-FFF2-40B4-BE49-F238E27FC236}">
              <a16:creationId xmlns:a16="http://schemas.microsoft.com/office/drawing/2014/main" xmlns=""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4" name="Text Box 18">
          <a:extLst>
            <a:ext uri="{FF2B5EF4-FFF2-40B4-BE49-F238E27FC236}">
              <a16:creationId xmlns:a16="http://schemas.microsoft.com/office/drawing/2014/main" xmlns=""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5" name="Text Box 19">
          <a:extLst>
            <a:ext uri="{FF2B5EF4-FFF2-40B4-BE49-F238E27FC236}">
              <a16:creationId xmlns:a16="http://schemas.microsoft.com/office/drawing/2014/main" xmlns=""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26" name="Text Box 15">
          <a:extLst>
            <a:ext uri="{FF2B5EF4-FFF2-40B4-BE49-F238E27FC236}">
              <a16:creationId xmlns:a16="http://schemas.microsoft.com/office/drawing/2014/main" xmlns=""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7" name="Text Box 16">
          <a:extLst>
            <a:ext uri="{FF2B5EF4-FFF2-40B4-BE49-F238E27FC236}">
              <a16:creationId xmlns:a16="http://schemas.microsoft.com/office/drawing/2014/main" xmlns=""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8" name="Text Box 17">
          <a:extLst>
            <a:ext uri="{FF2B5EF4-FFF2-40B4-BE49-F238E27FC236}">
              <a16:creationId xmlns:a16="http://schemas.microsoft.com/office/drawing/2014/main" xmlns=""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9" name="Text Box 18">
          <a:extLst>
            <a:ext uri="{FF2B5EF4-FFF2-40B4-BE49-F238E27FC236}">
              <a16:creationId xmlns:a16="http://schemas.microsoft.com/office/drawing/2014/main" xmlns=""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30" name="Text Box 19">
          <a:extLst>
            <a:ext uri="{FF2B5EF4-FFF2-40B4-BE49-F238E27FC236}">
              <a16:creationId xmlns:a16="http://schemas.microsoft.com/office/drawing/2014/main" xmlns=""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47</xdr:row>
      <xdr:rowOff>504825</xdr:rowOff>
    </xdr:from>
    <xdr:ext cx="95250" cy="442269"/>
    <xdr:sp macro="" textlink="">
      <xdr:nvSpPr>
        <xdr:cNvPr id="2831" name="Text Box 15">
          <a:extLst>
            <a:ext uri="{FF2B5EF4-FFF2-40B4-BE49-F238E27FC236}">
              <a16:creationId xmlns:a16="http://schemas.microsoft.com/office/drawing/2014/main" xmlns=""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2" name="Text Box 16">
          <a:extLst>
            <a:ext uri="{FF2B5EF4-FFF2-40B4-BE49-F238E27FC236}">
              <a16:creationId xmlns:a16="http://schemas.microsoft.com/office/drawing/2014/main" xmlns=""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3" name="Text Box 17">
          <a:extLst>
            <a:ext uri="{FF2B5EF4-FFF2-40B4-BE49-F238E27FC236}">
              <a16:creationId xmlns:a16="http://schemas.microsoft.com/office/drawing/2014/main" xmlns=""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4" name="Text Box 18">
          <a:extLst>
            <a:ext uri="{FF2B5EF4-FFF2-40B4-BE49-F238E27FC236}">
              <a16:creationId xmlns:a16="http://schemas.microsoft.com/office/drawing/2014/main" xmlns=""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5" name="Text Box 16">
          <a:extLst>
            <a:ext uri="{FF2B5EF4-FFF2-40B4-BE49-F238E27FC236}">
              <a16:creationId xmlns:a16="http://schemas.microsoft.com/office/drawing/2014/main" xmlns=""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6" name="Text Box 17">
          <a:extLst>
            <a:ext uri="{FF2B5EF4-FFF2-40B4-BE49-F238E27FC236}">
              <a16:creationId xmlns:a16="http://schemas.microsoft.com/office/drawing/2014/main" xmlns=""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7" name="Text Box 18">
          <a:extLst>
            <a:ext uri="{FF2B5EF4-FFF2-40B4-BE49-F238E27FC236}">
              <a16:creationId xmlns:a16="http://schemas.microsoft.com/office/drawing/2014/main" xmlns=""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8" name="Text Box 19">
          <a:extLst>
            <a:ext uri="{FF2B5EF4-FFF2-40B4-BE49-F238E27FC236}">
              <a16:creationId xmlns:a16="http://schemas.microsoft.com/office/drawing/2014/main" xmlns=""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9" name="Text Box 16">
          <a:extLst>
            <a:ext uri="{FF2B5EF4-FFF2-40B4-BE49-F238E27FC236}">
              <a16:creationId xmlns:a16="http://schemas.microsoft.com/office/drawing/2014/main" xmlns=""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0" name="Text Box 17">
          <a:extLst>
            <a:ext uri="{FF2B5EF4-FFF2-40B4-BE49-F238E27FC236}">
              <a16:creationId xmlns:a16="http://schemas.microsoft.com/office/drawing/2014/main" xmlns=""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1" name="Text Box 18">
          <a:extLst>
            <a:ext uri="{FF2B5EF4-FFF2-40B4-BE49-F238E27FC236}">
              <a16:creationId xmlns:a16="http://schemas.microsoft.com/office/drawing/2014/main" xmlns=""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42" name="Text Box 15">
          <a:extLst>
            <a:ext uri="{FF2B5EF4-FFF2-40B4-BE49-F238E27FC236}">
              <a16:creationId xmlns:a16="http://schemas.microsoft.com/office/drawing/2014/main" xmlns=""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3" name="Text Box 16">
          <a:extLst>
            <a:ext uri="{FF2B5EF4-FFF2-40B4-BE49-F238E27FC236}">
              <a16:creationId xmlns:a16="http://schemas.microsoft.com/office/drawing/2014/main" xmlns=""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4" name="Text Box 17">
          <a:extLst>
            <a:ext uri="{FF2B5EF4-FFF2-40B4-BE49-F238E27FC236}">
              <a16:creationId xmlns:a16="http://schemas.microsoft.com/office/drawing/2014/main" xmlns=""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5" name="Text Box 18">
          <a:extLst>
            <a:ext uri="{FF2B5EF4-FFF2-40B4-BE49-F238E27FC236}">
              <a16:creationId xmlns:a16="http://schemas.microsoft.com/office/drawing/2014/main" xmlns=""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6" name="Text Box 19">
          <a:extLst>
            <a:ext uri="{FF2B5EF4-FFF2-40B4-BE49-F238E27FC236}">
              <a16:creationId xmlns:a16="http://schemas.microsoft.com/office/drawing/2014/main" xmlns=""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7" name="Text Box 16">
          <a:extLst>
            <a:ext uri="{FF2B5EF4-FFF2-40B4-BE49-F238E27FC236}">
              <a16:creationId xmlns:a16="http://schemas.microsoft.com/office/drawing/2014/main" xmlns=""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8" name="Text Box 17">
          <a:extLst>
            <a:ext uri="{FF2B5EF4-FFF2-40B4-BE49-F238E27FC236}">
              <a16:creationId xmlns:a16="http://schemas.microsoft.com/office/drawing/2014/main" xmlns=""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9" name="Text Box 18">
          <a:extLst>
            <a:ext uri="{FF2B5EF4-FFF2-40B4-BE49-F238E27FC236}">
              <a16:creationId xmlns:a16="http://schemas.microsoft.com/office/drawing/2014/main" xmlns=""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50" name="Text Box 19">
          <a:extLst>
            <a:ext uri="{FF2B5EF4-FFF2-40B4-BE49-F238E27FC236}">
              <a16:creationId xmlns:a16="http://schemas.microsoft.com/office/drawing/2014/main" xmlns=""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1" name="Text Box 16">
          <a:extLst>
            <a:ext uri="{FF2B5EF4-FFF2-40B4-BE49-F238E27FC236}">
              <a16:creationId xmlns:a16="http://schemas.microsoft.com/office/drawing/2014/main" xmlns=""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2" name="Text Box 17">
          <a:extLst>
            <a:ext uri="{FF2B5EF4-FFF2-40B4-BE49-F238E27FC236}">
              <a16:creationId xmlns:a16="http://schemas.microsoft.com/office/drawing/2014/main" xmlns=""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3" name="Text Box 18">
          <a:extLst>
            <a:ext uri="{FF2B5EF4-FFF2-40B4-BE49-F238E27FC236}">
              <a16:creationId xmlns:a16="http://schemas.microsoft.com/office/drawing/2014/main" xmlns=""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4" name="Text Box 19">
          <a:extLst>
            <a:ext uri="{FF2B5EF4-FFF2-40B4-BE49-F238E27FC236}">
              <a16:creationId xmlns:a16="http://schemas.microsoft.com/office/drawing/2014/main" xmlns=""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55" name="Text Box 15">
          <a:extLst>
            <a:ext uri="{FF2B5EF4-FFF2-40B4-BE49-F238E27FC236}">
              <a16:creationId xmlns:a16="http://schemas.microsoft.com/office/drawing/2014/main" xmlns=""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6" name="Text Box 16">
          <a:extLst>
            <a:ext uri="{FF2B5EF4-FFF2-40B4-BE49-F238E27FC236}">
              <a16:creationId xmlns:a16="http://schemas.microsoft.com/office/drawing/2014/main" xmlns=""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7" name="Text Box 17">
          <a:extLst>
            <a:ext uri="{FF2B5EF4-FFF2-40B4-BE49-F238E27FC236}">
              <a16:creationId xmlns:a16="http://schemas.microsoft.com/office/drawing/2014/main" xmlns=""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8" name="Text Box 18">
          <a:extLst>
            <a:ext uri="{FF2B5EF4-FFF2-40B4-BE49-F238E27FC236}">
              <a16:creationId xmlns:a16="http://schemas.microsoft.com/office/drawing/2014/main" xmlns=""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9" name="Text Box 19">
          <a:extLst>
            <a:ext uri="{FF2B5EF4-FFF2-40B4-BE49-F238E27FC236}">
              <a16:creationId xmlns:a16="http://schemas.microsoft.com/office/drawing/2014/main" xmlns=""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0" name="Text Box 16">
          <a:extLst>
            <a:ext uri="{FF2B5EF4-FFF2-40B4-BE49-F238E27FC236}">
              <a16:creationId xmlns:a16="http://schemas.microsoft.com/office/drawing/2014/main" xmlns=""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1" name="Text Box 17">
          <a:extLst>
            <a:ext uri="{FF2B5EF4-FFF2-40B4-BE49-F238E27FC236}">
              <a16:creationId xmlns:a16="http://schemas.microsoft.com/office/drawing/2014/main" xmlns=""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49</xdr:row>
      <xdr:rowOff>15875</xdr:rowOff>
    </xdr:from>
    <xdr:ext cx="95250" cy="171450"/>
    <xdr:sp macro="" textlink="">
      <xdr:nvSpPr>
        <xdr:cNvPr id="2862" name="Text Box 18">
          <a:extLst>
            <a:ext uri="{FF2B5EF4-FFF2-40B4-BE49-F238E27FC236}">
              <a16:creationId xmlns:a16="http://schemas.microsoft.com/office/drawing/2014/main" xmlns=""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3" name="Text Box 16">
          <a:extLst>
            <a:ext uri="{FF2B5EF4-FFF2-40B4-BE49-F238E27FC236}">
              <a16:creationId xmlns:a16="http://schemas.microsoft.com/office/drawing/2014/main" xmlns=""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4" name="Text Box 17">
          <a:extLst>
            <a:ext uri="{FF2B5EF4-FFF2-40B4-BE49-F238E27FC236}">
              <a16:creationId xmlns:a16="http://schemas.microsoft.com/office/drawing/2014/main" xmlns=""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5" name="Text Box 18">
          <a:extLst>
            <a:ext uri="{FF2B5EF4-FFF2-40B4-BE49-F238E27FC236}">
              <a16:creationId xmlns:a16="http://schemas.microsoft.com/office/drawing/2014/main" xmlns=""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6" name="Text Box 19">
          <a:extLst>
            <a:ext uri="{FF2B5EF4-FFF2-40B4-BE49-F238E27FC236}">
              <a16:creationId xmlns:a16="http://schemas.microsoft.com/office/drawing/2014/main" xmlns=""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7" name="Text Box 16">
          <a:extLst>
            <a:ext uri="{FF2B5EF4-FFF2-40B4-BE49-F238E27FC236}">
              <a16:creationId xmlns:a16="http://schemas.microsoft.com/office/drawing/2014/main" xmlns=""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68" name="Text Box 15">
          <a:extLst>
            <a:ext uri="{FF2B5EF4-FFF2-40B4-BE49-F238E27FC236}">
              <a16:creationId xmlns:a16="http://schemas.microsoft.com/office/drawing/2014/main" xmlns=""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2869" name="Text Box 15">
          <a:extLst>
            <a:ext uri="{FF2B5EF4-FFF2-40B4-BE49-F238E27FC236}">
              <a16:creationId xmlns:a16="http://schemas.microsoft.com/office/drawing/2014/main" xmlns=""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870" name="Text Box 15">
          <a:extLst>
            <a:ext uri="{FF2B5EF4-FFF2-40B4-BE49-F238E27FC236}">
              <a16:creationId xmlns:a16="http://schemas.microsoft.com/office/drawing/2014/main" xmlns=""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871" name="Text Box 15">
          <a:extLst>
            <a:ext uri="{FF2B5EF4-FFF2-40B4-BE49-F238E27FC236}">
              <a16:creationId xmlns:a16="http://schemas.microsoft.com/office/drawing/2014/main" xmlns=""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872" name="Text Box 15">
          <a:extLst>
            <a:ext uri="{FF2B5EF4-FFF2-40B4-BE49-F238E27FC236}">
              <a16:creationId xmlns:a16="http://schemas.microsoft.com/office/drawing/2014/main" xmlns=""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873" name="Text Box 15">
          <a:extLst>
            <a:ext uri="{FF2B5EF4-FFF2-40B4-BE49-F238E27FC236}">
              <a16:creationId xmlns:a16="http://schemas.microsoft.com/office/drawing/2014/main" xmlns=""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74" name="Text Box 15">
          <a:extLst>
            <a:ext uri="{FF2B5EF4-FFF2-40B4-BE49-F238E27FC236}">
              <a16:creationId xmlns:a16="http://schemas.microsoft.com/office/drawing/2014/main" xmlns=""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5" name="Text Box 16">
          <a:extLst>
            <a:ext uri="{FF2B5EF4-FFF2-40B4-BE49-F238E27FC236}">
              <a16:creationId xmlns:a16="http://schemas.microsoft.com/office/drawing/2014/main" xmlns=""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6" name="Text Box 17">
          <a:extLst>
            <a:ext uri="{FF2B5EF4-FFF2-40B4-BE49-F238E27FC236}">
              <a16:creationId xmlns:a16="http://schemas.microsoft.com/office/drawing/2014/main" xmlns=""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7" name="Text Box 18">
          <a:extLst>
            <a:ext uri="{FF2B5EF4-FFF2-40B4-BE49-F238E27FC236}">
              <a16:creationId xmlns:a16="http://schemas.microsoft.com/office/drawing/2014/main" xmlns=""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8" name="Text Box 19">
          <a:extLst>
            <a:ext uri="{FF2B5EF4-FFF2-40B4-BE49-F238E27FC236}">
              <a16:creationId xmlns:a16="http://schemas.microsoft.com/office/drawing/2014/main" xmlns=""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79" name="Text Box 16">
          <a:extLst>
            <a:ext uri="{FF2B5EF4-FFF2-40B4-BE49-F238E27FC236}">
              <a16:creationId xmlns:a16="http://schemas.microsoft.com/office/drawing/2014/main" xmlns=""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0" name="Text Box 17">
          <a:extLst>
            <a:ext uri="{FF2B5EF4-FFF2-40B4-BE49-F238E27FC236}">
              <a16:creationId xmlns:a16="http://schemas.microsoft.com/office/drawing/2014/main" xmlns=""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1" name="Text Box 18">
          <a:extLst>
            <a:ext uri="{FF2B5EF4-FFF2-40B4-BE49-F238E27FC236}">
              <a16:creationId xmlns:a16="http://schemas.microsoft.com/office/drawing/2014/main" xmlns=""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2" name="Text Box 19">
          <a:extLst>
            <a:ext uri="{FF2B5EF4-FFF2-40B4-BE49-F238E27FC236}">
              <a16:creationId xmlns:a16="http://schemas.microsoft.com/office/drawing/2014/main" xmlns=""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3" name="Text Box 16">
          <a:extLst>
            <a:ext uri="{FF2B5EF4-FFF2-40B4-BE49-F238E27FC236}">
              <a16:creationId xmlns:a16="http://schemas.microsoft.com/office/drawing/2014/main" xmlns=""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4" name="Text Box 17">
          <a:extLst>
            <a:ext uri="{FF2B5EF4-FFF2-40B4-BE49-F238E27FC236}">
              <a16:creationId xmlns:a16="http://schemas.microsoft.com/office/drawing/2014/main" xmlns=""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5" name="Text Box 18">
          <a:extLst>
            <a:ext uri="{FF2B5EF4-FFF2-40B4-BE49-F238E27FC236}">
              <a16:creationId xmlns:a16="http://schemas.microsoft.com/office/drawing/2014/main" xmlns=""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6" name="Text Box 19">
          <a:extLst>
            <a:ext uri="{FF2B5EF4-FFF2-40B4-BE49-F238E27FC236}">
              <a16:creationId xmlns:a16="http://schemas.microsoft.com/office/drawing/2014/main" xmlns=""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887" name="Text Box 15">
          <a:extLst>
            <a:ext uri="{FF2B5EF4-FFF2-40B4-BE49-F238E27FC236}">
              <a16:creationId xmlns:a16="http://schemas.microsoft.com/office/drawing/2014/main" xmlns=""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8" name="Text Box 16">
          <a:extLst>
            <a:ext uri="{FF2B5EF4-FFF2-40B4-BE49-F238E27FC236}">
              <a16:creationId xmlns:a16="http://schemas.microsoft.com/office/drawing/2014/main" xmlns=""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9" name="Text Box 17">
          <a:extLst>
            <a:ext uri="{FF2B5EF4-FFF2-40B4-BE49-F238E27FC236}">
              <a16:creationId xmlns:a16="http://schemas.microsoft.com/office/drawing/2014/main" xmlns=""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0" name="Text Box 18">
          <a:extLst>
            <a:ext uri="{FF2B5EF4-FFF2-40B4-BE49-F238E27FC236}">
              <a16:creationId xmlns:a16="http://schemas.microsoft.com/office/drawing/2014/main" xmlns=""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1" name="Text Box 19">
          <a:extLst>
            <a:ext uri="{FF2B5EF4-FFF2-40B4-BE49-F238E27FC236}">
              <a16:creationId xmlns:a16="http://schemas.microsoft.com/office/drawing/2014/main" xmlns=""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2" name="Text Box 16">
          <a:extLst>
            <a:ext uri="{FF2B5EF4-FFF2-40B4-BE49-F238E27FC236}">
              <a16:creationId xmlns:a16="http://schemas.microsoft.com/office/drawing/2014/main" xmlns=""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3" name="Text Box 17">
          <a:extLst>
            <a:ext uri="{FF2B5EF4-FFF2-40B4-BE49-F238E27FC236}">
              <a16:creationId xmlns:a16="http://schemas.microsoft.com/office/drawing/2014/main" xmlns=""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4" name="Text Box 18">
          <a:extLst>
            <a:ext uri="{FF2B5EF4-FFF2-40B4-BE49-F238E27FC236}">
              <a16:creationId xmlns:a16="http://schemas.microsoft.com/office/drawing/2014/main" xmlns=""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5" name="Text Box 16">
          <a:extLst>
            <a:ext uri="{FF2B5EF4-FFF2-40B4-BE49-F238E27FC236}">
              <a16:creationId xmlns:a16="http://schemas.microsoft.com/office/drawing/2014/main" xmlns=""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6" name="Text Box 17">
          <a:extLst>
            <a:ext uri="{FF2B5EF4-FFF2-40B4-BE49-F238E27FC236}">
              <a16:creationId xmlns:a16="http://schemas.microsoft.com/office/drawing/2014/main" xmlns=""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7" name="Text Box 18">
          <a:extLst>
            <a:ext uri="{FF2B5EF4-FFF2-40B4-BE49-F238E27FC236}">
              <a16:creationId xmlns:a16="http://schemas.microsoft.com/office/drawing/2014/main" xmlns=""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8" name="Text Box 19">
          <a:extLst>
            <a:ext uri="{FF2B5EF4-FFF2-40B4-BE49-F238E27FC236}">
              <a16:creationId xmlns:a16="http://schemas.microsoft.com/office/drawing/2014/main" xmlns=""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9" name="Text Box 16">
          <a:extLst>
            <a:ext uri="{FF2B5EF4-FFF2-40B4-BE49-F238E27FC236}">
              <a16:creationId xmlns:a16="http://schemas.microsoft.com/office/drawing/2014/main" xmlns=""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0" name="Text Box 17">
          <a:extLst>
            <a:ext uri="{FF2B5EF4-FFF2-40B4-BE49-F238E27FC236}">
              <a16:creationId xmlns:a16="http://schemas.microsoft.com/office/drawing/2014/main" xmlns=""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1" name="Text Box 18">
          <a:extLst>
            <a:ext uri="{FF2B5EF4-FFF2-40B4-BE49-F238E27FC236}">
              <a16:creationId xmlns:a16="http://schemas.microsoft.com/office/drawing/2014/main" xmlns=""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2" name="Text Box 19">
          <a:extLst>
            <a:ext uri="{FF2B5EF4-FFF2-40B4-BE49-F238E27FC236}">
              <a16:creationId xmlns:a16="http://schemas.microsoft.com/office/drawing/2014/main" xmlns=""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56743"/>
    <xdr:sp macro="" textlink="">
      <xdr:nvSpPr>
        <xdr:cNvPr id="2903" name="Text Box 15">
          <a:extLst>
            <a:ext uri="{FF2B5EF4-FFF2-40B4-BE49-F238E27FC236}">
              <a16:creationId xmlns:a16="http://schemas.microsoft.com/office/drawing/2014/main" xmlns=""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904" name="Text Box 15">
          <a:extLst>
            <a:ext uri="{FF2B5EF4-FFF2-40B4-BE49-F238E27FC236}">
              <a16:creationId xmlns:a16="http://schemas.microsoft.com/office/drawing/2014/main" xmlns=""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905" name="Text Box 15">
          <a:extLst>
            <a:ext uri="{FF2B5EF4-FFF2-40B4-BE49-F238E27FC236}">
              <a16:creationId xmlns:a16="http://schemas.microsoft.com/office/drawing/2014/main" xmlns=""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906" name="Text Box 15">
          <a:extLst>
            <a:ext uri="{FF2B5EF4-FFF2-40B4-BE49-F238E27FC236}">
              <a16:creationId xmlns:a16="http://schemas.microsoft.com/office/drawing/2014/main" xmlns=""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907" name="Text Box 15">
          <a:extLst>
            <a:ext uri="{FF2B5EF4-FFF2-40B4-BE49-F238E27FC236}">
              <a16:creationId xmlns:a16="http://schemas.microsoft.com/office/drawing/2014/main" xmlns=""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2908" name="Text Box 15">
          <a:extLst>
            <a:ext uri="{FF2B5EF4-FFF2-40B4-BE49-F238E27FC236}">
              <a16:creationId xmlns:a16="http://schemas.microsoft.com/office/drawing/2014/main" xmlns=""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09" name="Text Box 16">
          <a:extLst>
            <a:ext uri="{FF2B5EF4-FFF2-40B4-BE49-F238E27FC236}">
              <a16:creationId xmlns:a16="http://schemas.microsoft.com/office/drawing/2014/main" xmlns=""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0" name="Text Box 17">
          <a:extLst>
            <a:ext uri="{FF2B5EF4-FFF2-40B4-BE49-F238E27FC236}">
              <a16:creationId xmlns:a16="http://schemas.microsoft.com/office/drawing/2014/main" xmlns=""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1" name="Text Box 18">
          <a:extLst>
            <a:ext uri="{FF2B5EF4-FFF2-40B4-BE49-F238E27FC236}">
              <a16:creationId xmlns:a16="http://schemas.microsoft.com/office/drawing/2014/main" xmlns=""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2" name="Text Box 19">
          <a:extLst>
            <a:ext uri="{FF2B5EF4-FFF2-40B4-BE49-F238E27FC236}">
              <a16:creationId xmlns:a16="http://schemas.microsoft.com/office/drawing/2014/main" xmlns=""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3" name="Text Box 16">
          <a:extLst>
            <a:ext uri="{FF2B5EF4-FFF2-40B4-BE49-F238E27FC236}">
              <a16:creationId xmlns:a16="http://schemas.microsoft.com/office/drawing/2014/main" xmlns=""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4" name="Text Box 17">
          <a:extLst>
            <a:ext uri="{FF2B5EF4-FFF2-40B4-BE49-F238E27FC236}">
              <a16:creationId xmlns:a16="http://schemas.microsoft.com/office/drawing/2014/main" xmlns=""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5" name="Text Box 18">
          <a:extLst>
            <a:ext uri="{FF2B5EF4-FFF2-40B4-BE49-F238E27FC236}">
              <a16:creationId xmlns:a16="http://schemas.microsoft.com/office/drawing/2014/main" xmlns=""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6" name="Text Box 19">
          <a:extLst>
            <a:ext uri="{FF2B5EF4-FFF2-40B4-BE49-F238E27FC236}">
              <a16:creationId xmlns:a16="http://schemas.microsoft.com/office/drawing/2014/main" xmlns=""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7" name="Text Box 16">
          <a:extLst>
            <a:ext uri="{FF2B5EF4-FFF2-40B4-BE49-F238E27FC236}">
              <a16:creationId xmlns:a16="http://schemas.microsoft.com/office/drawing/2014/main" xmlns=""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8" name="Text Box 17">
          <a:extLst>
            <a:ext uri="{FF2B5EF4-FFF2-40B4-BE49-F238E27FC236}">
              <a16:creationId xmlns:a16="http://schemas.microsoft.com/office/drawing/2014/main" xmlns=""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9" name="Text Box 18">
          <a:extLst>
            <a:ext uri="{FF2B5EF4-FFF2-40B4-BE49-F238E27FC236}">
              <a16:creationId xmlns:a16="http://schemas.microsoft.com/office/drawing/2014/main" xmlns=""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20" name="Text Box 19">
          <a:extLst>
            <a:ext uri="{FF2B5EF4-FFF2-40B4-BE49-F238E27FC236}">
              <a16:creationId xmlns:a16="http://schemas.microsoft.com/office/drawing/2014/main" xmlns=""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21" name="Text Box 15">
          <a:extLst>
            <a:ext uri="{FF2B5EF4-FFF2-40B4-BE49-F238E27FC236}">
              <a16:creationId xmlns:a16="http://schemas.microsoft.com/office/drawing/2014/main" xmlns=""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2" name="Text Box 16">
          <a:extLst>
            <a:ext uri="{FF2B5EF4-FFF2-40B4-BE49-F238E27FC236}">
              <a16:creationId xmlns:a16="http://schemas.microsoft.com/office/drawing/2014/main" xmlns=""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3" name="Text Box 17">
          <a:extLst>
            <a:ext uri="{FF2B5EF4-FFF2-40B4-BE49-F238E27FC236}">
              <a16:creationId xmlns:a16="http://schemas.microsoft.com/office/drawing/2014/main" xmlns=""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4" name="Text Box 18">
          <a:extLst>
            <a:ext uri="{FF2B5EF4-FFF2-40B4-BE49-F238E27FC236}">
              <a16:creationId xmlns:a16="http://schemas.microsoft.com/office/drawing/2014/main" xmlns=""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5" name="Text Box 19">
          <a:extLst>
            <a:ext uri="{FF2B5EF4-FFF2-40B4-BE49-F238E27FC236}">
              <a16:creationId xmlns:a16="http://schemas.microsoft.com/office/drawing/2014/main" xmlns=""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51</xdr:row>
      <xdr:rowOff>504825</xdr:rowOff>
    </xdr:from>
    <xdr:ext cx="95250" cy="442269"/>
    <xdr:sp macro="" textlink="">
      <xdr:nvSpPr>
        <xdr:cNvPr id="2926" name="Text Box 15">
          <a:extLst>
            <a:ext uri="{FF2B5EF4-FFF2-40B4-BE49-F238E27FC236}">
              <a16:creationId xmlns:a16="http://schemas.microsoft.com/office/drawing/2014/main" xmlns=""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7" name="Text Box 16">
          <a:extLst>
            <a:ext uri="{FF2B5EF4-FFF2-40B4-BE49-F238E27FC236}">
              <a16:creationId xmlns:a16="http://schemas.microsoft.com/office/drawing/2014/main" xmlns=""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8" name="Text Box 17">
          <a:extLst>
            <a:ext uri="{FF2B5EF4-FFF2-40B4-BE49-F238E27FC236}">
              <a16:creationId xmlns:a16="http://schemas.microsoft.com/office/drawing/2014/main" xmlns=""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9" name="Text Box 18">
          <a:extLst>
            <a:ext uri="{FF2B5EF4-FFF2-40B4-BE49-F238E27FC236}">
              <a16:creationId xmlns:a16="http://schemas.microsoft.com/office/drawing/2014/main" xmlns=""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0" name="Text Box 16">
          <a:extLst>
            <a:ext uri="{FF2B5EF4-FFF2-40B4-BE49-F238E27FC236}">
              <a16:creationId xmlns:a16="http://schemas.microsoft.com/office/drawing/2014/main" xmlns=""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1" name="Text Box 17">
          <a:extLst>
            <a:ext uri="{FF2B5EF4-FFF2-40B4-BE49-F238E27FC236}">
              <a16:creationId xmlns:a16="http://schemas.microsoft.com/office/drawing/2014/main" xmlns=""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2" name="Text Box 18">
          <a:extLst>
            <a:ext uri="{FF2B5EF4-FFF2-40B4-BE49-F238E27FC236}">
              <a16:creationId xmlns:a16="http://schemas.microsoft.com/office/drawing/2014/main" xmlns=""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3" name="Text Box 19">
          <a:extLst>
            <a:ext uri="{FF2B5EF4-FFF2-40B4-BE49-F238E27FC236}">
              <a16:creationId xmlns:a16="http://schemas.microsoft.com/office/drawing/2014/main" xmlns=""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4" name="Text Box 16">
          <a:extLst>
            <a:ext uri="{FF2B5EF4-FFF2-40B4-BE49-F238E27FC236}">
              <a16:creationId xmlns:a16="http://schemas.microsoft.com/office/drawing/2014/main" xmlns=""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5" name="Text Box 17">
          <a:extLst>
            <a:ext uri="{FF2B5EF4-FFF2-40B4-BE49-F238E27FC236}">
              <a16:creationId xmlns:a16="http://schemas.microsoft.com/office/drawing/2014/main" xmlns=""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6" name="Text Box 18">
          <a:extLst>
            <a:ext uri="{FF2B5EF4-FFF2-40B4-BE49-F238E27FC236}">
              <a16:creationId xmlns:a16="http://schemas.microsoft.com/office/drawing/2014/main" xmlns=""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37" name="Text Box 15">
          <a:extLst>
            <a:ext uri="{FF2B5EF4-FFF2-40B4-BE49-F238E27FC236}">
              <a16:creationId xmlns:a16="http://schemas.microsoft.com/office/drawing/2014/main" xmlns=""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8" name="Text Box 16">
          <a:extLst>
            <a:ext uri="{FF2B5EF4-FFF2-40B4-BE49-F238E27FC236}">
              <a16:creationId xmlns:a16="http://schemas.microsoft.com/office/drawing/2014/main" xmlns=""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9" name="Text Box 17">
          <a:extLst>
            <a:ext uri="{FF2B5EF4-FFF2-40B4-BE49-F238E27FC236}">
              <a16:creationId xmlns:a16="http://schemas.microsoft.com/office/drawing/2014/main" xmlns=""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0" name="Text Box 18">
          <a:extLst>
            <a:ext uri="{FF2B5EF4-FFF2-40B4-BE49-F238E27FC236}">
              <a16:creationId xmlns:a16="http://schemas.microsoft.com/office/drawing/2014/main" xmlns=""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1" name="Text Box 19">
          <a:extLst>
            <a:ext uri="{FF2B5EF4-FFF2-40B4-BE49-F238E27FC236}">
              <a16:creationId xmlns:a16="http://schemas.microsoft.com/office/drawing/2014/main" xmlns=""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2" name="Text Box 16">
          <a:extLst>
            <a:ext uri="{FF2B5EF4-FFF2-40B4-BE49-F238E27FC236}">
              <a16:creationId xmlns:a16="http://schemas.microsoft.com/office/drawing/2014/main" xmlns=""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3" name="Text Box 17">
          <a:extLst>
            <a:ext uri="{FF2B5EF4-FFF2-40B4-BE49-F238E27FC236}">
              <a16:creationId xmlns:a16="http://schemas.microsoft.com/office/drawing/2014/main" xmlns=""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4" name="Text Box 18">
          <a:extLst>
            <a:ext uri="{FF2B5EF4-FFF2-40B4-BE49-F238E27FC236}">
              <a16:creationId xmlns:a16="http://schemas.microsoft.com/office/drawing/2014/main" xmlns=""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5" name="Text Box 19">
          <a:extLst>
            <a:ext uri="{FF2B5EF4-FFF2-40B4-BE49-F238E27FC236}">
              <a16:creationId xmlns:a16="http://schemas.microsoft.com/office/drawing/2014/main" xmlns=""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6" name="Text Box 16">
          <a:extLst>
            <a:ext uri="{FF2B5EF4-FFF2-40B4-BE49-F238E27FC236}">
              <a16:creationId xmlns:a16="http://schemas.microsoft.com/office/drawing/2014/main" xmlns=""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7" name="Text Box 17">
          <a:extLst>
            <a:ext uri="{FF2B5EF4-FFF2-40B4-BE49-F238E27FC236}">
              <a16:creationId xmlns:a16="http://schemas.microsoft.com/office/drawing/2014/main" xmlns=""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8" name="Text Box 18">
          <a:extLst>
            <a:ext uri="{FF2B5EF4-FFF2-40B4-BE49-F238E27FC236}">
              <a16:creationId xmlns:a16="http://schemas.microsoft.com/office/drawing/2014/main" xmlns=""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9" name="Text Box 19">
          <a:extLst>
            <a:ext uri="{FF2B5EF4-FFF2-40B4-BE49-F238E27FC236}">
              <a16:creationId xmlns:a16="http://schemas.microsoft.com/office/drawing/2014/main" xmlns=""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50" name="Text Box 15">
          <a:extLst>
            <a:ext uri="{FF2B5EF4-FFF2-40B4-BE49-F238E27FC236}">
              <a16:creationId xmlns:a16="http://schemas.microsoft.com/office/drawing/2014/main" xmlns=""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1" name="Text Box 16">
          <a:extLst>
            <a:ext uri="{FF2B5EF4-FFF2-40B4-BE49-F238E27FC236}">
              <a16:creationId xmlns:a16="http://schemas.microsoft.com/office/drawing/2014/main" xmlns=""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2" name="Text Box 17">
          <a:extLst>
            <a:ext uri="{FF2B5EF4-FFF2-40B4-BE49-F238E27FC236}">
              <a16:creationId xmlns:a16="http://schemas.microsoft.com/office/drawing/2014/main" xmlns=""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3" name="Text Box 18">
          <a:extLst>
            <a:ext uri="{FF2B5EF4-FFF2-40B4-BE49-F238E27FC236}">
              <a16:creationId xmlns:a16="http://schemas.microsoft.com/office/drawing/2014/main" xmlns=""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4" name="Text Box 19">
          <a:extLst>
            <a:ext uri="{FF2B5EF4-FFF2-40B4-BE49-F238E27FC236}">
              <a16:creationId xmlns:a16="http://schemas.microsoft.com/office/drawing/2014/main" xmlns=""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5" name="Text Box 16">
          <a:extLst>
            <a:ext uri="{FF2B5EF4-FFF2-40B4-BE49-F238E27FC236}">
              <a16:creationId xmlns:a16="http://schemas.microsoft.com/office/drawing/2014/main" xmlns=""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6" name="Text Box 17">
          <a:extLst>
            <a:ext uri="{FF2B5EF4-FFF2-40B4-BE49-F238E27FC236}">
              <a16:creationId xmlns:a16="http://schemas.microsoft.com/office/drawing/2014/main" xmlns=""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53</xdr:row>
      <xdr:rowOff>15875</xdr:rowOff>
    </xdr:from>
    <xdr:ext cx="95250" cy="171450"/>
    <xdr:sp macro="" textlink="">
      <xdr:nvSpPr>
        <xdr:cNvPr id="2957" name="Text Box 18">
          <a:extLst>
            <a:ext uri="{FF2B5EF4-FFF2-40B4-BE49-F238E27FC236}">
              <a16:creationId xmlns:a16="http://schemas.microsoft.com/office/drawing/2014/main" xmlns=""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8" name="Text Box 16">
          <a:extLst>
            <a:ext uri="{FF2B5EF4-FFF2-40B4-BE49-F238E27FC236}">
              <a16:creationId xmlns:a16="http://schemas.microsoft.com/office/drawing/2014/main" xmlns=""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9" name="Text Box 17">
          <a:extLst>
            <a:ext uri="{FF2B5EF4-FFF2-40B4-BE49-F238E27FC236}">
              <a16:creationId xmlns:a16="http://schemas.microsoft.com/office/drawing/2014/main" xmlns=""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0" name="Text Box 18">
          <a:extLst>
            <a:ext uri="{FF2B5EF4-FFF2-40B4-BE49-F238E27FC236}">
              <a16:creationId xmlns:a16="http://schemas.microsoft.com/office/drawing/2014/main" xmlns=""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1" name="Text Box 19">
          <a:extLst>
            <a:ext uri="{FF2B5EF4-FFF2-40B4-BE49-F238E27FC236}">
              <a16:creationId xmlns:a16="http://schemas.microsoft.com/office/drawing/2014/main" xmlns=""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2" name="Text Box 16">
          <a:extLst>
            <a:ext uri="{FF2B5EF4-FFF2-40B4-BE49-F238E27FC236}">
              <a16:creationId xmlns:a16="http://schemas.microsoft.com/office/drawing/2014/main" xmlns=""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3" name="Text Box 15">
          <a:extLst>
            <a:ext uri="{FF2B5EF4-FFF2-40B4-BE49-F238E27FC236}">
              <a16:creationId xmlns:a16="http://schemas.microsoft.com/office/drawing/2014/main" xmlns=""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2964" name="Text Box 15">
          <a:extLst>
            <a:ext uri="{FF2B5EF4-FFF2-40B4-BE49-F238E27FC236}">
              <a16:creationId xmlns:a16="http://schemas.microsoft.com/office/drawing/2014/main" xmlns=""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65" name="Text Box 15">
          <a:extLst>
            <a:ext uri="{FF2B5EF4-FFF2-40B4-BE49-F238E27FC236}">
              <a16:creationId xmlns:a16="http://schemas.microsoft.com/office/drawing/2014/main" xmlns=""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2966" name="Text Box 15">
          <a:extLst>
            <a:ext uri="{FF2B5EF4-FFF2-40B4-BE49-F238E27FC236}">
              <a16:creationId xmlns:a16="http://schemas.microsoft.com/office/drawing/2014/main" xmlns=""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2967" name="Text Box 15">
          <a:extLst>
            <a:ext uri="{FF2B5EF4-FFF2-40B4-BE49-F238E27FC236}">
              <a16:creationId xmlns:a16="http://schemas.microsoft.com/office/drawing/2014/main" xmlns=""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2968" name="Text Box 15">
          <a:extLst>
            <a:ext uri="{FF2B5EF4-FFF2-40B4-BE49-F238E27FC236}">
              <a16:creationId xmlns:a16="http://schemas.microsoft.com/office/drawing/2014/main" xmlns=""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9" name="Text Box 15">
          <a:extLst>
            <a:ext uri="{FF2B5EF4-FFF2-40B4-BE49-F238E27FC236}">
              <a16:creationId xmlns:a16="http://schemas.microsoft.com/office/drawing/2014/main" xmlns=""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0" name="Text Box 16">
          <a:extLst>
            <a:ext uri="{FF2B5EF4-FFF2-40B4-BE49-F238E27FC236}">
              <a16:creationId xmlns:a16="http://schemas.microsoft.com/office/drawing/2014/main" xmlns=""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1" name="Text Box 17">
          <a:extLst>
            <a:ext uri="{FF2B5EF4-FFF2-40B4-BE49-F238E27FC236}">
              <a16:creationId xmlns:a16="http://schemas.microsoft.com/office/drawing/2014/main" xmlns=""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2" name="Text Box 18">
          <a:extLst>
            <a:ext uri="{FF2B5EF4-FFF2-40B4-BE49-F238E27FC236}">
              <a16:creationId xmlns:a16="http://schemas.microsoft.com/office/drawing/2014/main" xmlns=""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3" name="Text Box 19">
          <a:extLst>
            <a:ext uri="{FF2B5EF4-FFF2-40B4-BE49-F238E27FC236}">
              <a16:creationId xmlns:a16="http://schemas.microsoft.com/office/drawing/2014/main" xmlns=""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4" name="Text Box 16">
          <a:extLst>
            <a:ext uri="{FF2B5EF4-FFF2-40B4-BE49-F238E27FC236}">
              <a16:creationId xmlns:a16="http://schemas.microsoft.com/office/drawing/2014/main" xmlns=""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5" name="Text Box 17">
          <a:extLst>
            <a:ext uri="{FF2B5EF4-FFF2-40B4-BE49-F238E27FC236}">
              <a16:creationId xmlns:a16="http://schemas.microsoft.com/office/drawing/2014/main" xmlns=""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6" name="Text Box 18">
          <a:extLst>
            <a:ext uri="{FF2B5EF4-FFF2-40B4-BE49-F238E27FC236}">
              <a16:creationId xmlns:a16="http://schemas.microsoft.com/office/drawing/2014/main" xmlns=""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7" name="Text Box 19">
          <a:extLst>
            <a:ext uri="{FF2B5EF4-FFF2-40B4-BE49-F238E27FC236}">
              <a16:creationId xmlns:a16="http://schemas.microsoft.com/office/drawing/2014/main" xmlns=""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8" name="Text Box 16">
          <a:extLst>
            <a:ext uri="{FF2B5EF4-FFF2-40B4-BE49-F238E27FC236}">
              <a16:creationId xmlns:a16="http://schemas.microsoft.com/office/drawing/2014/main" xmlns=""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9" name="Text Box 17">
          <a:extLst>
            <a:ext uri="{FF2B5EF4-FFF2-40B4-BE49-F238E27FC236}">
              <a16:creationId xmlns:a16="http://schemas.microsoft.com/office/drawing/2014/main" xmlns=""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0" name="Text Box 18">
          <a:extLst>
            <a:ext uri="{FF2B5EF4-FFF2-40B4-BE49-F238E27FC236}">
              <a16:creationId xmlns:a16="http://schemas.microsoft.com/office/drawing/2014/main" xmlns=""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1" name="Text Box 19">
          <a:extLst>
            <a:ext uri="{FF2B5EF4-FFF2-40B4-BE49-F238E27FC236}">
              <a16:creationId xmlns:a16="http://schemas.microsoft.com/office/drawing/2014/main" xmlns=""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2982" name="Text Box 15">
          <a:extLst>
            <a:ext uri="{FF2B5EF4-FFF2-40B4-BE49-F238E27FC236}">
              <a16:creationId xmlns:a16="http://schemas.microsoft.com/office/drawing/2014/main" xmlns=""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3" name="Text Box 16">
          <a:extLst>
            <a:ext uri="{FF2B5EF4-FFF2-40B4-BE49-F238E27FC236}">
              <a16:creationId xmlns:a16="http://schemas.microsoft.com/office/drawing/2014/main" xmlns=""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4" name="Text Box 17">
          <a:extLst>
            <a:ext uri="{FF2B5EF4-FFF2-40B4-BE49-F238E27FC236}">
              <a16:creationId xmlns:a16="http://schemas.microsoft.com/office/drawing/2014/main" xmlns=""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5" name="Text Box 18">
          <a:extLst>
            <a:ext uri="{FF2B5EF4-FFF2-40B4-BE49-F238E27FC236}">
              <a16:creationId xmlns:a16="http://schemas.microsoft.com/office/drawing/2014/main" xmlns=""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6" name="Text Box 19">
          <a:extLst>
            <a:ext uri="{FF2B5EF4-FFF2-40B4-BE49-F238E27FC236}">
              <a16:creationId xmlns:a16="http://schemas.microsoft.com/office/drawing/2014/main" xmlns=""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7" name="Text Box 16">
          <a:extLst>
            <a:ext uri="{FF2B5EF4-FFF2-40B4-BE49-F238E27FC236}">
              <a16:creationId xmlns:a16="http://schemas.microsoft.com/office/drawing/2014/main" xmlns=""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8" name="Text Box 17">
          <a:extLst>
            <a:ext uri="{FF2B5EF4-FFF2-40B4-BE49-F238E27FC236}">
              <a16:creationId xmlns:a16="http://schemas.microsoft.com/office/drawing/2014/main" xmlns=""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9" name="Text Box 18">
          <a:extLst>
            <a:ext uri="{FF2B5EF4-FFF2-40B4-BE49-F238E27FC236}">
              <a16:creationId xmlns:a16="http://schemas.microsoft.com/office/drawing/2014/main" xmlns=""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0" name="Text Box 16">
          <a:extLst>
            <a:ext uri="{FF2B5EF4-FFF2-40B4-BE49-F238E27FC236}">
              <a16:creationId xmlns:a16="http://schemas.microsoft.com/office/drawing/2014/main" xmlns=""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1" name="Text Box 17">
          <a:extLst>
            <a:ext uri="{FF2B5EF4-FFF2-40B4-BE49-F238E27FC236}">
              <a16:creationId xmlns:a16="http://schemas.microsoft.com/office/drawing/2014/main" xmlns=""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2" name="Text Box 18">
          <a:extLst>
            <a:ext uri="{FF2B5EF4-FFF2-40B4-BE49-F238E27FC236}">
              <a16:creationId xmlns:a16="http://schemas.microsoft.com/office/drawing/2014/main" xmlns=""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3" name="Text Box 19">
          <a:extLst>
            <a:ext uri="{FF2B5EF4-FFF2-40B4-BE49-F238E27FC236}">
              <a16:creationId xmlns:a16="http://schemas.microsoft.com/office/drawing/2014/main" xmlns=""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4" name="Text Box 16">
          <a:extLst>
            <a:ext uri="{FF2B5EF4-FFF2-40B4-BE49-F238E27FC236}">
              <a16:creationId xmlns:a16="http://schemas.microsoft.com/office/drawing/2014/main" xmlns=""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5" name="Text Box 17">
          <a:extLst>
            <a:ext uri="{FF2B5EF4-FFF2-40B4-BE49-F238E27FC236}">
              <a16:creationId xmlns:a16="http://schemas.microsoft.com/office/drawing/2014/main" xmlns=""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6" name="Text Box 18">
          <a:extLst>
            <a:ext uri="{FF2B5EF4-FFF2-40B4-BE49-F238E27FC236}">
              <a16:creationId xmlns:a16="http://schemas.microsoft.com/office/drawing/2014/main" xmlns=""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7" name="Text Box 19">
          <a:extLst>
            <a:ext uri="{FF2B5EF4-FFF2-40B4-BE49-F238E27FC236}">
              <a16:creationId xmlns:a16="http://schemas.microsoft.com/office/drawing/2014/main" xmlns=""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56743"/>
    <xdr:sp macro="" textlink="">
      <xdr:nvSpPr>
        <xdr:cNvPr id="2998" name="Text Box 15">
          <a:extLst>
            <a:ext uri="{FF2B5EF4-FFF2-40B4-BE49-F238E27FC236}">
              <a16:creationId xmlns:a16="http://schemas.microsoft.com/office/drawing/2014/main" xmlns=""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99" name="Text Box 15">
          <a:extLst>
            <a:ext uri="{FF2B5EF4-FFF2-40B4-BE49-F238E27FC236}">
              <a16:creationId xmlns:a16="http://schemas.microsoft.com/office/drawing/2014/main" xmlns=""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3000" name="Text Box 15">
          <a:extLst>
            <a:ext uri="{FF2B5EF4-FFF2-40B4-BE49-F238E27FC236}">
              <a16:creationId xmlns:a16="http://schemas.microsoft.com/office/drawing/2014/main" xmlns=""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3001" name="Text Box 15">
          <a:extLst>
            <a:ext uri="{FF2B5EF4-FFF2-40B4-BE49-F238E27FC236}">
              <a16:creationId xmlns:a16="http://schemas.microsoft.com/office/drawing/2014/main" xmlns=""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3002" name="Text Box 15">
          <a:extLst>
            <a:ext uri="{FF2B5EF4-FFF2-40B4-BE49-F238E27FC236}">
              <a16:creationId xmlns:a16="http://schemas.microsoft.com/office/drawing/2014/main" xmlns=""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3003" name="Text Box 15">
          <a:extLst>
            <a:ext uri="{FF2B5EF4-FFF2-40B4-BE49-F238E27FC236}">
              <a16:creationId xmlns:a16="http://schemas.microsoft.com/office/drawing/2014/main" xmlns=""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4" name="Text Box 16">
          <a:extLst>
            <a:ext uri="{FF2B5EF4-FFF2-40B4-BE49-F238E27FC236}">
              <a16:creationId xmlns:a16="http://schemas.microsoft.com/office/drawing/2014/main" xmlns=""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5" name="Text Box 17">
          <a:extLst>
            <a:ext uri="{FF2B5EF4-FFF2-40B4-BE49-F238E27FC236}">
              <a16:creationId xmlns:a16="http://schemas.microsoft.com/office/drawing/2014/main" xmlns=""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6" name="Text Box 18">
          <a:extLst>
            <a:ext uri="{FF2B5EF4-FFF2-40B4-BE49-F238E27FC236}">
              <a16:creationId xmlns:a16="http://schemas.microsoft.com/office/drawing/2014/main" xmlns=""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7" name="Text Box 19">
          <a:extLst>
            <a:ext uri="{FF2B5EF4-FFF2-40B4-BE49-F238E27FC236}">
              <a16:creationId xmlns:a16="http://schemas.microsoft.com/office/drawing/2014/main" xmlns=""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8" name="Text Box 16">
          <a:extLst>
            <a:ext uri="{FF2B5EF4-FFF2-40B4-BE49-F238E27FC236}">
              <a16:creationId xmlns:a16="http://schemas.microsoft.com/office/drawing/2014/main" xmlns=""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9" name="Text Box 17">
          <a:extLst>
            <a:ext uri="{FF2B5EF4-FFF2-40B4-BE49-F238E27FC236}">
              <a16:creationId xmlns:a16="http://schemas.microsoft.com/office/drawing/2014/main" xmlns=""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0" name="Text Box 18">
          <a:extLst>
            <a:ext uri="{FF2B5EF4-FFF2-40B4-BE49-F238E27FC236}">
              <a16:creationId xmlns:a16="http://schemas.microsoft.com/office/drawing/2014/main" xmlns=""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1" name="Text Box 19">
          <a:extLst>
            <a:ext uri="{FF2B5EF4-FFF2-40B4-BE49-F238E27FC236}">
              <a16:creationId xmlns:a16="http://schemas.microsoft.com/office/drawing/2014/main" xmlns=""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2" name="Text Box 16">
          <a:extLst>
            <a:ext uri="{FF2B5EF4-FFF2-40B4-BE49-F238E27FC236}">
              <a16:creationId xmlns:a16="http://schemas.microsoft.com/office/drawing/2014/main" xmlns=""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3" name="Text Box 17">
          <a:extLst>
            <a:ext uri="{FF2B5EF4-FFF2-40B4-BE49-F238E27FC236}">
              <a16:creationId xmlns:a16="http://schemas.microsoft.com/office/drawing/2014/main" xmlns=""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4" name="Text Box 18">
          <a:extLst>
            <a:ext uri="{FF2B5EF4-FFF2-40B4-BE49-F238E27FC236}">
              <a16:creationId xmlns:a16="http://schemas.microsoft.com/office/drawing/2014/main" xmlns=""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5" name="Text Box 19">
          <a:extLst>
            <a:ext uri="{FF2B5EF4-FFF2-40B4-BE49-F238E27FC236}">
              <a16:creationId xmlns:a16="http://schemas.microsoft.com/office/drawing/2014/main" xmlns=""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16" name="Text Box 15">
          <a:extLst>
            <a:ext uri="{FF2B5EF4-FFF2-40B4-BE49-F238E27FC236}">
              <a16:creationId xmlns:a16="http://schemas.microsoft.com/office/drawing/2014/main" xmlns=""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7" name="Text Box 16">
          <a:extLst>
            <a:ext uri="{FF2B5EF4-FFF2-40B4-BE49-F238E27FC236}">
              <a16:creationId xmlns:a16="http://schemas.microsoft.com/office/drawing/2014/main" xmlns=""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8" name="Text Box 17">
          <a:extLst>
            <a:ext uri="{FF2B5EF4-FFF2-40B4-BE49-F238E27FC236}">
              <a16:creationId xmlns:a16="http://schemas.microsoft.com/office/drawing/2014/main" xmlns=""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9" name="Text Box 18">
          <a:extLst>
            <a:ext uri="{FF2B5EF4-FFF2-40B4-BE49-F238E27FC236}">
              <a16:creationId xmlns:a16="http://schemas.microsoft.com/office/drawing/2014/main" xmlns=""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20" name="Text Box 19">
          <a:extLst>
            <a:ext uri="{FF2B5EF4-FFF2-40B4-BE49-F238E27FC236}">
              <a16:creationId xmlns:a16="http://schemas.microsoft.com/office/drawing/2014/main" xmlns=""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55</xdr:row>
      <xdr:rowOff>504825</xdr:rowOff>
    </xdr:from>
    <xdr:ext cx="95250" cy="442269"/>
    <xdr:sp macro="" textlink="">
      <xdr:nvSpPr>
        <xdr:cNvPr id="3021" name="Text Box 15">
          <a:extLst>
            <a:ext uri="{FF2B5EF4-FFF2-40B4-BE49-F238E27FC236}">
              <a16:creationId xmlns:a16="http://schemas.microsoft.com/office/drawing/2014/main" xmlns=""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2" name="Text Box 16">
          <a:extLst>
            <a:ext uri="{FF2B5EF4-FFF2-40B4-BE49-F238E27FC236}">
              <a16:creationId xmlns:a16="http://schemas.microsoft.com/office/drawing/2014/main" xmlns=""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3" name="Text Box 17">
          <a:extLst>
            <a:ext uri="{FF2B5EF4-FFF2-40B4-BE49-F238E27FC236}">
              <a16:creationId xmlns:a16="http://schemas.microsoft.com/office/drawing/2014/main" xmlns=""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4" name="Text Box 18">
          <a:extLst>
            <a:ext uri="{FF2B5EF4-FFF2-40B4-BE49-F238E27FC236}">
              <a16:creationId xmlns:a16="http://schemas.microsoft.com/office/drawing/2014/main" xmlns=""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5" name="Text Box 16">
          <a:extLst>
            <a:ext uri="{FF2B5EF4-FFF2-40B4-BE49-F238E27FC236}">
              <a16:creationId xmlns:a16="http://schemas.microsoft.com/office/drawing/2014/main" xmlns=""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6" name="Text Box 17">
          <a:extLst>
            <a:ext uri="{FF2B5EF4-FFF2-40B4-BE49-F238E27FC236}">
              <a16:creationId xmlns:a16="http://schemas.microsoft.com/office/drawing/2014/main" xmlns=""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7" name="Text Box 18">
          <a:extLst>
            <a:ext uri="{FF2B5EF4-FFF2-40B4-BE49-F238E27FC236}">
              <a16:creationId xmlns:a16="http://schemas.microsoft.com/office/drawing/2014/main" xmlns=""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8" name="Text Box 19">
          <a:extLst>
            <a:ext uri="{FF2B5EF4-FFF2-40B4-BE49-F238E27FC236}">
              <a16:creationId xmlns:a16="http://schemas.microsoft.com/office/drawing/2014/main" xmlns=""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9" name="Text Box 16">
          <a:extLst>
            <a:ext uri="{FF2B5EF4-FFF2-40B4-BE49-F238E27FC236}">
              <a16:creationId xmlns:a16="http://schemas.microsoft.com/office/drawing/2014/main" xmlns=""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0" name="Text Box 17">
          <a:extLst>
            <a:ext uri="{FF2B5EF4-FFF2-40B4-BE49-F238E27FC236}">
              <a16:creationId xmlns:a16="http://schemas.microsoft.com/office/drawing/2014/main" xmlns=""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1" name="Text Box 18">
          <a:extLst>
            <a:ext uri="{FF2B5EF4-FFF2-40B4-BE49-F238E27FC236}">
              <a16:creationId xmlns:a16="http://schemas.microsoft.com/office/drawing/2014/main" xmlns=""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32" name="Text Box 15">
          <a:extLst>
            <a:ext uri="{FF2B5EF4-FFF2-40B4-BE49-F238E27FC236}">
              <a16:creationId xmlns:a16="http://schemas.microsoft.com/office/drawing/2014/main" xmlns=""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3" name="Text Box 16">
          <a:extLst>
            <a:ext uri="{FF2B5EF4-FFF2-40B4-BE49-F238E27FC236}">
              <a16:creationId xmlns:a16="http://schemas.microsoft.com/office/drawing/2014/main" xmlns=""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4" name="Text Box 17">
          <a:extLst>
            <a:ext uri="{FF2B5EF4-FFF2-40B4-BE49-F238E27FC236}">
              <a16:creationId xmlns:a16="http://schemas.microsoft.com/office/drawing/2014/main" xmlns=""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5" name="Text Box 18">
          <a:extLst>
            <a:ext uri="{FF2B5EF4-FFF2-40B4-BE49-F238E27FC236}">
              <a16:creationId xmlns:a16="http://schemas.microsoft.com/office/drawing/2014/main" xmlns=""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6" name="Text Box 19">
          <a:extLst>
            <a:ext uri="{FF2B5EF4-FFF2-40B4-BE49-F238E27FC236}">
              <a16:creationId xmlns:a16="http://schemas.microsoft.com/office/drawing/2014/main" xmlns=""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7" name="Text Box 16">
          <a:extLst>
            <a:ext uri="{FF2B5EF4-FFF2-40B4-BE49-F238E27FC236}">
              <a16:creationId xmlns:a16="http://schemas.microsoft.com/office/drawing/2014/main" xmlns=""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8" name="Text Box 17">
          <a:extLst>
            <a:ext uri="{FF2B5EF4-FFF2-40B4-BE49-F238E27FC236}">
              <a16:creationId xmlns:a16="http://schemas.microsoft.com/office/drawing/2014/main" xmlns=""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9" name="Text Box 18">
          <a:extLst>
            <a:ext uri="{FF2B5EF4-FFF2-40B4-BE49-F238E27FC236}">
              <a16:creationId xmlns:a16="http://schemas.microsoft.com/office/drawing/2014/main" xmlns=""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40" name="Text Box 19">
          <a:extLst>
            <a:ext uri="{FF2B5EF4-FFF2-40B4-BE49-F238E27FC236}">
              <a16:creationId xmlns:a16="http://schemas.microsoft.com/office/drawing/2014/main" xmlns=""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1" name="Text Box 16">
          <a:extLst>
            <a:ext uri="{FF2B5EF4-FFF2-40B4-BE49-F238E27FC236}">
              <a16:creationId xmlns:a16="http://schemas.microsoft.com/office/drawing/2014/main" xmlns=""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2" name="Text Box 17">
          <a:extLst>
            <a:ext uri="{FF2B5EF4-FFF2-40B4-BE49-F238E27FC236}">
              <a16:creationId xmlns:a16="http://schemas.microsoft.com/office/drawing/2014/main" xmlns=""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3" name="Text Box 18">
          <a:extLst>
            <a:ext uri="{FF2B5EF4-FFF2-40B4-BE49-F238E27FC236}">
              <a16:creationId xmlns:a16="http://schemas.microsoft.com/office/drawing/2014/main" xmlns=""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4" name="Text Box 19">
          <a:extLst>
            <a:ext uri="{FF2B5EF4-FFF2-40B4-BE49-F238E27FC236}">
              <a16:creationId xmlns:a16="http://schemas.microsoft.com/office/drawing/2014/main" xmlns=""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45" name="Text Box 15">
          <a:extLst>
            <a:ext uri="{FF2B5EF4-FFF2-40B4-BE49-F238E27FC236}">
              <a16:creationId xmlns:a16="http://schemas.microsoft.com/office/drawing/2014/main" xmlns=""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6" name="Text Box 16">
          <a:extLst>
            <a:ext uri="{FF2B5EF4-FFF2-40B4-BE49-F238E27FC236}">
              <a16:creationId xmlns:a16="http://schemas.microsoft.com/office/drawing/2014/main" xmlns=""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7" name="Text Box 17">
          <a:extLst>
            <a:ext uri="{FF2B5EF4-FFF2-40B4-BE49-F238E27FC236}">
              <a16:creationId xmlns:a16="http://schemas.microsoft.com/office/drawing/2014/main" xmlns=""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8" name="Text Box 18">
          <a:extLst>
            <a:ext uri="{FF2B5EF4-FFF2-40B4-BE49-F238E27FC236}">
              <a16:creationId xmlns:a16="http://schemas.microsoft.com/office/drawing/2014/main" xmlns=""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9" name="Text Box 19">
          <a:extLst>
            <a:ext uri="{FF2B5EF4-FFF2-40B4-BE49-F238E27FC236}">
              <a16:creationId xmlns:a16="http://schemas.microsoft.com/office/drawing/2014/main" xmlns=""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0" name="Text Box 16">
          <a:extLst>
            <a:ext uri="{FF2B5EF4-FFF2-40B4-BE49-F238E27FC236}">
              <a16:creationId xmlns:a16="http://schemas.microsoft.com/office/drawing/2014/main" xmlns=""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1" name="Text Box 17">
          <a:extLst>
            <a:ext uri="{FF2B5EF4-FFF2-40B4-BE49-F238E27FC236}">
              <a16:creationId xmlns:a16="http://schemas.microsoft.com/office/drawing/2014/main" xmlns=""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57</xdr:row>
      <xdr:rowOff>15875</xdr:rowOff>
    </xdr:from>
    <xdr:ext cx="95250" cy="171450"/>
    <xdr:sp macro="" textlink="">
      <xdr:nvSpPr>
        <xdr:cNvPr id="3052" name="Text Box 18">
          <a:extLst>
            <a:ext uri="{FF2B5EF4-FFF2-40B4-BE49-F238E27FC236}">
              <a16:creationId xmlns:a16="http://schemas.microsoft.com/office/drawing/2014/main" xmlns=""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3" name="Text Box 16">
          <a:extLst>
            <a:ext uri="{FF2B5EF4-FFF2-40B4-BE49-F238E27FC236}">
              <a16:creationId xmlns:a16="http://schemas.microsoft.com/office/drawing/2014/main" xmlns=""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4" name="Text Box 17">
          <a:extLst>
            <a:ext uri="{FF2B5EF4-FFF2-40B4-BE49-F238E27FC236}">
              <a16:creationId xmlns:a16="http://schemas.microsoft.com/office/drawing/2014/main" xmlns=""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5" name="Text Box 18">
          <a:extLst>
            <a:ext uri="{FF2B5EF4-FFF2-40B4-BE49-F238E27FC236}">
              <a16:creationId xmlns:a16="http://schemas.microsoft.com/office/drawing/2014/main" xmlns=""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6" name="Text Box 19">
          <a:extLst>
            <a:ext uri="{FF2B5EF4-FFF2-40B4-BE49-F238E27FC236}">
              <a16:creationId xmlns:a16="http://schemas.microsoft.com/office/drawing/2014/main" xmlns=""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7" name="Text Box 16">
          <a:extLst>
            <a:ext uri="{FF2B5EF4-FFF2-40B4-BE49-F238E27FC236}">
              <a16:creationId xmlns:a16="http://schemas.microsoft.com/office/drawing/2014/main" xmlns=""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58" name="Text Box 15">
          <a:extLst>
            <a:ext uri="{FF2B5EF4-FFF2-40B4-BE49-F238E27FC236}">
              <a16:creationId xmlns:a16="http://schemas.microsoft.com/office/drawing/2014/main" xmlns=""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8496"/>
    <xdr:sp macro="" textlink="">
      <xdr:nvSpPr>
        <xdr:cNvPr id="3059" name="Text Box 15">
          <a:extLst>
            <a:ext uri="{FF2B5EF4-FFF2-40B4-BE49-F238E27FC236}">
              <a16:creationId xmlns:a16="http://schemas.microsoft.com/office/drawing/2014/main" xmlns=""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60" name="Text Box 15">
          <a:extLst>
            <a:ext uri="{FF2B5EF4-FFF2-40B4-BE49-F238E27FC236}">
              <a16:creationId xmlns:a16="http://schemas.microsoft.com/office/drawing/2014/main" xmlns=""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61" name="Text Box 15">
          <a:extLst>
            <a:ext uri="{FF2B5EF4-FFF2-40B4-BE49-F238E27FC236}">
              <a16:creationId xmlns:a16="http://schemas.microsoft.com/office/drawing/2014/main" xmlns=""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62" name="Text Box 15">
          <a:extLst>
            <a:ext uri="{FF2B5EF4-FFF2-40B4-BE49-F238E27FC236}">
              <a16:creationId xmlns:a16="http://schemas.microsoft.com/office/drawing/2014/main" xmlns=""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63" name="Text Box 15">
          <a:extLst>
            <a:ext uri="{FF2B5EF4-FFF2-40B4-BE49-F238E27FC236}">
              <a16:creationId xmlns:a16="http://schemas.microsoft.com/office/drawing/2014/main" xmlns=""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64" name="Text Box 15">
          <a:extLst>
            <a:ext uri="{FF2B5EF4-FFF2-40B4-BE49-F238E27FC236}">
              <a16:creationId xmlns:a16="http://schemas.microsoft.com/office/drawing/2014/main" xmlns=""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5" name="Text Box 16">
          <a:extLst>
            <a:ext uri="{FF2B5EF4-FFF2-40B4-BE49-F238E27FC236}">
              <a16:creationId xmlns:a16="http://schemas.microsoft.com/office/drawing/2014/main" xmlns=""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6" name="Text Box 17">
          <a:extLst>
            <a:ext uri="{FF2B5EF4-FFF2-40B4-BE49-F238E27FC236}">
              <a16:creationId xmlns:a16="http://schemas.microsoft.com/office/drawing/2014/main" xmlns=""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7" name="Text Box 18">
          <a:extLst>
            <a:ext uri="{FF2B5EF4-FFF2-40B4-BE49-F238E27FC236}">
              <a16:creationId xmlns:a16="http://schemas.microsoft.com/office/drawing/2014/main" xmlns=""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8" name="Text Box 19">
          <a:extLst>
            <a:ext uri="{FF2B5EF4-FFF2-40B4-BE49-F238E27FC236}">
              <a16:creationId xmlns:a16="http://schemas.microsoft.com/office/drawing/2014/main" xmlns=""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69" name="Text Box 16">
          <a:extLst>
            <a:ext uri="{FF2B5EF4-FFF2-40B4-BE49-F238E27FC236}">
              <a16:creationId xmlns:a16="http://schemas.microsoft.com/office/drawing/2014/main" xmlns=""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0" name="Text Box 17">
          <a:extLst>
            <a:ext uri="{FF2B5EF4-FFF2-40B4-BE49-F238E27FC236}">
              <a16:creationId xmlns:a16="http://schemas.microsoft.com/office/drawing/2014/main" xmlns=""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1" name="Text Box 18">
          <a:extLst>
            <a:ext uri="{FF2B5EF4-FFF2-40B4-BE49-F238E27FC236}">
              <a16:creationId xmlns:a16="http://schemas.microsoft.com/office/drawing/2014/main" xmlns=""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2" name="Text Box 19">
          <a:extLst>
            <a:ext uri="{FF2B5EF4-FFF2-40B4-BE49-F238E27FC236}">
              <a16:creationId xmlns:a16="http://schemas.microsoft.com/office/drawing/2014/main" xmlns=""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3" name="Text Box 16">
          <a:extLst>
            <a:ext uri="{FF2B5EF4-FFF2-40B4-BE49-F238E27FC236}">
              <a16:creationId xmlns:a16="http://schemas.microsoft.com/office/drawing/2014/main" xmlns=""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4" name="Text Box 17">
          <a:extLst>
            <a:ext uri="{FF2B5EF4-FFF2-40B4-BE49-F238E27FC236}">
              <a16:creationId xmlns:a16="http://schemas.microsoft.com/office/drawing/2014/main" xmlns=""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5" name="Text Box 18">
          <a:extLst>
            <a:ext uri="{FF2B5EF4-FFF2-40B4-BE49-F238E27FC236}">
              <a16:creationId xmlns:a16="http://schemas.microsoft.com/office/drawing/2014/main" xmlns=""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6" name="Text Box 19">
          <a:extLst>
            <a:ext uri="{FF2B5EF4-FFF2-40B4-BE49-F238E27FC236}">
              <a16:creationId xmlns:a16="http://schemas.microsoft.com/office/drawing/2014/main" xmlns=""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077" name="Text Box 15">
          <a:extLst>
            <a:ext uri="{FF2B5EF4-FFF2-40B4-BE49-F238E27FC236}">
              <a16:creationId xmlns:a16="http://schemas.microsoft.com/office/drawing/2014/main" xmlns=""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8" name="Text Box 16">
          <a:extLst>
            <a:ext uri="{FF2B5EF4-FFF2-40B4-BE49-F238E27FC236}">
              <a16:creationId xmlns:a16="http://schemas.microsoft.com/office/drawing/2014/main" xmlns=""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9" name="Text Box 17">
          <a:extLst>
            <a:ext uri="{FF2B5EF4-FFF2-40B4-BE49-F238E27FC236}">
              <a16:creationId xmlns:a16="http://schemas.microsoft.com/office/drawing/2014/main" xmlns=""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0" name="Text Box 18">
          <a:extLst>
            <a:ext uri="{FF2B5EF4-FFF2-40B4-BE49-F238E27FC236}">
              <a16:creationId xmlns:a16="http://schemas.microsoft.com/office/drawing/2014/main" xmlns=""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1" name="Text Box 19">
          <a:extLst>
            <a:ext uri="{FF2B5EF4-FFF2-40B4-BE49-F238E27FC236}">
              <a16:creationId xmlns:a16="http://schemas.microsoft.com/office/drawing/2014/main" xmlns=""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2" name="Text Box 16">
          <a:extLst>
            <a:ext uri="{FF2B5EF4-FFF2-40B4-BE49-F238E27FC236}">
              <a16:creationId xmlns:a16="http://schemas.microsoft.com/office/drawing/2014/main" xmlns=""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3" name="Text Box 17">
          <a:extLst>
            <a:ext uri="{FF2B5EF4-FFF2-40B4-BE49-F238E27FC236}">
              <a16:creationId xmlns:a16="http://schemas.microsoft.com/office/drawing/2014/main" xmlns=""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4" name="Text Box 18">
          <a:extLst>
            <a:ext uri="{FF2B5EF4-FFF2-40B4-BE49-F238E27FC236}">
              <a16:creationId xmlns:a16="http://schemas.microsoft.com/office/drawing/2014/main" xmlns=""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5" name="Text Box 16">
          <a:extLst>
            <a:ext uri="{FF2B5EF4-FFF2-40B4-BE49-F238E27FC236}">
              <a16:creationId xmlns:a16="http://schemas.microsoft.com/office/drawing/2014/main" xmlns=""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6" name="Text Box 17">
          <a:extLst>
            <a:ext uri="{FF2B5EF4-FFF2-40B4-BE49-F238E27FC236}">
              <a16:creationId xmlns:a16="http://schemas.microsoft.com/office/drawing/2014/main" xmlns=""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7" name="Text Box 18">
          <a:extLst>
            <a:ext uri="{FF2B5EF4-FFF2-40B4-BE49-F238E27FC236}">
              <a16:creationId xmlns:a16="http://schemas.microsoft.com/office/drawing/2014/main" xmlns=""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8" name="Text Box 19">
          <a:extLst>
            <a:ext uri="{FF2B5EF4-FFF2-40B4-BE49-F238E27FC236}">
              <a16:creationId xmlns:a16="http://schemas.microsoft.com/office/drawing/2014/main" xmlns=""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9" name="Text Box 16">
          <a:extLst>
            <a:ext uri="{FF2B5EF4-FFF2-40B4-BE49-F238E27FC236}">
              <a16:creationId xmlns:a16="http://schemas.microsoft.com/office/drawing/2014/main" xmlns=""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0" name="Text Box 17">
          <a:extLst>
            <a:ext uri="{FF2B5EF4-FFF2-40B4-BE49-F238E27FC236}">
              <a16:creationId xmlns:a16="http://schemas.microsoft.com/office/drawing/2014/main" xmlns=""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1" name="Text Box 18">
          <a:extLst>
            <a:ext uri="{FF2B5EF4-FFF2-40B4-BE49-F238E27FC236}">
              <a16:creationId xmlns:a16="http://schemas.microsoft.com/office/drawing/2014/main" xmlns=""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2" name="Text Box 19">
          <a:extLst>
            <a:ext uri="{FF2B5EF4-FFF2-40B4-BE49-F238E27FC236}">
              <a16:creationId xmlns:a16="http://schemas.microsoft.com/office/drawing/2014/main" xmlns=""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56743"/>
    <xdr:sp macro="" textlink="">
      <xdr:nvSpPr>
        <xdr:cNvPr id="3093" name="Text Box 15">
          <a:extLst>
            <a:ext uri="{FF2B5EF4-FFF2-40B4-BE49-F238E27FC236}">
              <a16:creationId xmlns:a16="http://schemas.microsoft.com/office/drawing/2014/main" xmlns=""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94" name="Text Box 15">
          <a:extLst>
            <a:ext uri="{FF2B5EF4-FFF2-40B4-BE49-F238E27FC236}">
              <a16:creationId xmlns:a16="http://schemas.microsoft.com/office/drawing/2014/main" xmlns=""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95" name="Text Box 15">
          <a:extLst>
            <a:ext uri="{FF2B5EF4-FFF2-40B4-BE49-F238E27FC236}">
              <a16:creationId xmlns:a16="http://schemas.microsoft.com/office/drawing/2014/main" xmlns=""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96" name="Text Box 15">
          <a:extLst>
            <a:ext uri="{FF2B5EF4-FFF2-40B4-BE49-F238E27FC236}">
              <a16:creationId xmlns:a16="http://schemas.microsoft.com/office/drawing/2014/main" xmlns=""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97" name="Text Box 15">
          <a:extLst>
            <a:ext uri="{FF2B5EF4-FFF2-40B4-BE49-F238E27FC236}">
              <a16:creationId xmlns:a16="http://schemas.microsoft.com/office/drawing/2014/main" xmlns=""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213632"/>
    <xdr:sp macro="" textlink="">
      <xdr:nvSpPr>
        <xdr:cNvPr id="3098" name="Text Box 15">
          <a:extLst>
            <a:ext uri="{FF2B5EF4-FFF2-40B4-BE49-F238E27FC236}">
              <a16:creationId xmlns:a16="http://schemas.microsoft.com/office/drawing/2014/main" xmlns=""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99" name="Text Box 16">
          <a:extLst>
            <a:ext uri="{FF2B5EF4-FFF2-40B4-BE49-F238E27FC236}">
              <a16:creationId xmlns:a16="http://schemas.microsoft.com/office/drawing/2014/main" xmlns=""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0" name="Text Box 17">
          <a:extLst>
            <a:ext uri="{FF2B5EF4-FFF2-40B4-BE49-F238E27FC236}">
              <a16:creationId xmlns:a16="http://schemas.microsoft.com/office/drawing/2014/main" xmlns=""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1" name="Text Box 18">
          <a:extLst>
            <a:ext uri="{FF2B5EF4-FFF2-40B4-BE49-F238E27FC236}">
              <a16:creationId xmlns:a16="http://schemas.microsoft.com/office/drawing/2014/main" xmlns=""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2" name="Text Box 19">
          <a:extLst>
            <a:ext uri="{FF2B5EF4-FFF2-40B4-BE49-F238E27FC236}">
              <a16:creationId xmlns:a16="http://schemas.microsoft.com/office/drawing/2014/main" xmlns=""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3" name="Text Box 16">
          <a:extLst>
            <a:ext uri="{FF2B5EF4-FFF2-40B4-BE49-F238E27FC236}">
              <a16:creationId xmlns:a16="http://schemas.microsoft.com/office/drawing/2014/main" xmlns=""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4" name="Text Box 17">
          <a:extLst>
            <a:ext uri="{FF2B5EF4-FFF2-40B4-BE49-F238E27FC236}">
              <a16:creationId xmlns:a16="http://schemas.microsoft.com/office/drawing/2014/main" xmlns=""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5" name="Text Box 18">
          <a:extLst>
            <a:ext uri="{FF2B5EF4-FFF2-40B4-BE49-F238E27FC236}">
              <a16:creationId xmlns:a16="http://schemas.microsoft.com/office/drawing/2014/main" xmlns=""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6" name="Text Box 19">
          <a:extLst>
            <a:ext uri="{FF2B5EF4-FFF2-40B4-BE49-F238E27FC236}">
              <a16:creationId xmlns:a16="http://schemas.microsoft.com/office/drawing/2014/main" xmlns=""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7" name="Text Box 16">
          <a:extLst>
            <a:ext uri="{FF2B5EF4-FFF2-40B4-BE49-F238E27FC236}">
              <a16:creationId xmlns:a16="http://schemas.microsoft.com/office/drawing/2014/main" xmlns=""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8" name="Text Box 17">
          <a:extLst>
            <a:ext uri="{FF2B5EF4-FFF2-40B4-BE49-F238E27FC236}">
              <a16:creationId xmlns:a16="http://schemas.microsoft.com/office/drawing/2014/main" xmlns=""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9" name="Text Box 18">
          <a:extLst>
            <a:ext uri="{FF2B5EF4-FFF2-40B4-BE49-F238E27FC236}">
              <a16:creationId xmlns:a16="http://schemas.microsoft.com/office/drawing/2014/main" xmlns=""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10" name="Text Box 19">
          <a:extLst>
            <a:ext uri="{FF2B5EF4-FFF2-40B4-BE49-F238E27FC236}">
              <a16:creationId xmlns:a16="http://schemas.microsoft.com/office/drawing/2014/main" xmlns=""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11" name="Text Box 15">
          <a:extLst>
            <a:ext uri="{FF2B5EF4-FFF2-40B4-BE49-F238E27FC236}">
              <a16:creationId xmlns:a16="http://schemas.microsoft.com/office/drawing/2014/main" xmlns=""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2" name="Text Box 16">
          <a:extLst>
            <a:ext uri="{FF2B5EF4-FFF2-40B4-BE49-F238E27FC236}">
              <a16:creationId xmlns:a16="http://schemas.microsoft.com/office/drawing/2014/main" xmlns=""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3" name="Text Box 17">
          <a:extLst>
            <a:ext uri="{FF2B5EF4-FFF2-40B4-BE49-F238E27FC236}">
              <a16:creationId xmlns:a16="http://schemas.microsoft.com/office/drawing/2014/main" xmlns=""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4" name="Text Box 18">
          <a:extLst>
            <a:ext uri="{FF2B5EF4-FFF2-40B4-BE49-F238E27FC236}">
              <a16:creationId xmlns:a16="http://schemas.microsoft.com/office/drawing/2014/main" xmlns=""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5" name="Text Box 19">
          <a:extLst>
            <a:ext uri="{FF2B5EF4-FFF2-40B4-BE49-F238E27FC236}">
              <a16:creationId xmlns:a16="http://schemas.microsoft.com/office/drawing/2014/main" xmlns=""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59</xdr:row>
      <xdr:rowOff>504825</xdr:rowOff>
    </xdr:from>
    <xdr:ext cx="95250" cy="442269"/>
    <xdr:sp macro="" textlink="">
      <xdr:nvSpPr>
        <xdr:cNvPr id="3116" name="Text Box 15">
          <a:extLst>
            <a:ext uri="{FF2B5EF4-FFF2-40B4-BE49-F238E27FC236}">
              <a16:creationId xmlns:a16="http://schemas.microsoft.com/office/drawing/2014/main" xmlns=""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7" name="Text Box 16">
          <a:extLst>
            <a:ext uri="{FF2B5EF4-FFF2-40B4-BE49-F238E27FC236}">
              <a16:creationId xmlns:a16="http://schemas.microsoft.com/office/drawing/2014/main" xmlns=""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8" name="Text Box 17">
          <a:extLst>
            <a:ext uri="{FF2B5EF4-FFF2-40B4-BE49-F238E27FC236}">
              <a16:creationId xmlns:a16="http://schemas.microsoft.com/office/drawing/2014/main" xmlns=""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9" name="Text Box 18">
          <a:extLst>
            <a:ext uri="{FF2B5EF4-FFF2-40B4-BE49-F238E27FC236}">
              <a16:creationId xmlns:a16="http://schemas.microsoft.com/office/drawing/2014/main" xmlns=""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0" name="Text Box 16">
          <a:extLst>
            <a:ext uri="{FF2B5EF4-FFF2-40B4-BE49-F238E27FC236}">
              <a16:creationId xmlns:a16="http://schemas.microsoft.com/office/drawing/2014/main" xmlns=""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1" name="Text Box 17">
          <a:extLst>
            <a:ext uri="{FF2B5EF4-FFF2-40B4-BE49-F238E27FC236}">
              <a16:creationId xmlns:a16="http://schemas.microsoft.com/office/drawing/2014/main" xmlns=""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2" name="Text Box 18">
          <a:extLst>
            <a:ext uri="{FF2B5EF4-FFF2-40B4-BE49-F238E27FC236}">
              <a16:creationId xmlns:a16="http://schemas.microsoft.com/office/drawing/2014/main" xmlns=""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3" name="Text Box 19">
          <a:extLst>
            <a:ext uri="{FF2B5EF4-FFF2-40B4-BE49-F238E27FC236}">
              <a16:creationId xmlns:a16="http://schemas.microsoft.com/office/drawing/2014/main" xmlns=""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4" name="Text Box 16">
          <a:extLst>
            <a:ext uri="{FF2B5EF4-FFF2-40B4-BE49-F238E27FC236}">
              <a16:creationId xmlns:a16="http://schemas.microsoft.com/office/drawing/2014/main" xmlns=""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5" name="Text Box 17">
          <a:extLst>
            <a:ext uri="{FF2B5EF4-FFF2-40B4-BE49-F238E27FC236}">
              <a16:creationId xmlns:a16="http://schemas.microsoft.com/office/drawing/2014/main" xmlns=""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6" name="Text Box 18">
          <a:extLst>
            <a:ext uri="{FF2B5EF4-FFF2-40B4-BE49-F238E27FC236}">
              <a16:creationId xmlns:a16="http://schemas.microsoft.com/office/drawing/2014/main" xmlns=""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27" name="Text Box 15">
          <a:extLst>
            <a:ext uri="{FF2B5EF4-FFF2-40B4-BE49-F238E27FC236}">
              <a16:creationId xmlns:a16="http://schemas.microsoft.com/office/drawing/2014/main" xmlns=""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8" name="Text Box 16">
          <a:extLst>
            <a:ext uri="{FF2B5EF4-FFF2-40B4-BE49-F238E27FC236}">
              <a16:creationId xmlns:a16="http://schemas.microsoft.com/office/drawing/2014/main" xmlns=""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9" name="Text Box 17">
          <a:extLst>
            <a:ext uri="{FF2B5EF4-FFF2-40B4-BE49-F238E27FC236}">
              <a16:creationId xmlns:a16="http://schemas.microsoft.com/office/drawing/2014/main" xmlns=""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0" name="Text Box 18">
          <a:extLst>
            <a:ext uri="{FF2B5EF4-FFF2-40B4-BE49-F238E27FC236}">
              <a16:creationId xmlns:a16="http://schemas.microsoft.com/office/drawing/2014/main" xmlns=""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1" name="Text Box 19">
          <a:extLst>
            <a:ext uri="{FF2B5EF4-FFF2-40B4-BE49-F238E27FC236}">
              <a16:creationId xmlns:a16="http://schemas.microsoft.com/office/drawing/2014/main" xmlns=""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2" name="Text Box 16">
          <a:extLst>
            <a:ext uri="{FF2B5EF4-FFF2-40B4-BE49-F238E27FC236}">
              <a16:creationId xmlns:a16="http://schemas.microsoft.com/office/drawing/2014/main" xmlns=""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3" name="Text Box 17">
          <a:extLst>
            <a:ext uri="{FF2B5EF4-FFF2-40B4-BE49-F238E27FC236}">
              <a16:creationId xmlns:a16="http://schemas.microsoft.com/office/drawing/2014/main" xmlns=""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4" name="Text Box 18">
          <a:extLst>
            <a:ext uri="{FF2B5EF4-FFF2-40B4-BE49-F238E27FC236}">
              <a16:creationId xmlns:a16="http://schemas.microsoft.com/office/drawing/2014/main" xmlns=""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5" name="Text Box 19">
          <a:extLst>
            <a:ext uri="{FF2B5EF4-FFF2-40B4-BE49-F238E27FC236}">
              <a16:creationId xmlns:a16="http://schemas.microsoft.com/office/drawing/2014/main" xmlns=""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6" name="Text Box 16">
          <a:extLst>
            <a:ext uri="{FF2B5EF4-FFF2-40B4-BE49-F238E27FC236}">
              <a16:creationId xmlns:a16="http://schemas.microsoft.com/office/drawing/2014/main" xmlns=""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7" name="Text Box 17">
          <a:extLst>
            <a:ext uri="{FF2B5EF4-FFF2-40B4-BE49-F238E27FC236}">
              <a16:creationId xmlns:a16="http://schemas.microsoft.com/office/drawing/2014/main" xmlns=""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8" name="Text Box 18">
          <a:extLst>
            <a:ext uri="{FF2B5EF4-FFF2-40B4-BE49-F238E27FC236}">
              <a16:creationId xmlns:a16="http://schemas.microsoft.com/office/drawing/2014/main" xmlns=""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9" name="Text Box 19">
          <a:extLst>
            <a:ext uri="{FF2B5EF4-FFF2-40B4-BE49-F238E27FC236}">
              <a16:creationId xmlns:a16="http://schemas.microsoft.com/office/drawing/2014/main" xmlns=""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40" name="Text Box 15">
          <a:extLst>
            <a:ext uri="{FF2B5EF4-FFF2-40B4-BE49-F238E27FC236}">
              <a16:creationId xmlns:a16="http://schemas.microsoft.com/office/drawing/2014/main" xmlns=""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1" name="Text Box 16">
          <a:extLst>
            <a:ext uri="{FF2B5EF4-FFF2-40B4-BE49-F238E27FC236}">
              <a16:creationId xmlns:a16="http://schemas.microsoft.com/office/drawing/2014/main" xmlns=""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2" name="Text Box 17">
          <a:extLst>
            <a:ext uri="{FF2B5EF4-FFF2-40B4-BE49-F238E27FC236}">
              <a16:creationId xmlns:a16="http://schemas.microsoft.com/office/drawing/2014/main" xmlns=""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3" name="Text Box 18">
          <a:extLst>
            <a:ext uri="{FF2B5EF4-FFF2-40B4-BE49-F238E27FC236}">
              <a16:creationId xmlns:a16="http://schemas.microsoft.com/office/drawing/2014/main" xmlns=""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4" name="Text Box 19">
          <a:extLst>
            <a:ext uri="{FF2B5EF4-FFF2-40B4-BE49-F238E27FC236}">
              <a16:creationId xmlns:a16="http://schemas.microsoft.com/office/drawing/2014/main" xmlns=""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5" name="Text Box 16">
          <a:extLst>
            <a:ext uri="{FF2B5EF4-FFF2-40B4-BE49-F238E27FC236}">
              <a16:creationId xmlns:a16="http://schemas.microsoft.com/office/drawing/2014/main" xmlns=""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6" name="Text Box 17">
          <a:extLst>
            <a:ext uri="{FF2B5EF4-FFF2-40B4-BE49-F238E27FC236}">
              <a16:creationId xmlns:a16="http://schemas.microsoft.com/office/drawing/2014/main" xmlns=""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61</xdr:row>
      <xdr:rowOff>15875</xdr:rowOff>
    </xdr:from>
    <xdr:ext cx="95250" cy="171450"/>
    <xdr:sp macro="" textlink="">
      <xdr:nvSpPr>
        <xdr:cNvPr id="3147" name="Text Box 18">
          <a:extLst>
            <a:ext uri="{FF2B5EF4-FFF2-40B4-BE49-F238E27FC236}">
              <a16:creationId xmlns:a16="http://schemas.microsoft.com/office/drawing/2014/main" xmlns=""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8" name="Text Box 16">
          <a:extLst>
            <a:ext uri="{FF2B5EF4-FFF2-40B4-BE49-F238E27FC236}">
              <a16:creationId xmlns:a16="http://schemas.microsoft.com/office/drawing/2014/main" xmlns=""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9" name="Text Box 17">
          <a:extLst>
            <a:ext uri="{FF2B5EF4-FFF2-40B4-BE49-F238E27FC236}">
              <a16:creationId xmlns:a16="http://schemas.microsoft.com/office/drawing/2014/main" xmlns=""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0" name="Text Box 18">
          <a:extLst>
            <a:ext uri="{FF2B5EF4-FFF2-40B4-BE49-F238E27FC236}">
              <a16:creationId xmlns:a16="http://schemas.microsoft.com/office/drawing/2014/main" xmlns=""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1" name="Text Box 19">
          <a:extLst>
            <a:ext uri="{FF2B5EF4-FFF2-40B4-BE49-F238E27FC236}">
              <a16:creationId xmlns:a16="http://schemas.microsoft.com/office/drawing/2014/main" xmlns=""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2" name="Text Box 16">
          <a:extLst>
            <a:ext uri="{FF2B5EF4-FFF2-40B4-BE49-F238E27FC236}">
              <a16:creationId xmlns:a16="http://schemas.microsoft.com/office/drawing/2014/main" xmlns=""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3" name="Text Box 15">
          <a:extLst>
            <a:ext uri="{FF2B5EF4-FFF2-40B4-BE49-F238E27FC236}">
              <a16:creationId xmlns:a16="http://schemas.microsoft.com/office/drawing/2014/main" xmlns=""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8496"/>
    <xdr:sp macro="" textlink="">
      <xdr:nvSpPr>
        <xdr:cNvPr id="3154" name="Text Box 15">
          <a:extLst>
            <a:ext uri="{FF2B5EF4-FFF2-40B4-BE49-F238E27FC236}">
              <a16:creationId xmlns:a16="http://schemas.microsoft.com/office/drawing/2014/main" xmlns=""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55" name="Text Box 15">
          <a:extLst>
            <a:ext uri="{FF2B5EF4-FFF2-40B4-BE49-F238E27FC236}">
              <a16:creationId xmlns:a16="http://schemas.microsoft.com/office/drawing/2014/main" xmlns=""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56" name="Text Box 15">
          <a:extLst>
            <a:ext uri="{FF2B5EF4-FFF2-40B4-BE49-F238E27FC236}">
              <a16:creationId xmlns:a16="http://schemas.microsoft.com/office/drawing/2014/main" xmlns=""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57" name="Text Box 15">
          <a:extLst>
            <a:ext uri="{FF2B5EF4-FFF2-40B4-BE49-F238E27FC236}">
              <a16:creationId xmlns:a16="http://schemas.microsoft.com/office/drawing/2014/main" xmlns=""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58" name="Text Box 15">
          <a:extLst>
            <a:ext uri="{FF2B5EF4-FFF2-40B4-BE49-F238E27FC236}">
              <a16:creationId xmlns:a16="http://schemas.microsoft.com/office/drawing/2014/main" xmlns=""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9" name="Text Box 15">
          <a:extLst>
            <a:ext uri="{FF2B5EF4-FFF2-40B4-BE49-F238E27FC236}">
              <a16:creationId xmlns:a16="http://schemas.microsoft.com/office/drawing/2014/main" xmlns=""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0" name="Text Box 16">
          <a:extLst>
            <a:ext uri="{FF2B5EF4-FFF2-40B4-BE49-F238E27FC236}">
              <a16:creationId xmlns:a16="http://schemas.microsoft.com/office/drawing/2014/main" xmlns=""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1" name="Text Box 17">
          <a:extLst>
            <a:ext uri="{FF2B5EF4-FFF2-40B4-BE49-F238E27FC236}">
              <a16:creationId xmlns:a16="http://schemas.microsoft.com/office/drawing/2014/main" xmlns=""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2" name="Text Box 18">
          <a:extLst>
            <a:ext uri="{FF2B5EF4-FFF2-40B4-BE49-F238E27FC236}">
              <a16:creationId xmlns:a16="http://schemas.microsoft.com/office/drawing/2014/main" xmlns=""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3" name="Text Box 19">
          <a:extLst>
            <a:ext uri="{FF2B5EF4-FFF2-40B4-BE49-F238E27FC236}">
              <a16:creationId xmlns:a16="http://schemas.microsoft.com/office/drawing/2014/main" xmlns=""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4" name="Text Box 16">
          <a:extLst>
            <a:ext uri="{FF2B5EF4-FFF2-40B4-BE49-F238E27FC236}">
              <a16:creationId xmlns:a16="http://schemas.microsoft.com/office/drawing/2014/main" xmlns=""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5" name="Text Box 17">
          <a:extLst>
            <a:ext uri="{FF2B5EF4-FFF2-40B4-BE49-F238E27FC236}">
              <a16:creationId xmlns:a16="http://schemas.microsoft.com/office/drawing/2014/main" xmlns=""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6" name="Text Box 18">
          <a:extLst>
            <a:ext uri="{FF2B5EF4-FFF2-40B4-BE49-F238E27FC236}">
              <a16:creationId xmlns:a16="http://schemas.microsoft.com/office/drawing/2014/main" xmlns=""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7" name="Text Box 19">
          <a:extLst>
            <a:ext uri="{FF2B5EF4-FFF2-40B4-BE49-F238E27FC236}">
              <a16:creationId xmlns:a16="http://schemas.microsoft.com/office/drawing/2014/main" xmlns=""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8" name="Text Box 16">
          <a:extLst>
            <a:ext uri="{FF2B5EF4-FFF2-40B4-BE49-F238E27FC236}">
              <a16:creationId xmlns:a16="http://schemas.microsoft.com/office/drawing/2014/main" xmlns=""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9" name="Text Box 17">
          <a:extLst>
            <a:ext uri="{FF2B5EF4-FFF2-40B4-BE49-F238E27FC236}">
              <a16:creationId xmlns:a16="http://schemas.microsoft.com/office/drawing/2014/main" xmlns=""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0" name="Text Box 18">
          <a:extLst>
            <a:ext uri="{FF2B5EF4-FFF2-40B4-BE49-F238E27FC236}">
              <a16:creationId xmlns:a16="http://schemas.microsoft.com/office/drawing/2014/main" xmlns=""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1" name="Text Box 19">
          <a:extLst>
            <a:ext uri="{FF2B5EF4-FFF2-40B4-BE49-F238E27FC236}">
              <a16:creationId xmlns:a16="http://schemas.microsoft.com/office/drawing/2014/main" xmlns=""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172" name="Text Box 15">
          <a:extLst>
            <a:ext uri="{FF2B5EF4-FFF2-40B4-BE49-F238E27FC236}">
              <a16:creationId xmlns:a16="http://schemas.microsoft.com/office/drawing/2014/main" xmlns=""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3" name="Text Box 16">
          <a:extLst>
            <a:ext uri="{FF2B5EF4-FFF2-40B4-BE49-F238E27FC236}">
              <a16:creationId xmlns:a16="http://schemas.microsoft.com/office/drawing/2014/main" xmlns=""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4" name="Text Box 17">
          <a:extLst>
            <a:ext uri="{FF2B5EF4-FFF2-40B4-BE49-F238E27FC236}">
              <a16:creationId xmlns:a16="http://schemas.microsoft.com/office/drawing/2014/main" xmlns=""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5" name="Text Box 18">
          <a:extLst>
            <a:ext uri="{FF2B5EF4-FFF2-40B4-BE49-F238E27FC236}">
              <a16:creationId xmlns:a16="http://schemas.microsoft.com/office/drawing/2014/main" xmlns=""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6" name="Text Box 19">
          <a:extLst>
            <a:ext uri="{FF2B5EF4-FFF2-40B4-BE49-F238E27FC236}">
              <a16:creationId xmlns:a16="http://schemas.microsoft.com/office/drawing/2014/main" xmlns=""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7" name="Text Box 16">
          <a:extLst>
            <a:ext uri="{FF2B5EF4-FFF2-40B4-BE49-F238E27FC236}">
              <a16:creationId xmlns:a16="http://schemas.microsoft.com/office/drawing/2014/main" xmlns=""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8" name="Text Box 17">
          <a:extLst>
            <a:ext uri="{FF2B5EF4-FFF2-40B4-BE49-F238E27FC236}">
              <a16:creationId xmlns:a16="http://schemas.microsoft.com/office/drawing/2014/main" xmlns=""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9" name="Text Box 18">
          <a:extLst>
            <a:ext uri="{FF2B5EF4-FFF2-40B4-BE49-F238E27FC236}">
              <a16:creationId xmlns:a16="http://schemas.microsoft.com/office/drawing/2014/main" xmlns=""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0" name="Text Box 16">
          <a:extLst>
            <a:ext uri="{FF2B5EF4-FFF2-40B4-BE49-F238E27FC236}">
              <a16:creationId xmlns:a16="http://schemas.microsoft.com/office/drawing/2014/main" xmlns=""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1" name="Text Box 17">
          <a:extLst>
            <a:ext uri="{FF2B5EF4-FFF2-40B4-BE49-F238E27FC236}">
              <a16:creationId xmlns:a16="http://schemas.microsoft.com/office/drawing/2014/main" xmlns=""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2" name="Text Box 18">
          <a:extLst>
            <a:ext uri="{FF2B5EF4-FFF2-40B4-BE49-F238E27FC236}">
              <a16:creationId xmlns:a16="http://schemas.microsoft.com/office/drawing/2014/main" xmlns=""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3" name="Text Box 19">
          <a:extLst>
            <a:ext uri="{FF2B5EF4-FFF2-40B4-BE49-F238E27FC236}">
              <a16:creationId xmlns:a16="http://schemas.microsoft.com/office/drawing/2014/main" xmlns=""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4" name="Text Box 16">
          <a:extLst>
            <a:ext uri="{FF2B5EF4-FFF2-40B4-BE49-F238E27FC236}">
              <a16:creationId xmlns:a16="http://schemas.microsoft.com/office/drawing/2014/main" xmlns=""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5" name="Text Box 17">
          <a:extLst>
            <a:ext uri="{FF2B5EF4-FFF2-40B4-BE49-F238E27FC236}">
              <a16:creationId xmlns:a16="http://schemas.microsoft.com/office/drawing/2014/main" xmlns=""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6" name="Text Box 18">
          <a:extLst>
            <a:ext uri="{FF2B5EF4-FFF2-40B4-BE49-F238E27FC236}">
              <a16:creationId xmlns:a16="http://schemas.microsoft.com/office/drawing/2014/main" xmlns=""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7" name="Text Box 19">
          <a:extLst>
            <a:ext uri="{FF2B5EF4-FFF2-40B4-BE49-F238E27FC236}">
              <a16:creationId xmlns:a16="http://schemas.microsoft.com/office/drawing/2014/main" xmlns=""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56743"/>
    <xdr:sp macro="" textlink="">
      <xdr:nvSpPr>
        <xdr:cNvPr id="3188" name="Text Box 15">
          <a:extLst>
            <a:ext uri="{FF2B5EF4-FFF2-40B4-BE49-F238E27FC236}">
              <a16:creationId xmlns:a16="http://schemas.microsoft.com/office/drawing/2014/main" xmlns=""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89" name="Text Box 15">
          <a:extLst>
            <a:ext uri="{FF2B5EF4-FFF2-40B4-BE49-F238E27FC236}">
              <a16:creationId xmlns:a16="http://schemas.microsoft.com/office/drawing/2014/main" xmlns=""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90" name="Text Box 15">
          <a:extLst>
            <a:ext uri="{FF2B5EF4-FFF2-40B4-BE49-F238E27FC236}">
              <a16:creationId xmlns:a16="http://schemas.microsoft.com/office/drawing/2014/main" xmlns=""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91" name="Text Box 15">
          <a:extLst>
            <a:ext uri="{FF2B5EF4-FFF2-40B4-BE49-F238E27FC236}">
              <a16:creationId xmlns:a16="http://schemas.microsoft.com/office/drawing/2014/main" xmlns=""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92" name="Text Box 15">
          <a:extLst>
            <a:ext uri="{FF2B5EF4-FFF2-40B4-BE49-F238E27FC236}">
              <a16:creationId xmlns:a16="http://schemas.microsoft.com/office/drawing/2014/main" xmlns=""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3193" name="Text Box 15">
          <a:extLst>
            <a:ext uri="{FF2B5EF4-FFF2-40B4-BE49-F238E27FC236}">
              <a16:creationId xmlns:a16="http://schemas.microsoft.com/office/drawing/2014/main" xmlns=""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4" name="Text Box 16">
          <a:extLst>
            <a:ext uri="{FF2B5EF4-FFF2-40B4-BE49-F238E27FC236}">
              <a16:creationId xmlns:a16="http://schemas.microsoft.com/office/drawing/2014/main" xmlns=""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5" name="Text Box 17">
          <a:extLst>
            <a:ext uri="{FF2B5EF4-FFF2-40B4-BE49-F238E27FC236}">
              <a16:creationId xmlns:a16="http://schemas.microsoft.com/office/drawing/2014/main" xmlns=""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6" name="Text Box 18">
          <a:extLst>
            <a:ext uri="{FF2B5EF4-FFF2-40B4-BE49-F238E27FC236}">
              <a16:creationId xmlns:a16="http://schemas.microsoft.com/office/drawing/2014/main" xmlns=""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7" name="Text Box 19">
          <a:extLst>
            <a:ext uri="{FF2B5EF4-FFF2-40B4-BE49-F238E27FC236}">
              <a16:creationId xmlns:a16="http://schemas.microsoft.com/office/drawing/2014/main" xmlns=""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8" name="Text Box 16">
          <a:extLst>
            <a:ext uri="{FF2B5EF4-FFF2-40B4-BE49-F238E27FC236}">
              <a16:creationId xmlns:a16="http://schemas.microsoft.com/office/drawing/2014/main" xmlns=""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9" name="Text Box 17">
          <a:extLst>
            <a:ext uri="{FF2B5EF4-FFF2-40B4-BE49-F238E27FC236}">
              <a16:creationId xmlns:a16="http://schemas.microsoft.com/office/drawing/2014/main" xmlns=""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0" name="Text Box 18">
          <a:extLst>
            <a:ext uri="{FF2B5EF4-FFF2-40B4-BE49-F238E27FC236}">
              <a16:creationId xmlns:a16="http://schemas.microsoft.com/office/drawing/2014/main" xmlns=""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1" name="Text Box 19">
          <a:extLst>
            <a:ext uri="{FF2B5EF4-FFF2-40B4-BE49-F238E27FC236}">
              <a16:creationId xmlns:a16="http://schemas.microsoft.com/office/drawing/2014/main" xmlns=""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2" name="Text Box 16">
          <a:extLst>
            <a:ext uri="{FF2B5EF4-FFF2-40B4-BE49-F238E27FC236}">
              <a16:creationId xmlns:a16="http://schemas.microsoft.com/office/drawing/2014/main" xmlns=""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3" name="Text Box 17">
          <a:extLst>
            <a:ext uri="{FF2B5EF4-FFF2-40B4-BE49-F238E27FC236}">
              <a16:creationId xmlns:a16="http://schemas.microsoft.com/office/drawing/2014/main" xmlns=""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4" name="Text Box 18">
          <a:extLst>
            <a:ext uri="{FF2B5EF4-FFF2-40B4-BE49-F238E27FC236}">
              <a16:creationId xmlns:a16="http://schemas.microsoft.com/office/drawing/2014/main" xmlns=""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5" name="Text Box 19">
          <a:extLst>
            <a:ext uri="{FF2B5EF4-FFF2-40B4-BE49-F238E27FC236}">
              <a16:creationId xmlns:a16="http://schemas.microsoft.com/office/drawing/2014/main" xmlns=""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06" name="Text Box 15">
          <a:extLst>
            <a:ext uri="{FF2B5EF4-FFF2-40B4-BE49-F238E27FC236}">
              <a16:creationId xmlns:a16="http://schemas.microsoft.com/office/drawing/2014/main" xmlns=""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7" name="Text Box 16">
          <a:extLst>
            <a:ext uri="{FF2B5EF4-FFF2-40B4-BE49-F238E27FC236}">
              <a16:creationId xmlns:a16="http://schemas.microsoft.com/office/drawing/2014/main" xmlns=""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8" name="Text Box 17">
          <a:extLst>
            <a:ext uri="{FF2B5EF4-FFF2-40B4-BE49-F238E27FC236}">
              <a16:creationId xmlns:a16="http://schemas.microsoft.com/office/drawing/2014/main" xmlns=""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9" name="Text Box 18">
          <a:extLst>
            <a:ext uri="{FF2B5EF4-FFF2-40B4-BE49-F238E27FC236}">
              <a16:creationId xmlns:a16="http://schemas.microsoft.com/office/drawing/2014/main" xmlns=""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10" name="Text Box 19">
          <a:extLst>
            <a:ext uri="{FF2B5EF4-FFF2-40B4-BE49-F238E27FC236}">
              <a16:creationId xmlns:a16="http://schemas.microsoft.com/office/drawing/2014/main" xmlns=""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63</xdr:row>
      <xdr:rowOff>504825</xdr:rowOff>
    </xdr:from>
    <xdr:ext cx="95250" cy="442269"/>
    <xdr:sp macro="" textlink="">
      <xdr:nvSpPr>
        <xdr:cNvPr id="3211" name="Text Box 15">
          <a:extLst>
            <a:ext uri="{FF2B5EF4-FFF2-40B4-BE49-F238E27FC236}">
              <a16:creationId xmlns:a16="http://schemas.microsoft.com/office/drawing/2014/main" xmlns=""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2" name="Text Box 16">
          <a:extLst>
            <a:ext uri="{FF2B5EF4-FFF2-40B4-BE49-F238E27FC236}">
              <a16:creationId xmlns:a16="http://schemas.microsoft.com/office/drawing/2014/main" xmlns=""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3" name="Text Box 17">
          <a:extLst>
            <a:ext uri="{FF2B5EF4-FFF2-40B4-BE49-F238E27FC236}">
              <a16:creationId xmlns:a16="http://schemas.microsoft.com/office/drawing/2014/main" xmlns=""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4" name="Text Box 18">
          <a:extLst>
            <a:ext uri="{FF2B5EF4-FFF2-40B4-BE49-F238E27FC236}">
              <a16:creationId xmlns:a16="http://schemas.microsoft.com/office/drawing/2014/main" xmlns=""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5" name="Text Box 16">
          <a:extLst>
            <a:ext uri="{FF2B5EF4-FFF2-40B4-BE49-F238E27FC236}">
              <a16:creationId xmlns:a16="http://schemas.microsoft.com/office/drawing/2014/main" xmlns=""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6" name="Text Box 17">
          <a:extLst>
            <a:ext uri="{FF2B5EF4-FFF2-40B4-BE49-F238E27FC236}">
              <a16:creationId xmlns:a16="http://schemas.microsoft.com/office/drawing/2014/main" xmlns=""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7" name="Text Box 18">
          <a:extLst>
            <a:ext uri="{FF2B5EF4-FFF2-40B4-BE49-F238E27FC236}">
              <a16:creationId xmlns:a16="http://schemas.microsoft.com/office/drawing/2014/main" xmlns=""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8" name="Text Box 19">
          <a:extLst>
            <a:ext uri="{FF2B5EF4-FFF2-40B4-BE49-F238E27FC236}">
              <a16:creationId xmlns:a16="http://schemas.microsoft.com/office/drawing/2014/main" xmlns=""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9" name="Text Box 16">
          <a:extLst>
            <a:ext uri="{FF2B5EF4-FFF2-40B4-BE49-F238E27FC236}">
              <a16:creationId xmlns:a16="http://schemas.microsoft.com/office/drawing/2014/main" xmlns=""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0" name="Text Box 17">
          <a:extLst>
            <a:ext uri="{FF2B5EF4-FFF2-40B4-BE49-F238E27FC236}">
              <a16:creationId xmlns:a16="http://schemas.microsoft.com/office/drawing/2014/main" xmlns=""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1" name="Text Box 18">
          <a:extLst>
            <a:ext uri="{FF2B5EF4-FFF2-40B4-BE49-F238E27FC236}">
              <a16:creationId xmlns:a16="http://schemas.microsoft.com/office/drawing/2014/main" xmlns=""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22" name="Text Box 15">
          <a:extLst>
            <a:ext uri="{FF2B5EF4-FFF2-40B4-BE49-F238E27FC236}">
              <a16:creationId xmlns:a16="http://schemas.microsoft.com/office/drawing/2014/main" xmlns=""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3" name="Text Box 16">
          <a:extLst>
            <a:ext uri="{FF2B5EF4-FFF2-40B4-BE49-F238E27FC236}">
              <a16:creationId xmlns:a16="http://schemas.microsoft.com/office/drawing/2014/main" xmlns=""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4" name="Text Box 17">
          <a:extLst>
            <a:ext uri="{FF2B5EF4-FFF2-40B4-BE49-F238E27FC236}">
              <a16:creationId xmlns:a16="http://schemas.microsoft.com/office/drawing/2014/main" xmlns=""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5" name="Text Box 18">
          <a:extLst>
            <a:ext uri="{FF2B5EF4-FFF2-40B4-BE49-F238E27FC236}">
              <a16:creationId xmlns:a16="http://schemas.microsoft.com/office/drawing/2014/main" xmlns=""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6" name="Text Box 19">
          <a:extLst>
            <a:ext uri="{FF2B5EF4-FFF2-40B4-BE49-F238E27FC236}">
              <a16:creationId xmlns:a16="http://schemas.microsoft.com/office/drawing/2014/main" xmlns=""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7" name="Text Box 16">
          <a:extLst>
            <a:ext uri="{FF2B5EF4-FFF2-40B4-BE49-F238E27FC236}">
              <a16:creationId xmlns:a16="http://schemas.microsoft.com/office/drawing/2014/main" xmlns=""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8" name="Text Box 17">
          <a:extLst>
            <a:ext uri="{FF2B5EF4-FFF2-40B4-BE49-F238E27FC236}">
              <a16:creationId xmlns:a16="http://schemas.microsoft.com/office/drawing/2014/main" xmlns=""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9" name="Text Box 18">
          <a:extLst>
            <a:ext uri="{FF2B5EF4-FFF2-40B4-BE49-F238E27FC236}">
              <a16:creationId xmlns:a16="http://schemas.microsoft.com/office/drawing/2014/main" xmlns=""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30" name="Text Box 19">
          <a:extLst>
            <a:ext uri="{FF2B5EF4-FFF2-40B4-BE49-F238E27FC236}">
              <a16:creationId xmlns:a16="http://schemas.microsoft.com/office/drawing/2014/main" xmlns=""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1" name="Text Box 16">
          <a:extLst>
            <a:ext uri="{FF2B5EF4-FFF2-40B4-BE49-F238E27FC236}">
              <a16:creationId xmlns:a16="http://schemas.microsoft.com/office/drawing/2014/main" xmlns=""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2" name="Text Box 17">
          <a:extLst>
            <a:ext uri="{FF2B5EF4-FFF2-40B4-BE49-F238E27FC236}">
              <a16:creationId xmlns:a16="http://schemas.microsoft.com/office/drawing/2014/main" xmlns=""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3" name="Text Box 18">
          <a:extLst>
            <a:ext uri="{FF2B5EF4-FFF2-40B4-BE49-F238E27FC236}">
              <a16:creationId xmlns:a16="http://schemas.microsoft.com/office/drawing/2014/main" xmlns=""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4" name="Text Box 19">
          <a:extLst>
            <a:ext uri="{FF2B5EF4-FFF2-40B4-BE49-F238E27FC236}">
              <a16:creationId xmlns:a16="http://schemas.microsoft.com/office/drawing/2014/main" xmlns=""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35" name="Text Box 15">
          <a:extLst>
            <a:ext uri="{FF2B5EF4-FFF2-40B4-BE49-F238E27FC236}">
              <a16:creationId xmlns:a16="http://schemas.microsoft.com/office/drawing/2014/main" xmlns=""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6" name="Text Box 16">
          <a:extLst>
            <a:ext uri="{FF2B5EF4-FFF2-40B4-BE49-F238E27FC236}">
              <a16:creationId xmlns:a16="http://schemas.microsoft.com/office/drawing/2014/main" xmlns=""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7" name="Text Box 17">
          <a:extLst>
            <a:ext uri="{FF2B5EF4-FFF2-40B4-BE49-F238E27FC236}">
              <a16:creationId xmlns:a16="http://schemas.microsoft.com/office/drawing/2014/main" xmlns=""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8" name="Text Box 18">
          <a:extLst>
            <a:ext uri="{FF2B5EF4-FFF2-40B4-BE49-F238E27FC236}">
              <a16:creationId xmlns:a16="http://schemas.microsoft.com/office/drawing/2014/main" xmlns=""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9" name="Text Box 19">
          <a:extLst>
            <a:ext uri="{FF2B5EF4-FFF2-40B4-BE49-F238E27FC236}">
              <a16:creationId xmlns:a16="http://schemas.microsoft.com/office/drawing/2014/main" xmlns=""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0" name="Text Box 16">
          <a:extLst>
            <a:ext uri="{FF2B5EF4-FFF2-40B4-BE49-F238E27FC236}">
              <a16:creationId xmlns:a16="http://schemas.microsoft.com/office/drawing/2014/main" xmlns=""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1" name="Text Box 17">
          <a:extLst>
            <a:ext uri="{FF2B5EF4-FFF2-40B4-BE49-F238E27FC236}">
              <a16:creationId xmlns:a16="http://schemas.microsoft.com/office/drawing/2014/main" xmlns=""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65</xdr:row>
      <xdr:rowOff>15875</xdr:rowOff>
    </xdr:from>
    <xdr:ext cx="95250" cy="171450"/>
    <xdr:sp macro="" textlink="">
      <xdr:nvSpPr>
        <xdr:cNvPr id="3242" name="Text Box 18">
          <a:extLst>
            <a:ext uri="{FF2B5EF4-FFF2-40B4-BE49-F238E27FC236}">
              <a16:creationId xmlns:a16="http://schemas.microsoft.com/office/drawing/2014/main" xmlns=""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3" name="Text Box 16">
          <a:extLst>
            <a:ext uri="{FF2B5EF4-FFF2-40B4-BE49-F238E27FC236}">
              <a16:creationId xmlns:a16="http://schemas.microsoft.com/office/drawing/2014/main" xmlns=""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4" name="Text Box 17">
          <a:extLst>
            <a:ext uri="{FF2B5EF4-FFF2-40B4-BE49-F238E27FC236}">
              <a16:creationId xmlns:a16="http://schemas.microsoft.com/office/drawing/2014/main" xmlns=""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5" name="Text Box 18">
          <a:extLst>
            <a:ext uri="{FF2B5EF4-FFF2-40B4-BE49-F238E27FC236}">
              <a16:creationId xmlns:a16="http://schemas.microsoft.com/office/drawing/2014/main" xmlns=""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6" name="Text Box 19">
          <a:extLst>
            <a:ext uri="{FF2B5EF4-FFF2-40B4-BE49-F238E27FC236}">
              <a16:creationId xmlns:a16="http://schemas.microsoft.com/office/drawing/2014/main" xmlns=""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7" name="Text Box 16">
          <a:extLst>
            <a:ext uri="{FF2B5EF4-FFF2-40B4-BE49-F238E27FC236}">
              <a16:creationId xmlns:a16="http://schemas.microsoft.com/office/drawing/2014/main" xmlns=""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48" name="Text Box 15">
          <a:extLst>
            <a:ext uri="{FF2B5EF4-FFF2-40B4-BE49-F238E27FC236}">
              <a16:creationId xmlns:a16="http://schemas.microsoft.com/office/drawing/2014/main" xmlns=""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3249" name="Text Box 15">
          <a:extLst>
            <a:ext uri="{FF2B5EF4-FFF2-40B4-BE49-F238E27FC236}">
              <a16:creationId xmlns:a16="http://schemas.microsoft.com/office/drawing/2014/main" xmlns=""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50" name="Text Box 15">
          <a:extLst>
            <a:ext uri="{FF2B5EF4-FFF2-40B4-BE49-F238E27FC236}">
              <a16:creationId xmlns:a16="http://schemas.microsoft.com/office/drawing/2014/main" xmlns=""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51" name="Text Box 15">
          <a:extLst>
            <a:ext uri="{FF2B5EF4-FFF2-40B4-BE49-F238E27FC236}">
              <a16:creationId xmlns:a16="http://schemas.microsoft.com/office/drawing/2014/main" xmlns=""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52" name="Text Box 15">
          <a:extLst>
            <a:ext uri="{FF2B5EF4-FFF2-40B4-BE49-F238E27FC236}">
              <a16:creationId xmlns:a16="http://schemas.microsoft.com/office/drawing/2014/main" xmlns=""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53" name="Text Box 15">
          <a:extLst>
            <a:ext uri="{FF2B5EF4-FFF2-40B4-BE49-F238E27FC236}">
              <a16:creationId xmlns:a16="http://schemas.microsoft.com/office/drawing/2014/main" xmlns=""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54" name="Text Box 15">
          <a:extLst>
            <a:ext uri="{FF2B5EF4-FFF2-40B4-BE49-F238E27FC236}">
              <a16:creationId xmlns:a16="http://schemas.microsoft.com/office/drawing/2014/main" xmlns=""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5" name="Text Box 16">
          <a:extLst>
            <a:ext uri="{FF2B5EF4-FFF2-40B4-BE49-F238E27FC236}">
              <a16:creationId xmlns:a16="http://schemas.microsoft.com/office/drawing/2014/main" xmlns=""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6" name="Text Box 17">
          <a:extLst>
            <a:ext uri="{FF2B5EF4-FFF2-40B4-BE49-F238E27FC236}">
              <a16:creationId xmlns:a16="http://schemas.microsoft.com/office/drawing/2014/main" xmlns=""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7" name="Text Box 18">
          <a:extLst>
            <a:ext uri="{FF2B5EF4-FFF2-40B4-BE49-F238E27FC236}">
              <a16:creationId xmlns:a16="http://schemas.microsoft.com/office/drawing/2014/main" xmlns=""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8" name="Text Box 19">
          <a:extLst>
            <a:ext uri="{FF2B5EF4-FFF2-40B4-BE49-F238E27FC236}">
              <a16:creationId xmlns:a16="http://schemas.microsoft.com/office/drawing/2014/main" xmlns=""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59" name="Text Box 16">
          <a:extLst>
            <a:ext uri="{FF2B5EF4-FFF2-40B4-BE49-F238E27FC236}">
              <a16:creationId xmlns:a16="http://schemas.microsoft.com/office/drawing/2014/main" xmlns=""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0" name="Text Box 17">
          <a:extLst>
            <a:ext uri="{FF2B5EF4-FFF2-40B4-BE49-F238E27FC236}">
              <a16:creationId xmlns:a16="http://schemas.microsoft.com/office/drawing/2014/main" xmlns=""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1" name="Text Box 18">
          <a:extLst>
            <a:ext uri="{FF2B5EF4-FFF2-40B4-BE49-F238E27FC236}">
              <a16:creationId xmlns:a16="http://schemas.microsoft.com/office/drawing/2014/main" xmlns=""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2" name="Text Box 19">
          <a:extLst>
            <a:ext uri="{FF2B5EF4-FFF2-40B4-BE49-F238E27FC236}">
              <a16:creationId xmlns:a16="http://schemas.microsoft.com/office/drawing/2014/main" xmlns=""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3" name="Text Box 16">
          <a:extLst>
            <a:ext uri="{FF2B5EF4-FFF2-40B4-BE49-F238E27FC236}">
              <a16:creationId xmlns:a16="http://schemas.microsoft.com/office/drawing/2014/main" xmlns=""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4" name="Text Box 17">
          <a:extLst>
            <a:ext uri="{FF2B5EF4-FFF2-40B4-BE49-F238E27FC236}">
              <a16:creationId xmlns:a16="http://schemas.microsoft.com/office/drawing/2014/main" xmlns=""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5" name="Text Box 18">
          <a:extLst>
            <a:ext uri="{FF2B5EF4-FFF2-40B4-BE49-F238E27FC236}">
              <a16:creationId xmlns:a16="http://schemas.microsoft.com/office/drawing/2014/main" xmlns=""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6" name="Text Box 19">
          <a:extLst>
            <a:ext uri="{FF2B5EF4-FFF2-40B4-BE49-F238E27FC236}">
              <a16:creationId xmlns:a16="http://schemas.microsoft.com/office/drawing/2014/main" xmlns=""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267" name="Text Box 15">
          <a:extLst>
            <a:ext uri="{FF2B5EF4-FFF2-40B4-BE49-F238E27FC236}">
              <a16:creationId xmlns:a16="http://schemas.microsoft.com/office/drawing/2014/main" xmlns=""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8" name="Text Box 16">
          <a:extLst>
            <a:ext uri="{FF2B5EF4-FFF2-40B4-BE49-F238E27FC236}">
              <a16:creationId xmlns:a16="http://schemas.microsoft.com/office/drawing/2014/main" xmlns=""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9" name="Text Box 17">
          <a:extLst>
            <a:ext uri="{FF2B5EF4-FFF2-40B4-BE49-F238E27FC236}">
              <a16:creationId xmlns:a16="http://schemas.microsoft.com/office/drawing/2014/main" xmlns=""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0" name="Text Box 18">
          <a:extLst>
            <a:ext uri="{FF2B5EF4-FFF2-40B4-BE49-F238E27FC236}">
              <a16:creationId xmlns:a16="http://schemas.microsoft.com/office/drawing/2014/main" xmlns=""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1" name="Text Box 19">
          <a:extLst>
            <a:ext uri="{FF2B5EF4-FFF2-40B4-BE49-F238E27FC236}">
              <a16:creationId xmlns:a16="http://schemas.microsoft.com/office/drawing/2014/main" xmlns=""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2" name="Text Box 16">
          <a:extLst>
            <a:ext uri="{FF2B5EF4-FFF2-40B4-BE49-F238E27FC236}">
              <a16:creationId xmlns:a16="http://schemas.microsoft.com/office/drawing/2014/main" xmlns=""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3" name="Text Box 17">
          <a:extLst>
            <a:ext uri="{FF2B5EF4-FFF2-40B4-BE49-F238E27FC236}">
              <a16:creationId xmlns:a16="http://schemas.microsoft.com/office/drawing/2014/main" xmlns=""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4" name="Text Box 18">
          <a:extLst>
            <a:ext uri="{FF2B5EF4-FFF2-40B4-BE49-F238E27FC236}">
              <a16:creationId xmlns:a16="http://schemas.microsoft.com/office/drawing/2014/main" xmlns=""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5" name="Text Box 16">
          <a:extLst>
            <a:ext uri="{FF2B5EF4-FFF2-40B4-BE49-F238E27FC236}">
              <a16:creationId xmlns:a16="http://schemas.microsoft.com/office/drawing/2014/main" xmlns=""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6" name="Text Box 17">
          <a:extLst>
            <a:ext uri="{FF2B5EF4-FFF2-40B4-BE49-F238E27FC236}">
              <a16:creationId xmlns:a16="http://schemas.microsoft.com/office/drawing/2014/main" xmlns=""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7" name="Text Box 18">
          <a:extLst>
            <a:ext uri="{FF2B5EF4-FFF2-40B4-BE49-F238E27FC236}">
              <a16:creationId xmlns:a16="http://schemas.microsoft.com/office/drawing/2014/main" xmlns=""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8" name="Text Box 19">
          <a:extLst>
            <a:ext uri="{FF2B5EF4-FFF2-40B4-BE49-F238E27FC236}">
              <a16:creationId xmlns:a16="http://schemas.microsoft.com/office/drawing/2014/main" xmlns=""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9" name="Text Box 16">
          <a:extLst>
            <a:ext uri="{FF2B5EF4-FFF2-40B4-BE49-F238E27FC236}">
              <a16:creationId xmlns:a16="http://schemas.microsoft.com/office/drawing/2014/main" xmlns=""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0" name="Text Box 17">
          <a:extLst>
            <a:ext uri="{FF2B5EF4-FFF2-40B4-BE49-F238E27FC236}">
              <a16:creationId xmlns:a16="http://schemas.microsoft.com/office/drawing/2014/main" xmlns=""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1" name="Text Box 18">
          <a:extLst>
            <a:ext uri="{FF2B5EF4-FFF2-40B4-BE49-F238E27FC236}">
              <a16:creationId xmlns:a16="http://schemas.microsoft.com/office/drawing/2014/main" xmlns=""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2" name="Text Box 19">
          <a:extLst>
            <a:ext uri="{FF2B5EF4-FFF2-40B4-BE49-F238E27FC236}">
              <a16:creationId xmlns:a16="http://schemas.microsoft.com/office/drawing/2014/main" xmlns=""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56743"/>
    <xdr:sp macro="" textlink="">
      <xdr:nvSpPr>
        <xdr:cNvPr id="3283" name="Text Box 15">
          <a:extLst>
            <a:ext uri="{FF2B5EF4-FFF2-40B4-BE49-F238E27FC236}">
              <a16:creationId xmlns:a16="http://schemas.microsoft.com/office/drawing/2014/main" xmlns=""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84" name="Text Box 15">
          <a:extLst>
            <a:ext uri="{FF2B5EF4-FFF2-40B4-BE49-F238E27FC236}">
              <a16:creationId xmlns:a16="http://schemas.microsoft.com/office/drawing/2014/main" xmlns=""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85" name="Text Box 15">
          <a:extLst>
            <a:ext uri="{FF2B5EF4-FFF2-40B4-BE49-F238E27FC236}">
              <a16:creationId xmlns:a16="http://schemas.microsoft.com/office/drawing/2014/main" xmlns=""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86" name="Text Box 15">
          <a:extLst>
            <a:ext uri="{FF2B5EF4-FFF2-40B4-BE49-F238E27FC236}">
              <a16:creationId xmlns:a16="http://schemas.microsoft.com/office/drawing/2014/main" xmlns=""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87" name="Text Box 15">
          <a:extLst>
            <a:ext uri="{FF2B5EF4-FFF2-40B4-BE49-F238E27FC236}">
              <a16:creationId xmlns:a16="http://schemas.microsoft.com/office/drawing/2014/main" xmlns=""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3288" name="Text Box 15">
          <a:extLst>
            <a:ext uri="{FF2B5EF4-FFF2-40B4-BE49-F238E27FC236}">
              <a16:creationId xmlns:a16="http://schemas.microsoft.com/office/drawing/2014/main" xmlns=""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89" name="Text Box 16">
          <a:extLst>
            <a:ext uri="{FF2B5EF4-FFF2-40B4-BE49-F238E27FC236}">
              <a16:creationId xmlns:a16="http://schemas.microsoft.com/office/drawing/2014/main" xmlns=""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0" name="Text Box 17">
          <a:extLst>
            <a:ext uri="{FF2B5EF4-FFF2-40B4-BE49-F238E27FC236}">
              <a16:creationId xmlns:a16="http://schemas.microsoft.com/office/drawing/2014/main" xmlns=""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1" name="Text Box 18">
          <a:extLst>
            <a:ext uri="{FF2B5EF4-FFF2-40B4-BE49-F238E27FC236}">
              <a16:creationId xmlns:a16="http://schemas.microsoft.com/office/drawing/2014/main" xmlns=""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2" name="Text Box 19">
          <a:extLst>
            <a:ext uri="{FF2B5EF4-FFF2-40B4-BE49-F238E27FC236}">
              <a16:creationId xmlns:a16="http://schemas.microsoft.com/office/drawing/2014/main" xmlns=""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3" name="Text Box 16">
          <a:extLst>
            <a:ext uri="{FF2B5EF4-FFF2-40B4-BE49-F238E27FC236}">
              <a16:creationId xmlns:a16="http://schemas.microsoft.com/office/drawing/2014/main" xmlns=""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4" name="Text Box 17">
          <a:extLst>
            <a:ext uri="{FF2B5EF4-FFF2-40B4-BE49-F238E27FC236}">
              <a16:creationId xmlns:a16="http://schemas.microsoft.com/office/drawing/2014/main" xmlns=""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5" name="Text Box 18">
          <a:extLst>
            <a:ext uri="{FF2B5EF4-FFF2-40B4-BE49-F238E27FC236}">
              <a16:creationId xmlns:a16="http://schemas.microsoft.com/office/drawing/2014/main" xmlns=""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6" name="Text Box 19">
          <a:extLst>
            <a:ext uri="{FF2B5EF4-FFF2-40B4-BE49-F238E27FC236}">
              <a16:creationId xmlns:a16="http://schemas.microsoft.com/office/drawing/2014/main" xmlns=""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7" name="Text Box 16">
          <a:extLst>
            <a:ext uri="{FF2B5EF4-FFF2-40B4-BE49-F238E27FC236}">
              <a16:creationId xmlns:a16="http://schemas.microsoft.com/office/drawing/2014/main" xmlns=""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8" name="Text Box 17">
          <a:extLst>
            <a:ext uri="{FF2B5EF4-FFF2-40B4-BE49-F238E27FC236}">
              <a16:creationId xmlns:a16="http://schemas.microsoft.com/office/drawing/2014/main" xmlns=""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9" name="Text Box 18">
          <a:extLst>
            <a:ext uri="{FF2B5EF4-FFF2-40B4-BE49-F238E27FC236}">
              <a16:creationId xmlns:a16="http://schemas.microsoft.com/office/drawing/2014/main" xmlns=""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300" name="Text Box 19">
          <a:extLst>
            <a:ext uri="{FF2B5EF4-FFF2-40B4-BE49-F238E27FC236}">
              <a16:creationId xmlns:a16="http://schemas.microsoft.com/office/drawing/2014/main" xmlns=""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01" name="Text Box 15">
          <a:extLst>
            <a:ext uri="{FF2B5EF4-FFF2-40B4-BE49-F238E27FC236}">
              <a16:creationId xmlns:a16="http://schemas.microsoft.com/office/drawing/2014/main" xmlns=""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2" name="Text Box 16">
          <a:extLst>
            <a:ext uri="{FF2B5EF4-FFF2-40B4-BE49-F238E27FC236}">
              <a16:creationId xmlns:a16="http://schemas.microsoft.com/office/drawing/2014/main" xmlns=""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3" name="Text Box 17">
          <a:extLst>
            <a:ext uri="{FF2B5EF4-FFF2-40B4-BE49-F238E27FC236}">
              <a16:creationId xmlns:a16="http://schemas.microsoft.com/office/drawing/2014/main" xmlns=""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4" name="Text Box 18">
          <a:extLst>
            <a:ext uri="{FF2B5EF4-FFF2-40B4-BE49-F238E27FC236}">
              <a16:creationId xmlns:a16="http://schemas.microsoft.com/office/drawing/2014/main" xmlns=""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5" name="Text Box 19">
          <a:extLst>
            <a:ext uri="{FF2B5EF4-FFF2-40B4-BE49-F238E27FC236}">
              <a16:creationId xmlns:a16="http://schemas.microsoft.com/office/drawing/2014/main" xmlns=""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67</xdr:row>
      <xdr:rowOff>504825</xdr:rowOff>
    </xdr:from>
    <xdr:ext cx="95250" cy="442269"/>
    <xdr:sp macro="" textlink="">
      <xdr:nvSpPr>
        <xdr:cNvPr id="3306" name="Text Box 15">
          <a:extLst>
            <a:ext uri="{FF2B5EF4-FFF2-40B4-BE49-F238E27FC236}">
              <a16:creationId xmlns:a16="http://schemas.microsoft.com/office/drawing/2014/main" xmlns=""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7" name="Text Box 16">
          <a:extLst>
            <a:ext uri="{FF2B5EF4-FFF2-40B4-BE49-F238E27FC236}">
              <a16:creationId xmlns:a16="http://schemas.microsoft.com/office/drawing/2014/main" xmlns=""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8" name="Text Box 17">
          <a:extLst>
            <a:ext uri="{FF2B5EF4-FFF2-40B4-BE49-F238E27FC236}">
              <a16:creationId xmlns:a16="http://schemas.microsoft.com/office/drawing/2014/main" xmlns=""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9" name="Text Box 18">
          <a:extLst>
            <a:ext uri="{FF2B5EF4-FFF2-40B4-BE49-F238E27FC236}">
              <a16:creationId xmlns:a16="http://schemas.microsoft.com/office/drawing/2014/main" xmlns=""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0" name="Text Box 16">
          <a:extLst>
            <a:ext uri="{FF2B5EF4-FFF2-40B4-BE49-F238E27FC236}">
              <a16:creationId xmlns:a16="http://schemas.microsoft.com/office/drawing/2014/main" xmlns=""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1" name="Text Box 17">
          <a:extLst>
            <a:ext uri="{FF2B5EF4-FFF2-40B4-BE49-F238E27FC236}">
              <a16:creationId xmlns:a16="http://schemas.microsoft.com/office/drawing/2014/main" xmlns=""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2" name="Text Box 18">
          <a:extLst>
            <a:ext uri="{FF2B5EF4-FFF2-40B4-BE49-F238E27FC236}">
              <a16:creationId xmlns:a16="http://schemas.microsoft.com/office/drawing/2014/main" xmlns=""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3" name="Text Box 19">
          <a:extLst>
            <a:ext uri="{FF2B5EF4-FFF2-40B4-BE49-F238E27FC236}">
              <a16:creationId xmlns:a16="http://schemas.microsoft.com/office/drawing/2014/main" xmlns=""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4" name="Text Box 16">
          <a:extLst>
            <a:ext uri="{FF2B5EF4-FFF2-40B4-BE49-F238E27FC236}">
              <a16:creationId xmlns:a16="http://schemas.microsoft.com/office/drawing/2014/main" xmlns=""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5" name="Text Box 17">
          <a:extLst>
            <a:ext uri="{FF2B5EF4-FFF2-40B4-BE49-F238E27FC236}">
              <a16:creationId xmlns:a16="http://schemas.microsoft.com/office/drawing/2014/main" xmlns=""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6" name="Text Box 18">
          <a:extLst>
            <a:ext uri="{FF2B5EF4-FFF2-40B4-BE49-F238E27FC236}">
              <a16:creationId xmlns:a16="http://schemas.microsoft.com/office/drawing/2014/main" xmlns=""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17" name="Text Box 15">
          <a:extLst>
            <a:ext uri="{FF2B5EF4-FFF2-40B4-BE49-F238E27FC236}">
              <a16:creationId xmlns:a16="http://schemas.microsoft.com/office/drawing/2014/main" xmlns=""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8" name="Text Box 16">
          <a:extLst>
            <a:ext uri="{FF2B5EF4-FFF2-40B4-BE49-F238E27FC236}">
              <a16:creationId xmlns:a16="http://schemas.microsoft.com/office/drawing/2014/main" xmlns=""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9" name="Text Box 17">
          <a:extLst>
            <a:ext uri="{FF2B5EF4-FFF2-40B4-BE49-F238E27FC236}">
              <a16:creationId xmlns:a16="http://schemas.microsoft.com/office/drawing/2014/main" xmlns=""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0" name="Text Box 18">
          <a:extLst>
            <a:ext uri="{FF2B5EF4-FFF2-40B4-BE49-F238E27FC236}">
              <a16:creationId xmlns:a16="http://schemas.microsoft.com/office/drawing/2014/main" xmlns=""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1" name="Text Box 19">
          <a:extLst>
            <a:ext uri="{FF2B5EF4-FFF2-40B4-BE49-F238E27FC236}">
              <a16:creationId xmlns:a16="http://schemas.microsoft.com/office/drawing/2014/main" xmlns=""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2" name="Text Box 16">
          <a:extLst>
            <a:ext uri="{FF2B5EF4-FFF2-40B4-BE49-F238E27FC236}">
              <a16:creationId xmlns:a16="http://schemas.microsoft.com/office/drawing/2014/main" xmlns=""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3" name="Text Box 17">
          <a:extLst>
            <a:ext uri="{FF2B5EF4-FFF2-40B4-BE49-F238E27FC236}">
              <a16:creationId xmlns:a16="http://schemas.microsoft.com/office/drawing/2014/main" xmlns=""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4" name="Text Box 18">
          <a:extLst>
            <a:ext uri="{FF2B5EF4-FFF2-40B4-BE49-F238E27FC236}">
              <a16:creationId xmlns:a16="http://schemas.microsoft.com/office/drawing/2014/main" xmlns=""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5" name="Text Box 19">
          <a:extLst>
            <a:ext uri="{FF2B5EF4-FFF2-40B4-BE49-F238E27FC236}">
              <a16:creationId xmlns:a16="http://schemas.microsoft.com/office/drawing/2014/main" xmlns=""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6" name="Text Box 16">
          <a:extLst>
            <a:ext uri="{FF2B5EF4-FFF2-40B4-BE49-F238E27FC236}">
              <a16:creationId xmlns:a16="http://schemas.microsoft.com/office/drawing/2014/main" xmlns=""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7" name="Text Box 17">
          <a:extLst>
            <a:ext uri="{FF2B5EF4-FFF2-40B4-BE49-F238E27FC236}">
              <a16:creationId xmlns:a16="http://schemas.microsoft.com/office/drawing/2014/main" xmlns=""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8" name="Text Box 18">
          <a:extLst>
            <a:ext uri="{FF2B5EF4-FFF2-40B4-BE49-F238E27FC236}">
              <a16:creationId xmlns:a16="http://schemas.microsoft.com/office/drawing/2014/main" xmlns=""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9" name="Text Box 19">
          <a:extLst>
            <a:ext uri="{FF2B5EF4-FFF2-40B4-BE49-F238E27FC236}">
              <a16:creationId xmlns:a16="http://schemas.microsoft.com/office/drawing/2014/main" xmlns=""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30" name="Text Box 15">
          <a:extLst>
            <a:ext uri="{FF2B5EF4-FFF2-40B4-BE49-F238E27FC236}">
              <a16:creationId xmlns:a16="http://schemas.microsoft.com/office/drawing/2014/main" xmlns=""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1" name="Text Box 16">
          <a:extLst>
            <a:ext uri="{FF2B5EF4-FFF2-40B4-BE49-F238E27FC236}">
              <a16:creationId xmlns:a16="http://schemas.microsoft.com/office/drawing/2014/main" xmlns=""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2" name="Text Box 17">
          <a:extLst>
            <a:ext uri="{FF2B5EF4-FFF2-40B4-BE49-F238E27FC236}">
              <a16:creationId xmlns:a16="http://schemas.microsoft.com/office/drawing/2014/main" xmlns=""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3" name="Text Box 18">
          <a:extLst>
            <a:ext uri="{FF2B5EF4-FFF2-40B4-BE49-F238E27FC236}">
              <a16:creationId xmlns:a16="http://schemas.microsoft.com/office/drawing/2014/main" xmlns=""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4" name="Text Box 19">
          <a:extLst>
            <a:ext uri="{FF2B5EF4-FFF2-40B4-BE49-F238E27FC236}">
              <a16:creationId xmlns:a16="http://schemas.microsoft.com/office/drawing/2014/main" xmlns=""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5" name="Text Box 16">
          <a:extLst>
            <a:ext uri="{FF2B5EF4-FFF2-40B4-BE49-F238E27FC236}">
              <a16:creationId xmlns:a16="http://schemas.microsoft.com/office/drawing/2014/main" xmlns=""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6" name="Text Box 17">
          <a:extLst>
            <a:ext uri="{FF2B5EF4-FFF2-40B4-BE49-F238E27FC236}">
              <a16:creationId xmlns:a16="http://schemas.microsoft.com/office/drawing/2014/main" xmlns=""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69</xdr:row>
      <xdr:rowOff>15875</xdr:rowOff>
    </xdr:from>
    <xdr:ext cx="95250" cy="171450"/>
    <xdr:sp macro="" textlink="">
      <xdr:nvSpPr>
        <xdr:cNvPr id="3337" name="Text Box 18">
          <a:extLst>
            <a:ext uri="{FF2B5EF4-FFF2-40B4-BE49-F238E27FC236}">
              <a16:creationId xmlns:a16="http://schemas.microsoft.com/office/drawing/2014/main" xmlns=""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8" name="Text Box 16">
          <a:extLst>
            <a:ext uri="{FF2B5EF4-FFF2-40B4-BE49-F238E27FC236}">
              <a16:creationId xmlns:a16="http://schemas.microsoft.com/office/drawing/2014/main" xmlns=""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9" name="Text Box 17">
          <a:extLst>
            <a:ext uri="{FF2B5EF4-FFF2-40B4-BE49-F238E27FC236}">
              <a16:creationId xmlns:a16="http://schemas.microsoft.com/office/drawing/2014/main" xmlns=""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0" name="Text Box 18">
          <a:extLst>
            <a:ext uri="{FF2B5EF4-FFF2-40B4-BE49-F238E27FC236}">
              <a16:creationId xmlns:a16="http://schemas.microsoft.com/office/drawing/2014/main" xmlns=""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1" name="Text Box 19">
          <a:extLst>
            <a:ext uri="{FF2B5EF4-FFF2-40B4-BE49-F238E27FC236}">
              <a16:creationId xmlns:a16="http://schemas.microsoft.com/office/drawing/2014/main" xmlns=""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2" name="Text Box 16">
          <a:extLst>
            <a:ext uri="{FF2B5EF4-FFF2-40B4-BE49-F238E27FC236}">
              <a16:creationId xmlns:a16="http://schemas.microsoft.com/office/drawing/2014/main" xmlns=""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3" name="Text Box 15">
          <a:extLst>
            <a:ext uri="{FF2B5EF4-FFF2-40B4-BE49-F238E27FC236}">
              <a16:creationId xmlns:a16="http://schemas.microsoft.com/office/drawing/2014/main" xmlns=""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8496"/>
    <xdr:sp macro="" textlink="">
      <xdr:nvSpPr>
        <xdr:cNvPr id="3344" name="Text Box 15">
          <a:extLst>
            <a:ext uri="{FF2B5EF4-FFF2-40B4-BE49-F238E27FC236}">
              <a16:creationId xmlns:a16="http://schemas.microsoft.com/office/drawing/2014/main" xmlns=""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45" name="Text Box 15">
          <a:extLst>
            <a:ext uri="{FF2B5EF4-FFF2-40B4-BE49-F238E27FC236}">
              <a16:creationId xmlns:a16="http://schemas.microsoft.com/office/drawing/2014/main" xmlns=""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46" name="Text Box 15">
          <a:extLst>
            <a:ext uri="{FF2B5EF4-FFF2-40B4-BE49-F238E27FC236}">
              <a16:creationId xmlns:a16="http://schemas.microsoft.com/office/drawing/2014/main" xmlns=""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47" name="Text Box 15">
          <a:extLst>
            <a:ext uri="{FF2B5EF4-FFF2-40B4-BE49-F238E27FC236}">
              <a16:creationId xmlns:a16="http://schemas.microsoft.com/office/drawing/2014/main" xmlns=""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48" name="Text Box 15">
          <a:extLst>
            <a:ext uri="{FF2B5EF4-FFF2-40B4-BE49-F238E27FC236}">
              <a16:creationId xmlns:a16="http://schemas.microsoft.com/office/drawing/2014/main" xmlns=""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9" name="Text Box 15">
          <a:extLst>
            <a:ext uri="{FF2B5EF4-FFF2-40B4-BE49-F238E27FC236}">
              <a16:creationId xmlns:a16="http://schemas.microsoft.com/office/drawing/2014/main" xmlns=""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0" name="Text Box 16">
          <a:extLst>
            <a:ext uri="{FF2B5EF4-FFF2-40B4-BE49-F238E27FC236}">
              <a16:creationId xmlns:a16="http://schemas.microsoft.com/office/drawing/2014/main" xmlns=""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1" name="Text Box 17">
          <a:extLst>
            <a:ext uri="{FF2B5EF4-FFF2-40B4-BE49-F238E27FC236}">
              <a16:creationId xmlns:a16="http://schemas.microsoft.com/office/drawing/2014/main" xmlns=""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2" name="Text Box 18">
          <a:extLst>
            <a:ext uri="{FF2B5EF4-FFF2-40B4-BE49-F238E27FC236}">
              <a16:creationId xmlns:a16="http://schemas.microsoft.com/office/drawing/2014/main" xmlns=""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3" name="Text Box 19">
          <a:extLst>
            <a:ext uri="{FF2B5EF4-FFF2-40B4-BE49-F238E27FC236}">
              <a16:creationId xmlns:a16="http://schemas.microsoft.com/office/drawing/2014/main" xmlns=""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4" name="Text Box 16">
          <a:extLst>
            <a:ext uri="{FF2B5EF4-FFF2-40B4-BE49-F238E27FC236}">
              <a16:creationId xmlns:a16="http://schemas.microsoft.com/office/drawing/2014/main" xmlns=""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5" name="Text Box 17">
          <a:extLst>
            <a:ext uri="{FF2B5EF4-FFF2-40B4-BE49-F238E27FC236}">
              <a16:creationId xmlns:a16="http://schemas.microsoft.com/office/drawing/2014/main" xmlns=""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6" name="Text Box 18">
          <a:extLst>
            <a:ext uri="{FF2B5EF4-FFF2-40B4-BE49-F238E27FC236}">
              <a16:creationId xmlns:a16="http://schemas.microsoft.com/office/drawing/2014/main" xmlns=""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7" name="Text Box 19">
          <a:extLst>
            <a:ext uri="{FF2B5EF4-FFF2-40B4-BE49-F238E27FC236}">
              <a16:creationId xmlns:a16="http://schemas.microsoft.com/office/drawing/2014/main" xmlns=""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8" name="Text Box 16">
          <a:extLst>
            <a:ext uri="{FF2B5EF4-FFF2-40B4-BE49-F238E27FC236}">
              <a16:creationId xmlns:a16="http://schemas.microsoft.com/office/drawing/2014/main" xmlns=""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9" name="Text Box 17">
          <a:extLst>
            <a:ext uri="{FF2B5EF4-FFF2-40B4-BE49-F238E27FC236}">
              <a16:creationId xmlns:a16="http://schemas.microsoft.com/office/drawing/2014/main" xmlns=""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0" name="Text Box 18">
          <a:extLst>
            <a:ext uri="{FF2B5EF4-FFF2-40B4-BE49-F238E27FC236}">
              <a16:creationId xmlns:a16="http://schemas.microsoft.com/office/drawing/2014/main" xmlns=""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1" name="Text Box 19">
          <a:extLst>
            <a:ext uri="{FF2B5EF4-FFF2-40B4-BE49-F238E27FC236}">
              <a16:creationId xmlns:a16="http://schemas.microsoft.com/office/drawing/2014/main" xmlns=""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62" name="Text Box 15">
          <a:extLst>
            <a:ext uri="{FF2B5EF4-FFF2-40B4-BE49-F238E27FC236}">
              <a16:creationId xmlns:a16="http://schemas.microsoft.com/office/drawing/2014/main" xmlns=""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3" name="Text Box 16">
          <a:extLst>
            <a:ext uri="{FF2B5EF4-FFF2-40B4-BE49-F238E27FC236}">
              <a16:creationId xmlns:a16="http://schemas.microsoft.com/office/drawing/2014/main" xmlns=""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4" name="Text Box 17">
          <a:extLst>
            <a:ext uri="{FF2B5EF4-FFF2-40B4-BE49-F238E27FC236}">
              <a16:creationId xmlns:a16="http://schemas.microsoft.com/office/drawing/2014/main" xmlns=""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5" name="Text Box 18">
          <a:extLst>
            <a:ext uri="{FF2B5EF4-FFF2-40B4-BE49-F238E27FC236}">
              <a16:creationId xmlns:a16="http://schemas.microsoft.com/office/drawing/2014/main" xmlns=""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6" name="Text Box 19">
          <a:extLst>
            <a:ext uri="{FF2B5EF4-FFF2-40B4-BE49-F238E27FC236}">
              <a16:creationId xmlns:a16="http://schemas.microsoft.com/office/drawing/2014/main" xmlns=""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7" name="Text Box 16">
          <a:extLst>
            <a:ext uri="{FF2B5EF4-FFF2-40B4-BE49-F238E27FC236}">
              <a16:creationId xmlns:a16="http://schemas.microsoft.com/office/drawing/2014/main" xmlns=""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8" name="Text Box 17">
          <a:extLst>
            <a:ext uri="{FF2B5EF4-FFF2-40B4-BE49-F238E27FC236}">
              <a16:creationId xmlns:a16="http://schemas.microsoft.com/office/drawing/2014/main" xmlns=""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9" name="Text Box 18">
          <a:extLst>
            <a:ext uri="{FF2B5EF4-FFF2-40B4-BE49-F238E27FC236}">
              <a16:creationId xmlns:a16="http://schemas.microsoft.com/office/drawing/2014/main" xmlns=""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0" name="Text Box 16">
          <a:extLst>
            <a:ext uri="{FF2B5EF4-FFF2-40B4-BE49-F238E27FC236}">
              <a16:creationId xmlns:a16="http://schemas.microsoft.com/office/drawing/2014/main" xmlns=""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1" name="Text Box 17">
          <a:extLst>
            <a:ext uri="{FF2B5EF4-FFF2-40B4-BE49-F238E27FC236}">
              <a16:creationId xmlns:a16="http://schemas.microsoft.com/office/drawing/2014/main" xmlns=""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2" name="Text Box 18">
          <a:extLst>
            <a:ext uri="{FF2B5EF4-FFF2-40B4-BE49-F238E27FC236}">
              <a16:creationId xmlns:a16="http://schemas.microsoft.com/office/drawing/2014/main" xmlns=""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3" name="Text Box 19">
          <a:extLst>
            <a:ext uri="{FF2B5EF4-FFF2-40B4-BE49-F238E27FC236}">
              <a16:creationId xmlns:a16="http://schemas.microsoft.com/office/drawing/2014/main" xmlns=""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4" name="Text Box 16">
          <a:extLst>
            <a:ext uri="{FF2B5EF4-FFF2-40B4-BE49-F238E27FC236}">
              <a16:creationId xmlns:a16="http://schemas.microsoft.com/office/drawing/2014/main" xmlns=""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5" name="Text Box 17">
          <a:extLst>
            <a:ext uri="{FF2B5EF4-FFF2-40B4-BE49-F238E27FC236}">
              <a16:creationId xmlns:a16="http://schemas.microsoft.com/office/drawing/2014/main" xmlns=""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6" name="Text Box 18">
          <a:extLst>
            <a:ext uri="{FF2B5EF4-FFF2-40B4-BE49-F238E27FC236}">
              <a16:creationId xmlns:a16="http://schemas.microsoft.com/office/drawing/2014/main" xmlns=""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7" name="Text Box 19">
          <a:extLst>
            <a:ext uri="{FF2B5EF4-FFF2-40B4-BE49-F238E27FC236}">
              <a16:creationId xmlns:a16="http://schemas.microsoft.com/office/drawing/2014/main" xmlns=""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56743"/>
    <xdr:sp macro="" textlink="">
      <xdr:nvSpPr>
        <xdr:cNvPr id="3378" name="Text Box 15">
          <a:extLst>
            <a:ext uri="{FF2B5EF4-FFF2-40B4-BE49-F238E27FC236}">
              <a16:creationId xmlns:a16="http://schemas.microsoft.com/office/drawing/2014/main" xmlns=""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79" name="Text Box 15">
          <a:extLst>
            <a:ext uri="{FF2B5EF4-FFF2-40B4-BE49-F238E27FC236}">
              <a16:creationId xmlns:a16="http://schemas.microsoft.com/office/drawing/2014/main" xmlns=""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80" name="Text Box 15">
          <a:extLst>
            <a:ext uri="{FF2B5EF4-FFF2-40B4-BE49-F238E27FC236}">
              <a16:creationId xmlns:a16="http://schemas.microsoft.com/office/drawing/2014/main" xmlns=""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81" name="Text Box 15">
          <a:extLst>
            <a:ext uri="{FF2B5EF4-FFF2-40B4-BE49-F238E27FC236}">
              <a16:creationId xmlns:a16="http://schemas.microsoft.com/office/drawing/2014/main" xmlns=""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82" name="Text Box 15">
          <a:extLst>
            <a:ext uri="{FF2B5EF4-FFF2-40B4-BE49-F238E27FC236}">
              <a16:creationId xmlns:a16="http://schemas.microsoft.com/office/drawing/2014/main" xmlns=""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213632"/>
    <xdr:sp macro="" textlink="">
      <xdr:nvSpPr>
        <xdr:cNvPr id="3383" name="Text Box 15">
          <a:extLst>
            <a:ext uri="{FF2B5EF4-FFF2-40B4-BE49-F238E27FC236}">
              <a16:creationId xmlns:a16="http://schemas.microsoft.com/office/drawing/2014/main" xmlns=""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4" name="Text Box 16">
          <a:extLst>
            <a:ext uri="{FF2B5EF4-FFF2-40B4-BE49-F238E27FC236}">
              <a16:creationId xmlns:a16="http://schemas.microsoft.com/office/drawing/2014/main" xmlns=""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5" name="Text Box 17">
          <a:extLst>
            <a:ext uri="{FF2B5EF4-FFF2-40B4-BE49-F238E27FC236}">
              <a16:creationId xmlns:a16="http://schemas.microsoft.com/office/drawing/2014/main" xmlns=""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6" name="Text Box 18">
          <a:extLst>
            <a:ext uri="{FF2B5EF4-FFF2-40B4-BE49-F238E27FC236}">
              <a16:creationId xmlns:a16="http://schemas.microsoft.com/office/drawing/2014/main" xmlns=""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7" name="Text Box 19">
          <a:extLst>
            <a:ext uri="{FF2B5EF4-FFF2-40B4-BE49-F238E27FC236}">
              <a16:creationId xmlns:a16="http://schemas.microsoft.com/office/drawing/2014/main" xmlns=""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8" name="Text Box 16">
          <a:extLst>
            <a:ext uri="{FF2B5EF4-FFF2-40B4-BE49-F238E27FC236}">
              <a16:creationId xmlns:a16="http://schemas.microsoft.com/office/drawing/2014/main" xmlns=""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9" name="Text Box 17">
          <a:extLst>
            <a:ext uri="{FF2B5EF4-FFF2-40B4-BE49-F238E27FC236}">
              <a16:creationId xmlns:a16="http://schemas.microsoft.com/office/drawing/2014/main" xmlns=""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0" name="Text Box 18">
          <a:extLst>
            <a:ext uri="{FF2B5EF4-FFF2-40B4-BE49-F238E27FC236}">
              <a16:creationId xmlns:a16="http://schemas.microsoft.com/office/drawing/2014/main" xmlns=""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1" name="Text Box 19">
          <a:extLst>
            <a:ext uri="{FF2B5EF4-FFF2-40B4-BE49-F238E27FC236}">
              <a16:creationId xmlns:a16="http://schemas.microsoft.com/office/drawing/2014/main" xmlns=""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2" name="Text Box 16">
          <a:extLst>
            <a:ext uri="{FF2B5EF4-FFF2-40B4-BE49-F238E27FC236}">
              <a16:creationId xmlns:a16="http://schemas.microsoft.com/office/drawing/2014/main" xmlns=""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3" name="Text Box 17">
          <a:extLst>
            <a:ext uri="{FF2B5EF4-FFF2-40B4-BE49-F238E27FC236}">
              <a16:creationId xmlns:a16="http://schemas.microsoft.com/office/drawing/2014/main" xmlns=""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4" name="Text Box 18">
          <a:extLst>
            <a:ext uri="{FF2B5EF4-FFF2-40B4-BE49-F238E27FC236}">
              <a16:creationId xmlns:a16="http://schemas.microsoft.com/office/drawing/2014/main" xmlns=""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5" name="Text Box 19">
          <a:extLst>
            <a:ext uri="{FF2B5EF4-FFF2-40B4-BE49-F238E27FC236}">
              <a16:creationId xmlns:a16="http://schemas.microsoft.com/office/drawing/2014/main" xmlns=""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96" name="Text Box 15">
          <a:extLst>
            <a:ext uri="{FF2B5EF4-FFF2-40B4-BE49-F238E27FC236}">
              <a16:creationId xmlns:a16="http://schemas.microsoft.com/office/drawing/2014/main" xmlns=""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7" name="Text Box 16">
          <a:extLst>
            <a:ext uri="{FF2B5EF4-FFF2-40B4-BE49-F238E27FC236}">
              <a16:creationId xmlns:a16="http://schemas.microsoft.com/office/drawing/2014/main" xmlns=""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8" name="Text Box 17">
          <a:extLst>
            <a:ext uri="{FF2B5EF4-FFF2-40B4-BE49-F238E27FC236}">
              <a16:creationId xmlns:a16="http://schemas.microsoft.com/office/drawing/2014/main" xmlns=""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9" name="Text Box 18">
          <a:extLst>
            <a:ext uri="{FF2B5EF4-FFF2-40B4-BE49-F238E27FC236}">
              <a16:creationId xmlns:a16="http://schemas.microsoft.com/office/drawing/2014/main" xmlns=""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00" name="Text Box 19">
          <a:extLst>
            <a:ext uri="{FF2B5EF4-FFF2-40B4-BE49-F238E27FC236}">
              <a16:creationId xmlns:a16="http://schemas.microsoft.com/office/drawing/2014/main" xmlns=""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71</xdr:row>
      <xdr:rowOff>504825</xdr:rowOff>
    </xdr:from>
    <xdr:ext cx="95250" cy="442269"/>
    <xdr:sp macro="" textlink="">
      <xdr:nvSpPr>
        <xdr:cNvPr id="3401" name="Text Box 15">
          <a:extLst>
            <a:ext uri="{FF2B5EF4-FFF2-40B4-BE49-F238E27FC236}">
              <a16:creationId xmlns:a16="http://schemas.microsoft.com/office/drawing/2014/main" xmlns=""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2" name="Text Box 16">
          <a:extLst>
            <a:ext uri="{FF2B5EF4-FFF2-40B4-BE49-F238E27FC236}">
              <a16:creationId xmlns:a16="http://schemas.microsoft.com/office/drawing/2014/main" xmlns=""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3" name="Text Box 17">
          <a:extLst>
            <a:ext uri="{FF2B5EF4-FFF2-40B4-BE49-F238E27FC236}">
              <a16:creationId xmlns:a16="http://schemas.microsoft.com/office/drawing/2014/main" xmlns=""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4" name="Text Box 18">
          <a:extLst>
            <a:ext uri="{FF2B5EF4-FFF2-40B4-BE49-F238E27FC236}">
              <a16:creationId xmlns:a16="http://schemas.microsoft.com/office/drawing/2014/main" xmlns=""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5" name="Text Box 16">
          <a:extLst>
            <a:ext uri="{FF2B5EF4-FFF2-40B4-BE49-F238E27FC236}">
              <a16:creationId xmlns:a16="http://schemas.microsoft.com/office/drawing/2014/main" xmlns=""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6" name="Text Box 17">
          <a:extLst>
            <a:ext uri="{FF2B5EF4-FFF2-40B4-BE49-F238E27FC236}">
              <a16:creationId xmlns:a16="http://schemas.microsoft.com/office/drawing/2014/main" xmlns=""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7" name="Text Box 18">
          <a:extLst>
            <a:ext uri="{FF2B5EF4-FFF2-40B4-BE49-F238E27FC236}">
              <a16:creationId xmlns:a16="http://schemas.microsoft.com/office/drawing/2014/main" xmlns=""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8" name="Text Box 19">
          <a:extLst>
            <a:ext uri="{FF2B5EF4-FFF2-40B4-BE49-F238E27FC236}">
              <a16:creationId xmlns:a16="http://schemas.microsoft.com/office/drawing/2014/main" xmlns=""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9" name="Text Box 16">
          <a:extLst>
            <a:ext uri="{FF2B5EF4-FFF2-40B4-BE49-F238E27FC236}">
              <a16:creationId xmlns:a16="http://schemas.microsoft.com/office/drawing/2014/main" xmlns=""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0" name="Text Box 17">
          <a:extLst>
            <a:ext uri="{FF2B5EF4-FFF2-40B4-BE49-F238E27FC236}">
              <a16:creationId xmlns:a16="http://schemas.microsoft.com/office/drawing/2014/main" xmlns=""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1" name="Text Box 18">
          <a:extLst>
            <a:ext uri="{FF2B5EF4-FFF2-40B4-BE49-F238E27FC236}">
              <a16:creationId xmlns:a16="http://schemas.microsoft.com/office/drawing/2014/main" xmlns=""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12" name="Text Box 15">
          <a:extLst>
            <a:ext uri="{FF2B5EF4-FFF2-40B4-BE49-F238E27FC236}">
              <a16:creationId xmlns:a16="http://schemas.microsoft.com/office/drawing/2014/main" xmlns=""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3" name="Text Box 16">
          <a:extLst>
            <a:ext uri="{FF2B5EF4-FFF2-40B4-BE49-F238E27FC236}">
              <a16:creationId xmlns:a16="http://schemas.microsoft.com/office/drawing/2014/main" xmlns=""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4" name="Text Box 17">
          <a:extLst>
            <a:ext uri="{FF2B5EF4-FFF2-40B4-BE49-F238E27FC236}">
              <a16:creationId xmlns:a16="http://schemas.microsoft.com/office/drawing/2014/main" xmlns=""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5" name="Text Box 18">
          <a:extLst>
            <a:ext uri="{FF2B5EF4-FFF2-40B4-BE49-F238E27FC236}">
              <a16:creationId xmlns:a16="http://schemas.microsoft.com/office/drawing/2014/main" xmlns=""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6" name="Text Box 19">
          <a:extLst>
            <a:ext uri="{FF2B5EF4-FFF2-40B4-BE49-F238E27FC236}">
              <a16:creationId xmlns:a16="http://schemas.microsoft.com/office/drawing/2014/main" xmlns=""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7" name="Text Box 16">
          <a:extLst>
            <a:ext uri="{FF2B5EF4-FFF2-40B4-BE49-F238E27FC236}">
              <a16:creationId xmlns:a16="http://schemas.microsoft.com/office/drawing/2014/main" xmlns=""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8" name="Text Box 17">
          <a:extLst>
            <a:ext uri="{FF2B5EF4-FFF2-40B4-BE49-F238E27FC236}">
              <a16:creationId xmlns:a16="http://schemas.microsoft.com/office/drawing/2014/main" xmlns=""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9" name="Text Box 18">
          <a:extLst>
            <a:ext uri="{FF2B5EF4-FFF2-40B4-BE49-F238E27FC236}">
              <a16:creationId xmlns:a16="http://schemas.microsoft.com/office/drawing/2014/main" xmlns=""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20" name="Text Box 19">
          <a:extLst>
            <a:ext uri="{FF2B5EF4-FFF2-40B4-BE49-F238E27FC236}">
              <a16:creationId xmlns:a16="http://schemas.microsoft.com/office/drawing/2014/main" xmlns=""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1" name="Text Box 16">
          <a:extLst>
            <a:ext uri="{FF2B5EF4-FFF2-40B4-BE49-F238E27FC236}">
              <a16:creationId xmlns:a16="http://schemas.microsoft.com/office/drawing/2014/main" xmlns=""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2" name="Text Box 17">
          <a:extLst>
            <a:ext uri="{FF2B5EF4-FFF2-40B4-BE49-F238E27FC236}">
              <a16:creationId xmlns:a16="http://schemas.microsoft.com/office/drawing/2014/main" xmlns=""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3" name="Text Box 18">
          <a:extLst>
            <a:ext uri="{FF2B5EF4-FFF2-40B4-BE49-F238E27FC236}">
              <a16:creationId xmlns:a16="http://schemas.microsoft.com/office/drawing/2014/main" xmlns=""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4" name="Text Box 19">
          <a:extLst>
            <a:ext uri="{FF2B5EF4-FFF2-40B4-BE49-F238E27FC236}">
              <a16:creationId xmlns:a16="http://schemas.microsoft.com/office/drawing/2014/main" xmlns=""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425" name="Text Box 15">
          <a:extLst>
            <a:ext uri="{FF2B5EF4-FFF2-40B4-BE49-F238E27FC236}">
              <a16:creationId xmlns:a16="http://schemas.microsoft.com/office/drawing/2014/main" xmlns=""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6" name="Text Box 16">
          <a:extLst>
            <a:ext uri="{FF2B5EF4-FFF2-40B4-BE49-F238E27FC236}">
              <a16:creationId xmlns:a16="http://schemas.microsoft.com/office/drawing/2014/main" xmlns=""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7" name="Text Box 17">
          <a:extLst>
            <a:ext uri="{FF2B5EF4-FFF2-40B4-BE49-F238E27FC236}">
              <a16:creationId xmlns:a16="http://schemas.microsoft.com/office/drawing/2014/main" xmlns=""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8" name="Text Box 18">
          <a:extLst>
            <a:ext uri="{FF2B5EF4-FFF2-40B4-BE49-F238E27FC236}">
              <a16:creationId xmlns:a16="http://schemas.microsoft.com/office/drawing/2014/main" xmlns=""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9" name="Text Box 19">
          <a:extLst>
            <a:ext uri="{FF2B5EF4-FFF2-40B4-BE49-F238E27FC236}">
              <a16:creationId xmlns:a16="http://schemas.microsoft.com/office/drawing/2014/main" xmlns=""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0" name="Text Box 16">
          <a:extLst>
            <a:ext uri="{FF2B5EF4-FFF2-40B4-BE49-F238E27FC236}">
              <a16:creationId xmlns:a16="http://schemas.microsoft.com/office/drawing/2014/main" xmlns=""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1" name="Text Box 17">
          <a:extLst>
            <a:ext uri="{FF2B5EF4-FFF2-40B4-BE49-F238E27FC236}">
              <a16:creationId xmlns:a16="http://schemas.microsoft.com/office/drawing/2014/main" xmlns=""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73</xdr:row>
      <xdr:rowOff>15875</xdr:rowOff>
    </xdr:from>
    <xdr:ext cx="95250" cy="171450"/>
    <xdr:sp macro="" textlink="">
      <xdr:nvSpPr>
        <xdr:cNvPr id="3432" name="Text Box 18">
          <a:extLst>
            <a:ext uri="{FF2B5EF4-FFF2-40B4-BE49-F238E27FC236}">
              <a16:creationId xmlns:a16="http://schemas.microsoft.com/office/drawing/2014/main" xmlns=""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3" name="Text Box 16">
          <a:extLst>
            <a:ext uri="{FF2B5EF4-FFF2-40B4-BE49-F238E27FC236}">
              <a16:creationId xmlns:a16="http://schemas.microsoft.com/office/drawing/2014/main" xmlns=""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4" name="Text Box 17">
          <a:extLst>
            <a:ext uri="{FF2B5EF4-FFF2-40B4-BE49-F238E27FC236}">
              <a16:creationId xmlns:a16="http://schemas.microsoft.com/office/drawing/2014/main" xmlns=""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5" name="Text Box 18">
          <a:extLst>
            <a:ext uri="{FF2B5EF4-FFF2-40B4-BE49-F238E27FC236}">
              <a16:creationId xmlns:a16="http://schemas.microsoft.com/office/drawing/2014/main" xmlns=""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6" name="Text Box 19">
          <a:extLst>
            <a:ext uri="{FF2B5EF4-FFF2-40B4-BE49-F238E27FC236}">
              <a16:creationId xmlns:a16="http://schemas.microsoft.com/office/drawing/2014/main" xmlns=""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7" name="Text Box 16">
          <a:extLst>
            <a:ext uri="{FF2B5EF4-FFF2-40B4-BE49-F238E27FC236}">
              <a16:creationId xmlns:a16="http://schemas.microsoft.com/office/drawing/2014/main" xmlns=""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38" name="Text Box 15">
          <a:extLst>
            <a:ext uri="{FF2B5EF4-FFF2-40B4-BE49-F238E27FC236}">
              <a16:creationId xmlns:a16="http://schemas.microsoft.com/office/drawing/2014/main" xmlns=""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3439" name="Text Box 15">
          <a:extLst>
            <a:ext uri="{FF2B5EF4-FFF2-40B4-BE49-F238E27FC236}">
              <a16:creationId xmlns:a16="http://schemas.microsoft.com/office/drawing/2014/main" xmlns=""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40" name="Text Box 15">
          <a:extLst>
            <a:ext uri="{FF2B5EF4-FFF2-40B4-BE49-F238E27FC236}">
              <a16:creationId xmlns:a16="http://schemas.microsoft.com/office/drawing/2014/main" xmlns=""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41" name="Text Box 15">
          <a:extLst>
            <a:ext uri="{FF2B5EF4-FFF2-40B4-BE49-F238E27FC236}">
              <a16:creationId xmlns:a16="http://schemas.microsoft.com/office/drawing/2014/main" xmlns=""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42" name="Text Box 15">
          <a:extLst>
            <a:ext uri="{FF2B5EF4-FFF2-40B4-BE49-F238E27FC236}">
              <a16:creationId xmlns:a16="http://schemas.microsoft.com/office/drawing/2014/main" xmlns=""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43" name="Text Box 15">
          <a:extLst>
            <a:ext uri="{FF2B5EF4-FFF2-40B4-BE49-F238E27FC236}">
              <a16:creationId xmlns:a16="http://schemas.microsoft.com/office/drawing/2014/main" xmlns=""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44" name="Text Box 15">
          <a:extLst>
            <a:ext uri="{FF2B5EF4-FFF2-40B4-BE49-F238E27FC236}">
              <a16:creationId xmlns:a16="http://schemas.microsoft.com/office/drawing/2014/main" xmlns=""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5" name="Text Box 16">
          <a:extLst>
            <a:ext uri="{FF2B5EF4-FFF2-40B4-BE49-F238E27FC236}">
              <a16:creationId xmlns:a16="http://schemas.microsoft.com/office/drawing/2014/main" xmlns=""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6" name="Text Box 17">
          <a:extLst>
            <a:ext uri="{FF2B5EF4-FFF2-40B4-BE49-F238E27FC236}">
              <a16:creationId xmlns:a16="http://schemas.microsoft.com/office/drawing/2014/main" xmlns=""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7" name="Text Box 18">
          <a:extLst>
            <a:ext uri="{FF2B5EF4-FFF2-40B4-BE49-F238E27FC236}">
              <a16:creationId xmlns:a16="http://schemas.microsoft.com/office/drawing/2014/main" xmlns=""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8" name="Text Box 19">
          <a:extLst>
            <a:ext uri="{FF2B5EF4-FFF2-40B4-BE49-F238E27FC236}">
              <a16:creationId xmlns:a16="http://schemas.microsoft.com/office/drawing/2014/main" xmlns=""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49" name="Text Box 16">
          <a:extLst>
            <a:ext uri="{FF2B5EF4-FFF2-40B4-BE49-F238E27FC236}">
              <a16:creationId xmlns:a16="http://schemas.microsoft.com/office/drawing/2014/main" xmlns=""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0" name="Text Box 17">
          <a:extLst>
            <a:ext uri="{FF2B5EF4-FFF2-40B4-BE49-F238E27FC236}">
              <a16:creationId xmlns:a16="http://schemas.microsoft.com/office/drawing/2014/main" xmlns=""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1" name="Text Box 18">
          <a:extLst>
            <a:ext uri="{FF2B5EF4-FFF2-40B4-BE49-F238E27FC236}">
              <a16:creationId xmlns:a16="http://schemas.microsoft.com/office/drawing/2014/main" xmlns=""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2" name="Text Box 19">
          <a:extLst>
            <a:ext uri="{FF2B5EF4-FFF2-40B4-BE49-F238E27FC236}">
              <a16:creationId xmlns:a16="http://schemas.microsoft.com/office/drawing/2014/main" xmlns=""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3" name="Text Box 16">
          <a:extLst>
            <a:ext uri="{FF2B5EF4-FFF2-40B4-BE49-F238E27FC236}">
              <a16:creationId xmlns:a16="http://schemas.microsoft.com/office/drawing/2014/main" xmlns=""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4" name="Text Box 17">
          <a:extLst>
            <a:ext uri="{FF2B5EF4-FFF2-40B4-BE49-F238E27FC236}">
              <a16:creationId xmlns:a16="http://schemas.microsoft.com/office/drawing/2014/main" xmlns=""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5" name="Text Box 18">
          <a:extLst>
            <a:ext uri="{FF2B5EF4-FFF2-40B4-BE49-F238E27FC236}">
              <a16:creationId xmlns:a16="http://schemas.microsoft.com/office/drawing/2014/main" xmlns=""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6" name="Text Box 19">
          <a:extLst>
            <a:ext uri="{FF2B5EF4-FFF2-40B4-BE49-F238E27FC236}">
              <a16:creationId xmlns:a16="http://schemas.microsoft.com/office/drawing/2014/main" xmlns=""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57" name="Text Box 15">
          <a:extLst>
            <a:ext uri="{FF2B5EF4-FFF2-40B4-BE49-F238E27FC236}">
              <a16:creationId xmlns:a16="http://schemas.microsoft.com/office/drawing/2014/main" xmlns=""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8" name="Text Box 16">
          <a:extLst>
            <a:ext uri="{FF2B5EF4-FFF2-40B4-BE49-F238E27FC236}">
              <a16:creationId xmlns:a16="http://schemas.microsoft.com/office/drawing/2014/main" xmlns=""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9" name="Text Box 17">
          <a:extLst>
            <a:ext uri="{FF2B5EF4-FFF2-40B4-BE49-F238E27FC236}">
              <a16:creationId xmlns:a16="http://schemas.microsoft.com/office/drawing/2014/main" xmlns=""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0" name="Text Box 18">
          <a:extLst>
            <a:ext uri="{FF2B5EF4-FFF2-40B4-BE49-F238E27FC236}">
              <a16:creationId xmlns:a16="http://schemas.microsoft.com/office/drawing/2014/main" xmlns=""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1" name="Text Box 19">
          <a:extLst>
            <a:ext uri="{FF2B5EF4-FFF2-40B4-BE49-F238E27FC236}">
              <a16:creationId xmlns:a16="http://schemas.microsoft.com/office/drawing/2014/main" xmlns=""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2" name="Text Box 16">
          <a:extLst>
            <a:ext uri="{FF2B5EF4-FFF2-40B4-BE49-F238E27FC236}">
              <a16:creationId xmlns:a16="http://schemas.microsoft.com/office/drawing/2014/main" xmlns=""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3" name="Text Box 17">
          <a:extLst>
            <a:ext uri="{FF2B5EF4-FFF2-40B4-BE49-F238E27FC236}">
              <a16:creationId xmlns:a16="http://schemas.microsoft.com/office/drawing/2014/main" xmlns=""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4" name="Text Box 18">
          <a:extLst>
            <a:ext uri="{FF2B5EF4-FFF2-40B4-BE49-F238E27FC236}">
              <a16:creationId xmlns:a16="http://schemas.microsoft.com/office/drawing/2014/main" xmlns=""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5" name="Text Box 16">
          <a:extLst>
            <a:ext uri="{FF2B5EF4-FFF2-40B4-BE49-F238E27FC236}">
              <a16:creationId xmlns:a16="http://schemas.microsoft.com/office/drawing/2014/main" xmlns=""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6" name="Text Box 17">
          <a:extLst>
            <a:ext uri="{FF2B5EF4-FFF2-40B4-BE49-F238E27FC236}">
              <a16:creationId xmlns:a16="http://schemas.microsoft.com/office/drawing/2014/main" xmlns=""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7" name="Text Box 18">
          <a:extLst>
            <a:ext uri="{FF2B5EF4-FFF2-40B4-BE49-F238E27FC236}">
              <a16:creationId xmlns:a16="http://schemas.microsoft.com/office/drawing/2014/main" xmlns=""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8" name="Text Box 19">
          <a:extLst>
            <a:ext uri="{FF2B5EF4-FFF2-40B4-BE49-F238E27FC236}">
              <a16:creationId xmlns:a16="http://schemas.microsoft.com/office/drawing/2014/main" xmlns=""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9" name="Text Box 16">
          <a:extLst>
            <a:ext uri="{FF2B5EF4-FFF2-40B4-BE49-F238E27FC236}">
              <a16:creationId xmlns:a16="http://schemas.microsoft.com/office/drawing/2014/main" xmlns=""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0" name="Text Box 17">
          <a:extLst>
            <a:ext uri="{FF2B5EF4-FFF2-40B4-BE49-F238E27FC236}">
              <a16:creationId xmlns:a16="http://schemas.microsoft.com/office/drawing/2014/main" xmlns=""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1" name="Text Box 18">
          <a:extLst>
            <a:ext uri="{FF2B5EF4-FFF2-40B4-BE49-F238E27FC236}">
              <a16:creationId xmlns:a16="http://schemas.microsoft.com/office/drawing/2014/main" xmlns=""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2" name="Text Box 19">
          <a:extLst>
            <a:ext uri="{FF2B5EF4-FFF2-40B4-BE49-F238E27FC236}">
              <a16:creationId xmlns:a16="http://schemas.microsoft.com/office/drawing/2014/main" xmlns=""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56743"/>
    <xdr:sp macro="" textlink="">
      <xdr:nvSpPr>
        <xdr:cNvPr id="3473" name="Text Box 15">
          <a:extLst>
            <a:ext uri="{FF2B5EF4-FFF2-40B4-BE49-F238E27FC236}">
              <a16:creationId xmlns:a16="http://schemas.microsoft.com/office/drawing/2014/main" xmlns=""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74" name="Text Box 15">
          <a:extLst>
            <a:ext uri="{FF2B5EF4-FFF2-40B4-BE49-F238E27FC236}">
              <a16:creationId xmlns:a16="http://schemas.microsoft.com/office/drawing/2014/main" xmlns=""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75" name="Text Box 15">
          <a:extLst>
            <a:ext uri="{FF2B5EF4-FFF2-40B4-BE49-F238E27FC236}">
              <a16:creationId xmlns:a16="http://schemas.microsoft.com/office/drawing/2014/main" xmlns=""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76" name="Text Box 15">
          <a:extLst>
            <a:ext uri="{FF2B5EF4-FFF2-40B4-BE49-F238E27FC236}">
              <a16:creationId xmlns:a16="http://schemas.microsoft.com/office/drawing/2014/main" xmlns=""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77" name="Text Box 15">
          <a:extLst>
            <a:ext uri="{FF2B5EF4-FFF2-40B4-BE49-F238E27FC236}">
              <a16:creationId xmlns:a16="http://schemas.microsoft.com/office/drawing/2014/main" xmlns=""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3478" name="Text Box 15">
          <a:extLst>
            <a:ext uri="{FF2B5EF4-FFF2-40B4-BE49-F238E27FC236}">
              <a16:creationId xmlns:a16="http://schemas.microsoft.com/office/drawing/2014/main" xmlns=""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79" name="Text Box 16">
          <a:extLst>
            <a:ext uri="{FF2B5EF4-FFF2-40B4-BE49-F238E27FC236}">
              <a16:creationId xmlns:a16="http://schemas.microsoft.com/office/drawing/2014/main" xmlns=""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0" name="Text Box 17">
          <a:extLst>
            <a:ext uri="{FF2B5EF4-FFF2-40B4-BE49-F238E27FC236}">
              <a16:creationId xmlns:a16="http://schemas.microsoft.com/office/drawing/2014/main" xmlns=""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1" name="Text Box 18">
          <a:extLst>
            <a:ext uri="{FF2B5EF4-FFF2-40B4-BE49-F238E27FC236}">
              <a16:creationId xmlns:a16="http://schemas.microsoft.com/office/drawing/2014/main" xmlns=""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2" name="Text Box 19">
          <a:extLst>
            <a:ext uri="{FF2B5EF4-FFF2-40B4-BE49-F238E27FC236}">
              <a16:creationId xmlns:a16="http://schemas.microsoft.com/office/drawing/2014/main" xmlns=""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3" name="Text Box 16">
          <a:extLst>
            <a:ext uri="{FF2B5EF4-FFF2-40B4-BE49-F238E27FC236}">
              <a16:creationId xmlns:a16="http://schemas.microsoft.com/office/drawing/2014/main" xmlns=""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4" name="Text Box 17">
          <a:extLst>
            <a:ext uri="{FF2B5EF4-FFF2-40B4-BE49-F238E27FC236}">
              <a16:creationId xmlns:a16="http://schemas.microsoft.com/office/drawing/2014/main" xmlns=""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5" name="Text Box 18">
          <a:extLst>
            <a:ext uri="{FF2B5EF4-FFF2-40B4-BE49-F238E27FC236}">
              <a16:creationId xmlns:a16="http://schemas.microsoft.com/office/drawing/2014/main" xmlns=""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6" name="Text Box 19">
          <a:extLst>
            <a:ext uri="{FF2B5EF4-FFF2-40B4-BE49-F238E27FC236}">
              <a16:creationId xmlns:a16="http://schemas.microsoft.com/office/drawing/2014/main" xmlns=""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7" name="Text Box 16">
          <a:extLst>
            <a:ext uri="{FF2B5EF4-FFF2-40B4-BE49-F238E27FC236}">
              <a16:creationId xmlns:a16="http://schemas.microsoft.com/office/drawing/2014/main" xmlns=""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8" name="Text Box 17">
          <a:extLst>
            <a:ext uri="{FF2B5EF4-FFF2-40B4-BE49-F238E27FC236}">
              <a16:creationId xmlns:a16="http://schemas.microsoft.com/office/drawing/2014/main" xmlns=""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9" name="Text Box 18">
          <a:extLst>
            <a:ext uri="{FF2B5EF4-FFF2-40B4-BE49-F238E27FC236}">
              <a16:creationId xmlns:a16="http://schemas.microsoft.com/office/drawing/2014/main" xmlns=""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90" name="Text Box 19">
          <a:extLst>
            <a:ext uri="{FF2B5EF4-FFF2-40B4-BE49-F238E27FC236}">
              <a16:creationId xmlns:a16="http://schemas.microsoft.com/office/drawing/2014/main" xmlns=""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91" name="Text Box 15">
          <a:extLst>
            <a:ext uri="{FF2B5EF4-FFF2-40B4-BE49-F238E27FC236}">
              <a16:creationId xmlns:a16="http://schemas.microsoft.com/office/drawing/2014/main" xmlns=""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2" name="Text Box 16">
          <a:extLst>
            <a:ext uri="{FF2B5EF4-FFF2-40B4-BE49-F238E27FC236}">
              <a16:creationId xmlns:a16="http://schemas.microsoft.com/office/drawing/2014/main" xmlns=""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3" name="Text Box 17">
          <a:extLst>
            <a:ext uri="{FF2B5EF4-FFF2-40B4-BE49-F238E27FC236}">
              <a16:creationId xmlns:a16="http://schemas.microsoft.com/office/drawing/2014/main" xmlns=""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4" name="Text Box 18">
          <a:extLst>
            <a:ext uri="{FF2B5EF4-FFF2-40B4-BE49-F238E27FC236}">
              <a16:creationId xmlns:a16="http://schemas.microsoft.com/office/drawing/2014/main" xmlns=""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5" name="Text Box 19">
          <a:extLst>
            <a:ext uri="{FF2B5EF4-FFF2-40B4-BE49-F238E27FC236}">
              <a16:creationId xmlns:a16="http://schemas.microsoft.com/office/drawing/2014/main" xmlns=""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75</xdr:row>
      <xdr:rowOff>504825</xdr:rowOff>
    </xdr:from>
    <xdr:ext cx="95250" cy="442269"/>
    <xdr:sp macro="" textlink="">
      <xdr:nvSpPr>
        <xdr:cNvPr id="3496" name="Text Box 15">
          <a:extLst>
            <a:ext uri="{FF2B5EF4-FFF2-40B4-BE49-F238E27FC236}">
              <a16:creationId xmlns:a16="http://schemas.microsoft.com/office/drawing/2014/main" xmlns=""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7" name="Text Box 16">
          <a:extLst>
            <a:ext uri="{FF2B5EF4-FFF2-40B4-BE49-F238E27FC236}">
              <a16:creationId xmlns:a16="http://schemas.microsoft.com/office/drawing/2014/main" xmlns=""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8" name="Text Box 17">
          <a:extLst>
            <a:ext uri="{FF2B5EF4-FFF2-40B4-BE49-F238E27FC236}">
              <a16:creationId xmlns:a16="http://schemas.microsoft.com/office/drawing/2014/main" xmlns=""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9" name="Text Box 18">
          <a:extLst>
            <a:ext uri="{FF2B5EF4-FFF2-40B4-BE49-F238E27FC236}">
              <a16:creationId xmlns:a16="http://schemas.microsoft.com/office/drawing/2014/main" xmlns=""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0" name="Text Box 16">
          <a:extLst>
            <a:ext uri="{FF2B5EF4-FFF2-40B4-BE49-F238E27FC236}">
              <a16:creationId xmlns:a16="http://schemas.microsoft.com/office/drawing/2014/main" xmlns=""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1" name="Text Box 17">
          <a:extLst>
            <a:ext uri="{FF2B5EF4-FFF2-40B4-BE49-F238E27FC236}">
              <a16:creationId xmlns:a16="http://schemas.microsoft.com/office/drawing/2014/main" xmlns=""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2" name="Text Box 18">
          <a:extLst>
            <a:ext uri="{FF2B5EF4-FFF2-40B4-BE49-F238E27FC236}">
              <a16:creationId xmlns:a16="http://schemas.microsoft.com/office/drawing/2014/main" xmlns=""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3" name="Text Box 19">
          <a:extLst>
            <a:ext uri="{FF2B5EF4-FFF2-40B4-BE49-F238E27FC236}">
              <a16:creationId xmlns:a16="http://schemas.microsoft.com/office/drawing/2014/main" xmlns=""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4" name="Text Box 16">
          <a:extLst>
            <a:ext uri="{FF2B5EF4-FFF2-40B4-BE49-F238E27FC236}">
              <a16:creationId xmlns:a16="http://schemas.microsoft.com/office/drawing/2014/main" xmlns=""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5" name="Text Box 17">
          <a:extLst>
            <a:ext uri="{FF2B5EF4-FFF2-40B4-BE49-F238E27FC236}">
              <a16:creationId xmlns:a16="http://schemas.microsoft.com/office/drawing/2014/main" xmlns=""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6" name="Text Box 18">
          <a:extLst>
            <a:ext uri="{FF2B5EF4-FFF2-40B4-BE49-F238E27FC236}">
              <a16:creationId xmlns:a16="http://schemas.microsoft.com/office/drawing/2014/main" xmlns=""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07" name="Text Box 15">
          <a:extLst>
            <a:ext uri="{FF2B5EF4-FFF2-40B4-BE49-F238E27FC236}">
              <a16:creationId xmlns:a16="http://schemas.microsoft.com/office/drawing/2014/main" xmlns=""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8" name="Text Box 16">
          <a:extLst>
            <a:ext uri="{FF2B5EF4-FFF2-40B4-BE49-F238E27FC236}">
              <a16:creationId xmlns:a16="http://schemas.microsoft.com/office/drawing/2014/main" xmlns=""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9" name="Text Box 17">
          <a:extLst>
            <a:ext uri="{FF2B5EF4-FFF2-40B4-BE49-F238E27FC236}">
              <a16:creationId xmlns:a16="http://schemas.microsoft.com/office/drawing/2014/main" xmlns=""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0" name="Text Box 18">
          <a:extLst>
            <a:ext uri="{FF2B5EF4-FFF2-40B4-BE49-F238E27FC236}">
              <a16:creationId xmlns:a16="http://schemas.microsoft.com/office/drawing/2014/main" xmlns=""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1" name="Text Box 19">
          <a:extLst>
            <a:ext uri="{FF2B5EF4-FFF2-40B4-BE49-F238E27FC236}">
              <a16:creationId xmlns:a16="http://schemas.microsoft.com/office/drawing/2014/main" xmlns=""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2" name="Text Box 16">
          <a:extLst>
            <a:ext uri="{FF2B5EF4-FFF2-40B4-BE49-F238E27FC236}">
              <a16:creationId xmlns:a16="http://schemas.microsoft.com/office/drawing/2014/main" xmlns=""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3" name="Text Box 17">
          <a:extLst>
            <a:ext uri="{FF2B5EF4-FFF2-40B4-BE49-F238E27FC236}">
              <a16:creationId xmlns:a16="http://schemas.microsoft.com/office/drawing/2014/main" xmlns=""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4" name="Text Box 18">
          <a:extLst>
            <a:ext uri="{FF2B5EF4-FFF2-40B4-BE49-F238E27FC236}">
              <a16:creationId xmlns:a16="http://schemas.microsoft.com/office/drawing/2014/main" xmlns=""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5" name="Text Box 19">
          <a:extLst>
            <a:ext uri="{FF2B5EF4-FFF2-40B4-BE49-F238E27FC236}">
              <a16:creationId xmlns:a16="http://schemas.microsoft.com/office/drawing/2014/main" xmlns=""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6" name="Text Box 16">
          <a:extLst>
            <a:ext uri="{FF2B5EF4-FFF2-40B4-BE49-F238E27FC236}">
              <a16:creationId xmlns:a16="http://schemas.microsoft.com/office/drawing/2014/main" xmlns=""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7" name="Text Box 17">
          <a:extLst>
            <a:ext uri="{FF2B5EF4-FFF2-40B4-BE49-F238E27FC236}">
              <a16:creationId xmlns:a16="http://schemas.microsoft.com/office/drawing/2014/main" xmlns=""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8" name="Text Box 18">
          <a:extLst>
            <a:ext uri="{FF2B5EF4-FFF2-40B4-BE49-F238E27FC236}">
              <a16:creationId xmlns:a16="http://schemas.microsoft.com/office/drawing/2014/main" xmlns=""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9" name="Text Box 19">
          <a:extLst>
            <a:ext uri="{FF2B5EF4-FFF2-40B4-BE49-F238E27FC236}">
              <a16:creationId xmlns:a16="http://schemas.microsoft.com/office/drawing/2014/main" xmlns=""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520" name="Text Box 15">
          <a:extLst>
            <a:ext uri="{FF2B5EF4-FFF2-40B4-BE49-F238E27FC236}">
              <a16:creationId xmlns:a16="http://schemas.microsoft.com/office/drawing/2014/main" xmlns=""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1" name="Text Box 16">
          <a:extLst>
            <a:ext uri="{FF2B5EF4-FFF2-40B4-BE49-F238E27FC236}">
              <a16:creationId xmlns:a16="http://schemas.microsoft.com/office/drawing/2014/main" xmlns=""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2" name="Text Box 17">
          <a:extLst>
            <a:ext uri="{FF2B5EF4-FFF2-40B4-BE49-F238E27FC236}">
              <a16:creationId xmlns:a16="http://schemas.microsoft.com/office/drawing/2014/main" xmlns=""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3" name="Text Box 18">
          <a:extLst>
            <a:ext uri="{FF2B5EF4-FFF2-40B4-BE49-F238E27FC236}">
              <a16:creationId xmlns:a16="http://schemas.microsoft.com/office/drawing/2014/main" xmlns=""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4" name="Text Box 19">
          <a:extLst>
            <a:ext uri="{FF2B5EF4-FFF2-40B4-BE49-F238E27FC236}">
              <a16:creationId xmlns:a16="http://schemas.microsoft.com/office/drawing/2014/main" xmlns=""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5" name="Text Box 16">
          <a:extLst>
            <a:ext uri="{FF2B5EF4-FFF2-40B4-BE49-F238E27FC236}">
              <a16:creationId xmlns:a16="http://schemas.microsoft.com/office/drawing/2014/main" xmlns=""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6" name="Text Box 17">
          <a:extLst>
            <a:ext uri="{FF2B5EF4-FFF2-40B4-BE49-F238E27FC236}">
              <a16:creationId xmlns:a16="http://schemas.microsoft.com/office/drawing/2014/main" xmlns=""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77</xdr:row>
      <xdr:rowOff>15875</xdr:rowOff>
    </xdr:from>
    <xdr:ext cx="95250" cy="171450"/>
    <xdr:sp macro="" textlink="">
      <xdr:nvSpPr>
        <xdr:cNvPr id="3527" name="Text Box 18">
          <a:extLst>
            <a:ext uri="{FF2B5EF4-FFF2-40B4-BE49-F238E27FC236}">
              <a16:creationId xmlns:a16="http://schemas.microsoft.com/office/drawing/2014/main" xmlns=""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8" name="Text Box 16">
          <a:extLst>
            <a:ext uri="{FF2B5EF4-FFF2-40B4-BE49-F238E27FC236}">
              <a16:creationId xmlns:a16="http://schemas.microsoft.com/office/drawing/2014/main" xmlns=""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9" name="Text Box 17">
          <a:extLst>
            <a:ext uri="{FF2B5EF4-FFF2-40B4-BE49-F238E27FC236}">
              <a16:creationId xmlns:a16="http://schemas.microsoft.com/office/drawing/2014/main" xmlns=""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0" name="Text Box 18">
          <a:extLst>
            <a:ext uri="{FF2B5EF4-FFF2-40B4-BE49-F238E27FC236}">
              <a16:creationId xmlns:a16="http://schemas.microsoft.com/office/drawing/2014/main" xmlns=""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1" name="Text Box 19">
          <a:extLst>
            <a:ext uri="{FF2B5EF4-FFF2-40B4-BE49-F238E27FC236}">
              <a16:creationId xmlns:a16="http://schemas.microsoft.com/office/drawing/2014/main" xmlns=""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2" name="Text Box 16">
          <a:extLst>
            <a:ext uri="{FF2B5EF4-FFF2-40B4-BE49-F238E27FC236}">
              <a16:creationId xmlns:a16="http://schemas.microsoft.com/office/drawing/2014/main" xmlns=""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3" name="Text Box 15">
          <a:extLst>
            <a:ext uri="{FF2B5EF4-FFF2-40B4-BE49-F238E27FC236}">
              <a16:creationId xmlns:a16="http://schemas.microsoft.com/office/drawing/2014/main" xmlns=""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3534" name="Text Box 15">
          <a:extLst>
            <a:ext uri="{FF2B5EF4-FFF2-40B4-BE49-F238E27FC236}">
              <a16:creationId xmlns:a16="http://schemas.microsoft.com/office/drawing/2014/main" xmlns=""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35" name="Text Box 15">
          <a:extLst>
            <a:ext uri="{FF2B5EF4-FFF2-40B4-BE49-F238E27FC236}">
              <a16:creationId xmlns:a16="http://schemas.microsoft.com/office/drawing/2014/main" xmlns=""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36" name="Text Box 15">
          <a:extLst>
            <a:ext uri="{FF2B5EF4-FFF2-40B4-BE49-F238E27FC236}">
              <a16:creationId xmlns:a16="http://schemas.microsoft.com/office/drawing/2014/main" xmlns=""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37" name="Text Box 15">
          <a:extLst>
            <a:ext uri="{FF2B5EF4-FFF2-40B4-BE49-F238E27FC236}">
              <a16:creationId xmlns:a16="http://schemas.microsoft.com/office/drawing/2014/main" xmlns=""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38" name="Text Box 15">
          <a:extLst>
            <a:ext uri="{FF2B5EF4-FFF2-40B4-BE49-F238E27FC236}">
              <a16:creationId xmlns:a16="http://schemas.microsoft.com/office/drawing/2014/main" xmlns=""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9" name="Text Box 15">
          <a:extLst>
            <a:ext uri="{FF2B5EF4-FFF2-40B4-BE49-F238E27FC236}">
              <a16:creationId xmlns:a16="http://schemas.microsoft.com/office/drawing/2014/main" xmlns=""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0" name="Text Box 16">
          <a:extLst>
            <a:ext uri="{FF2B5EF4-FFF2-40B4-BE49-F238E27FC236}">
              <a16:creationId xmlns:a16="http://schemas.microsoft.com/office/drawing/2014/main" xmlns=""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1" name="Text Box 17">
          <a:extLst>
            <a:ext uri="{FF2B5EF4-FFF2-40B4-BE49-F238E27FC236}">
              <a16:creationId xmlns:a16="http://schemas.microsoft.com/office/drawing/2014/main" xmlns=""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2" name="Text Box 18">
          <a:extLst>
            <a:ext uri="{FF2B5EF4-FFF2-40B4-BE49-F238E27FC236}">
              <a16:creationId xmlns:a16="http://schemas.microsoft.com/office/drawing/2014/main" xmlns=""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3" name="Text Box 19">
          <a:extLst>
            <a:ext uri="{FF2B5EF4-FFF2-40B4-BE49-F238E27FC236}">
              <a16:creationId xmlns:a16="http://schemas.microsoft.com/office/drawing/2014/main" xmlns=""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4" name="Text Box 16">
          <a:extLst>
            <a:ext uri="{FF2B5EF4-FFF2-40B4-BE49-F238E27FC236}">
              <a16:creationId xmlns:a16="http://schemas.microsoft.com/office/drawing/2014/main" xmlns=""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5" name="Text Box 17">
          <a:extLst>
            <a:ext uri="{FF2B5EF4-FFF2-40B4-BE49-F238E27FC236}">
              <a16:creationId xmlns:a16="http://schemas.microsoft.com/office/drawing/2014/main" xmlns=""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6" name="Text Box 18">
          <a:extLst>
            <a:ext uri="{FF2B5EF4-FFF2-40B4-BE49-F238E27FC236}">
              <a16:creationId xmlns:a16="http://schemas.microsoft.com/office/drawing/2014/main" xmlns=""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7" name="Text Box 19">
          <a:extLst>
            <a:ext uri="{FF2B5EF4-FFF2-40B4-BE49-F238E27FC236}">
              <a16:creationId xmlns:a16="http://schemas.microsoft.com/office/drawing/2014/main" xmlns=""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8" name="Text Box 16">
          <a:extLst>
            <a:ext uri="{FF2B5EF4-FFF2-40B4-BE49-F238E27FC236}">
              <a16:creationId xmlns:a16="http://schemas.microsoft.com/office/drawing/2014/main" xmlns=""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9" name="Text Box 17">
          <a:extLst>
            <a:ext uri="{FF2B5EF4-FFF2-40B4-BE49-F238E27FC236}">
              <a16:creationId xmlns:a16="http://schemas.microsoft.com/office/drawing/2014/main" xmlns=""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0" name="Text Box 18">
          <a:extLst>
            <a:ext uri="{FF2B5EF4-FFF2-40B4-BE49-F238E27FC236}">
              <a16:creationId xmlns:a16="http://schemas.microsoft.com/office/drawing/2014/main" xmlns=""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1" name="Text Box 19">
          <a:extLst>
            <a:ext uri="{FF2B5EF4-FFF2-40B4-BE49-F238E27FC236}">
              <a16:creationId xmlns:a16="http://schemas.microsoft.com/office/drawing/2014/main" xmlns=""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52" name="Text Box 15">
          <a:extLst>
            <a:ext uri="{FF2B5EF4-FFF2-40B4-BE49-F238E27FC236}">
              <a16:creationId xmlns:a16="http://schemas.microsoft.com/office/drawing/2014/main" xmlns=""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3" name="Text Box 16">
          <a:extLst>
            <a:ext uri="{FF2B5EF4-FFF2-40B4-BE49-F238E27FC236}">
              <a16:creationId xmlns:a16="http://schemas.microsoft.com/office/drawing/2014/main" xmlns=""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4" name="Text Box 17">
          <a:extLst>
            <a:ext uri="{FF2B5EF4-FFF2-40B4-BE49-F238E27FC236}">
              <a16:creationId xmlns:a16="http://schemas.microsoft.com/office/drawing/2014/main" xmlns=""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5" name="Text Box 18">
          <a:extLst>
            <a:ext uri="{FF2B5EF4-FFF2-40B4-BE49-F238E27FC236}">
              <a16:creationId xmlns:a16="http://schemas.microsoft.com/office/drawing/2014/main" xmlns=""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6" name="Text Box 19">
          <a:extLst>
            <a:ext uri="{FF2B5EF4-FFF2-40B4-BE49-F238E27FC236}">
              <a16:creationId xmlns:a16="http://schemas.microsoft.com/office/drawing/2014/main" xmlns=""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7" name="Text Box 16">
          <a:extLst>
            <a:ext uri="{FF2B5EF4-FFF2-40B4-BE49-F238E27FC236}">
              <a16:creationId xmlns:a16="http://schemas.microsoft.com/office/drawing/2014/main" xmlns=""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8" name="Text Box 17">
          <a:extLst>
            <a:ext uri="{FF2B5EF4-FFF2-40B4-BE49-F238E27FC236}">
              <a16:creationId xmlns:a16="http://schemas.microsoft.com/office/drawing/2014/main" xmlns=""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9" name="Text Box 18">
          <a:extLst>
            <a:ext uri="{FF2B5EF4-FFF2-40B4-BE49-F238E27FC236}">
              <a16:creationId xmlns:a16="http://schemas.microsoft.com/office/drawing/2014/main" xmlns=""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0" name="Text Box 16">
          <a:extLst>
            <a:ext uri="{FF2B5EF4-FFF2-40B4-BE49-F238E27FC236}">
              <a16:creationId xmlns:a16="http://schemas.microsoft.com/office/drawing/2014/main" xmlns=""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1" name="Text Box 17">
          <a:extLst>
            <a:ext uri="{FF2B5EF4-FFF2-40B4-BE49-F238E27FC236}">
              <a16:creationId xmlns:a16="http://schemas.microsoft.com/office/drawing/2014/main" xmlns=""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2" name="Text Box 18">
          <a:extLst>
            <a:ext uri="{FF2B5EF4-FFF2-40B4-BE49-F238E27FC236}">
              <a16:creationId xmlns:a16="http://schemas.microsoft.com/office/drawing/2014/main" xmlns=""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3" name="Text Box 19">
          <a:extLst>
            <a:ext uri="{FF2B5EF4-FFF2-40B4-BE49-F238E27FC236}">
              <a16:creationId xmlns:a16="http://schemas.microsoft.com/office/drawing/2014/main" xmlns=""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4" name="Text Box 16">
          <a:extLst>
            <a:ext uri="{FF2B5EF4-FFF2-40B4-BE49-F238E27FC236}">
              <a16:creationId xmlns:a16="http://schemas.microsoft.com/office/drawing/2014/main" xmlns=""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5" name="Text Box 17">
          <a:extLst>
            <a:ext uri="{FF2B5EF4-FFF2-40B4-BE49-F238E27FC236}">
              <a16:creationId xmlns:a16="http://schemas.microsoft.com/office/drawing/2014/main" xmlns=""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6" name="Text Box 18">
          <a:extLst>
            <a:ext uri="{FF2B5EF4-FFF2-40B4-BE49-F238E27FC236}">
              <a16:creationId xmlns:a16="http://schemas.microsoft.com/office/drawing/2014/main" xmlns=""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7" name="Text Box 19">
          <a:extLst>
            <a:ext uri="{FF2B5EF4-FFF2-40B4-BE49-F238E27FC236}">
              <a16:creationId xmlns:a16="http://schemas.microsoft.com/office/drawing/2014/main" xmlns=""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56743"/>
    <xdr:sp macro="" textlink="">
      <xdr:nvSpPr>
        <xdr:cNvPr id="3568" name="Text Box 15">
          <a:extLst>
            <a:ext uri="{FF2B5EF4-FFF2-40B4-BE49-F238E27FC236}">
              <a16:creationId xmlns:a16="http://schemas.microsoft.com/office/drawing/2014/main" xmlns=""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69" name="Text Box 15">
          <a:extLst>
            <a:ext uri="{FF2B5EF4-FFF2-40B4-BE49-F238E27FC236}">
              <a16:creationId xmlns:a16="http://schemas.microsoft.com/office/drawing/2014/main" xmlns=""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70" name="Text Box 15">
          <a:extLst>
            <a:ext uri="{FF2B5EF4-FFF2-40B4-BE49-F238E27FC236}">
              <a16:creationId xmlns:a16="http://schemas.microsoft.com/office/drawing/2014/main" xmlns=""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71" name="Text Box 15">
          <a:extLst>
            <a:ext uri="{FF2B5EF4-FFF2-40B4-BE49-F238E27FC236}">
              <a16:creationId xmlns:a16="http://schemas.microsoft.com/office/drawing/2014/main" xmlns=""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72" name="Text Box 15">
          <a:extLst>
            <a:ext uri="{FF2B5EF4-FFF2-40B4-BE49-F238E27FC236}">
              <a16:creationId xmlns:a16="http://schemas.microsoft.com/office/drawing/2014/main" xmlns=""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3573" name="Text Box 15">
          <a:extLst>
            <a:ext uri="{FF2B5EF4-FFF2-40B4-BE49-F238E27FC236}">
              <a16:creationId xmlns:a16="http://schemas.microsoft.com/office/drawing/2014/main" xmlns=""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4" name="Text Box 16">
          <a:extLst>
            <a:ext uri="{FF2B5EF4-FFF2-40B4-BE49-F238E27FC236}">
              <a16:creationId xmlns:a16="http://schemas.microsoft.com/office/drawing/2014/main" xmlns=""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5" name="Text Box 17">
          <a:extLst>
            <a:ext uri="{FF2B5EF4-FFF2-40B4-BE49-F238E27FC236}">
              <a16:creationId xmlns:a16="http://schemas.microsoft.com/office/drawing/2014/main" xmlns=""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6" name="Text Box 18">
          <a:extLst>
            <a:ext uri="{FF2B5EF4-FFF2-40B4-BE49-F238E27FC236}">
              <a16:creationId xmlns:a16="http://schemas.microsoft.com/office/drawing/2014/main" xmlns=""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7" name="Text Box 19">
          <a:extLst>
            <a:ext uri="{FF2B5EF4-FFF2-40B4-BE49-F238E27FC236}">
              <a16:creationId xmlns:a16="http://schemas.microsoft.com/office/drawing/2014/main" xmlns=""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8" name="Text Box 16">
          <a:extLst>
            <a:ext uri="{FF2B5EF4-FFF2-40B4-BE49-F238E27FC236}">
              <a16:creationId xmlns:a16="http://schemas.microsoft.com/office/drawing/2014/main" xmlns=""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9" name="Text Box 17">
          <a:extLst>
            <a:ext uri="{FF2B5EF4-FFF2-40B4-BE49-F238E27FC236}">
              <a16:creationId xmlns:a16="http://schemas.microsoft.com/office/drawing/2014/main" xmlns=""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0" name="Text Box 18">
          <a:extLst>
            <a:ext uri="{FF2B5EF4-FFF2-40B4-BE49-F238E27FC236}">
              <a16:creationId xmlns:a16="http://schemas.microsoft.com/office/drawing/2014/main" xmlns=""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1" name="Text Box 19">
          <a:extLst>
            <a:ext uri="{FF2B5EF4-FFF2-40B4-BE49-F238E27FC236}">
              <a16:creationId xmlns:a16="http://schemas.microsoft.com/office/drawing/2014/main" xmlns=""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2" name="Text Box 16">
          <a:extLst>
            <a:ext uri="{FF2B5EF4-FFF2-40B4-BE49-F238E27FC236}">
              <a16:creationId xmlns:a16="http://schemas.microsoft.com/office/drawing/2014/main" xmlns=""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3" name="Text Box 17">
          <a:extLst>
            <a:ext uri="{FF2B5EF4-FFF2-40B4-BE49-F238E27FC236}">
              <a16:creationId xmlns:a16="http://schemas.microsoft.com/office/drawing/2014/main" xmlns=""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4" name="Text Box 18">
          <a:extLst>
            <a:ext uri="{FF2B5EF4-FFF2-40B4-BE49-F238E27FC236}">
              <a16:creationId xmlns:a16="http://schemas.microsoft.com/office/drawing/2014/main" xmlns=""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5" name="Text Box 19">
          <a:extLst>
            <a:ext uri="{FF2B5EF4-FFF2-40B4-BE49-F238E27FC236}">
              <a16:creationId xmlns:a16="http://schemas.microsoft.com/office/drawing/2014/main" xmlns=""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86" name="Text Box 15">
          <a:extLst>
            <a:ext uri="{FF2B5EF4-FFF2-40B4-BE49-F238E27FC236}">
              <a16:creationId xmlns:a16="http://schemas.microsoft.com/office/drawing/2014/main" xmlns=""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7" name="Text Box 16">
          <a:extLst>
            <a:ext uri="{FF2B5EF4-FFF2-40B4-BE49-F238E27FC236}">
              <a16:creationId xmlns:a16="http://schemas.microsoft.com/office/drawing/2014/main" xmlns=""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8" name="Text Box 17">
          <a:extLst>
            <a:ext uri="{FF2B5EF4-FFF2-40B4-BE49-F238E27FC236}">
              <a16:creationId xmlns:a16="http://schemas.microsoft.com/office/drawing/2014/main" xmlns=""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9" name="Text Box 18">
          <a:extLst>
            <a:ext uri="{FF2B5EF4-FFF2-40B4-BE49-F238E27FC236}">
              <a16:creationId xmlns:a16="http://schemas.microsoft.com/office/drawing/2014/main" xmlns=""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90" name="Text Box 19">
          <a:extLst>
            <a:ext uri="{FF2B5EF4-FFF2-40B4-BE49-F238E27FC236}">
              <a16:creationId xmlns:a16="http://schemas.microsoft.com/office/drawing/2014/main" xmlns=""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79</xdr:row>
      <xdr:rowOff>504825</xdr:rowOff>
    </xdr:from>
    <xdr:ext cx="95250" cy="442269"/>
    <xdr:sp macro="" textlink="">
      <xdr:nvSpPr>
        <xdr:cNvPr id="3591" name="Text Box 15">
          <a:extLst>
            <a:ext uri="{FF2B5EF4-FFF2-40B4-BE49-F238E27FC236}">
              <a16:creationId xmlns:a16="http://schemas.microsoft.com/office/drawing/2014/main" xmlns=""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2" name="Text Box 16">
          <a:extLst>
            <a:ext uri="{FF2B5EF4-FFF2-40B4-BE49-F238E27FC236}">
              <a16:creationId xmlns:a16="http://schemas.microsoft.com/office/drawing/2014/main" xmlns=""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3" name="Text Box 17">
          <a:extLst>
            <a:ext uri="{FF2B5EF4-FFF2-40B4-BE49-F238E27FC236}">
              <a16:creationId xmlns:a16="http://schemas.microsoft.com/office/drawing/2014/main" xmlns=""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4" name="Text Box 18">
          <a:extLst>
            <a:ext uri="{FF2B5EF4-FFF2-40B4-BE49-F238E27FC236}">
              <a16:creationId xmlns:a16="http://schemas.microsoft.com/office/drawing/2014/main" xmlns=""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5" name="Text Box 16">
          <a:extLst>
            <a:ext uri="{FF2B5EF4-FFF2-40B4-BE49-F238E27FC236}">
              <a16:creationId xmlns:a16="http://schemas.microsoft.com/office/drawing/2014/main" xmlns=""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6" name="Text Box 17">
          <a:extLst>
            <a:ext uri="{FF2B5EF4-FFF2-40B4-BE49-F238E27FC236}">
              <a16:creationId xmlns:a16="http://schemas.microsoft.com/office/drawing/2014/main" xmlns=""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7" name="Text Box 18">
          <a:extLst>
            <a:ext uri="{FF2B5EF4-FFF2-40B4-BE49-F238E27FC236}">
              <a16:creationId xmlns:a16="http://schemas.microsoft.com/office/drawing/2014/main" xmlns=""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8" name="Text Box 19">
          <a:extLst>
            <a:ext uri="{FF2B5EF4-FFF2-40B4-BE49-F238E27FC236}">
              <a16:creationId xmlns:a16="http://schemas.microsoft.com/office/drawing/2014/main" xmlns=""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9" name="Text Box 16">
          <a:extLst>
            <a:ext uri="{FF2B5EF4-FFF2-40B4-BE49-F238E27FC236}">
              <a16:creationId xmlns:a16="http://schemas.microsoft.com/office/drawing/2014/main" xmlns=""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0" name="Text Box 17">
          <a:extLst>
            <a:ext uri="{FF2B5EF4-FFF2-40B4-BE49-F238E27FC236}">
              <a16:creationId xmlns:a16="http://schemas.microsoft.com/office/drawing/2014/main" xmlns=""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1" name="Text Box 18">
          <a:extLst>
            <a:ext uri="{FF2B5EF4-FFF2-40B4-BE49-F238E27FC236}">
              <a16:creationId xmlns:a16="http://schemas.microsoft.com/office/drawing/2014/main" xmlns=""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02" name="Text Box 15">
          <a:extLst>
            <a:ext uri="{FF2B5EF4-FFF2-40B4-BE49-F238E27FC236}">
              <a16:creationId xmlns:a16="http://schemas.microsoft.com/office/drawing/2014/main" xmlns=""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3" name="Text Box 16">
          <a:extLst>
            <a:ext uri="{FF2B5EF4-FFF2-40B4-BE49-F238E27FC236}">
              <a16:creationId xmlns:a16="http://schemas.microsoft.com/office/drawing/2014/main" xmlns=""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4" name="Text Box 17">
          <a:extLst>
            <a:ext uri="{FF2B5EF4-FFF2-40B4-BE49-F238E27FC236}">
              <a16:creationId xmlns:a16="http://schemas.microsoft.com/office/drawing/2014/main" xmlns=""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5" name="Text Box 18">
          <a:extLst>
            <a:ext uri="{FF2B5EF4-FFF2-40B4-BE49-F238E27FC236}">
              <a16:creationId xmlns:a16="http://schemas.microsoft.com/office/drawing/2014/main" xmlns=""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6" name="Text Box 19">
          <a:extLst>
            <a:ext uri="{FF2B5EF4-FFF2-40B4-BE49-F238E27FC236}">
              <a16:creationId xmlns:a16="http://schemas.microsoft.com/office/drawing/2014/main" xmlns=""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7" name="Text Box 16">
          <a:extLst>
            <a:ext uri="{FF2B5EF4-FFF2-40B4-BE49-F238E27FC236}">
              <a16:creationId xmlns:a16="http://schemas.microsoft.com/office/drawing/2014/main" xmlns=""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8" name="Text Box 17">
          <a:extLst>
            <a:ext uri="{FF2B5EF4-FFF2-40B4-BE49-F238E27FC236}">
              <a16:creationId xmlns:a16="http://schemas.microsoft.com/office/drawing/2014/main" xmlns=""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9" name="Text Box 18">
          <a:extLst>
            <a:ext uri="{FF2B5EF4-FFF2-40B4-BE49-F238E27FC236}">
              <a16:creationId xmlns:a16="http://schemas.microsoft.com/office/drawing/2014/main" xmlns=""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10" name="Text Box 19">
          <a:extLst>
            <a:ext uri="{FF2B5EF4-FFF2-40B4-BE49-F238E27FC236}">
              <a16:creationId xmlns:a16="http://schemas.microsoft.com/office/drawing/2014/main" xmlns=""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1" name="Text Box 16">
          <a:extLst>
            <a:ext uri="{FF2B5EF4-FFF2-40B4-BE49-F238E27FC236}">
              <a16:creationId xmlns:a16="http://schemas.microsoft.com/office/drawing/2014/main" xmlns=""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2" name="Text Box 17">
          <a:extLst>
            <a:ext uri="{FF2B5EF4-FFF2-40B4-BE49-F238E27FC236}">
              <a16:creationId xmlns:a16="http://schemas.microsoft.com/office/drawing/2014/main" xmlns=""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3" name="Text Box 18">
          <a:extLst>
            <a:ext uri="{FF2B5EF4-FFF2-40B4-BE49-F238E27FC236}">
              <a16:creationId xmlns:a16="http://schemas.microsoft.com/office/drawing/2014/main" xmlns=""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4" name="Text Box 19">
          <a:extLst>
            <a:ext uri="{FF2B5EF4-FFF2-40B4-BE49-F238E27FC236}">
              <a16:creationId xmlns:a16="http://schemas.microsoft.com/office/drawing/2014/main" xmlns=""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615" name="Text Box 15">
          <a:extLst>
            <a:ext uri="{FF2B5EF4-FFF2-40B4-BE49-F238E27FC236}">
              <a16:creationId xmlns:a16="http://schemas.microsoft.com/office/drawing/2014/main" xmlns=""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6" name="Text Box 16">
          <a:extLst>
            <a:ext uri="{FF2B5EF4-FFF2-40B4-BE49-F238E27FC236}">
              <a16:creationId xmlns:a16="http://schemas.microsoft.com/office/drawing/2014/main" xmlns=""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7" name="Text Box 17">
          <a:extLst>
            <a:ext uri="{FF2B5EF4-FFF2-40B4-BE49-F238E27FC236}">
              <a16:creationId xmlns:a16="http://schemas.microsoft.com/office/drawing/2014/main" xmlns=""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8" name="Text Box 18">
          <a:extLst>
            <a:ext uri="{FF2B5EF4-FFF2-40B4-BE49-F238E27FC236}">
              <a16:creationId xmlns:a16="http://schemas.microsoft.com/office/drawing/2014/main" xmlns=""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9" name="Text Box 19">
          <a:extLst>
            <a:ext uri="{FF2B5EF4-FFF2-40B4-BE49-F238E27FC236}">
              <a16:creationId xmlns:a16="http://schemas.microsoft.com/office/drawing/2014/main" xmlns=""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0" name="Text Box 16">
          <a:extLst>
            <a:ext uri="{FF2B5EF4-FFF2-40B4-BE49-F238E27FC236}">
              <a16:creationId xmlns:a16="http://schemas.microsoft.com/office/drawing/2014/main" xmlns=""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1" name="Text Box 17">
          <a:extLst>
            <a:ext uri="{FF2B5EF4-FFF2-40B4-BE49-F238E27FC236}">
              <a16:creationId xmlns:a16="http://schemas.microsoft.com/office/drawing/2014/main" xmlns=""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81</xdr:row>
      <xdr:rowOff>15875</xdr:rowOff>
    </xdr:from>
    <xdr:ext cx="95250" cy="171450"/>
    <xdr:sp macro="" textlink="">
      <xdr:nvSpPr>
        <xdr:cNvPr id="3622" name="Text Box 18">
          <a:extLst>
            <a:ext uri="{FF2B5EF4-FFF2-40B4-BE49-F238E27FC236}">
              <a16:creationId xmlns:a16="http://schemas.microsoft.com/office/drawing/2014/main" xmlns=""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3" name="Text Box 16">
          <a:extLst>
            <a:ext uri="{FF2B5EF4-FFF2-40B4-BE49-F238E27FC236}">
              <a16:creationId xmlns:a16="http://schemas.microsoft.com/office/drawing/2014/main" xmlns=""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4" name="Text Box 17">
          <a:extLst>
            <a:ext uri="{FF2B5EF4-FFF2-40B4-BE49-F238E27FC236}">
              <a16:creationId xmlns:a16="http://schemas.microsoft.com/office/drawing/2014/main" xmlns=""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5" name="Text Box 18">
          <a:extLst>
            <a:ext uri="{FF2B5EF4-FFF2-40B4-BE49-F238E27FC236}">
              <a16:creationId xmlns:a16="http://schemas.microsoft.com/office/drawing/2014/main" xmlns=""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6" name="Text Box 19">
          <a:extLst>
            <a:ext uri="{FF2B5EF4-FFF2-40B4-BE49-F238E27FC236}">
              <a16:creationId xmlns:a16="http://schemas.microsoft.com/office/drawing/2014/main" xmlns=""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7" name="Text Box 16">
          <a:extLst>
            <a:ext uri="{FF2B5EF4-FFF2-40B4-BE49-F238E27FC236}">
              <a16:creationId xmlns:a16="http://schemas.microsoft.com/office/drawing/2014/main" xmlns=""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28" name="Text Box 15">
          <a:extLst>
            <a:ext uri="{FF2B5EF4-FFF2-40B4-BE49-F238E27FC236}">
              <a16:creationId xmlns:a16="http://schemas.microsoft.com/office/drawing/2014/main" xmlns=""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8496"/>
    <xdr:sp macro="" textlink="">
      <xdr:nvSpPr>
        <xdr:cNvPr id="3629" name="Text Box 15">
          <a:extLst>
            <a:ext uri="{FF2B5EF4-FFF2-40B4-BE49-F238E27FC236}">
              <a16:creationId xmlns:a16="http://schemas.microsoft.com/office/drawing/2014/main" xmlns=""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30" name="Text Box 15">
          <a:extLst>
            <a:ext uri="{FF2B5EF4-FFF2-40B4-BE49-F238E27FC236}">
              <a16:creationId xmlns:a16="http://schemas.microsoft.com/office/drawing/2014/main" xmlns=""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31" name="Text Box 15">
          <a:extLst>
            <a:ext uri="{FF2B5EF4-FFF2-40B4-BE49-F238E27FC236}">
              <a16:creationId xmlns:a16="http://schemas.microsoft.com/office/drawing/2014/main" xmlns=""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32" name="Text Box 15">
          <a:extLst>
            <a:ext uri="{FF2B5EF4-FFF2-40B4-BE49-F238E27FC236}">
              <a16:creationId xmlns:a16="http://schemas.microsoft.com/office/drawing/2014/main" xmlns=""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33" name="Text Box 15">
          <a:extLst>
            <a:ext uri="{FF2B5EF4-FFF2-40B4-BE49-F238E27FC236}">
              <a16:creationId xmlns:a16="http://schemas.microsoft.com/office/drawing/2014/main" xmlns=""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34" name="Text Box 15">
          <a:extLst>
            <a:ext uri="{FF2B5EF4-FFF2-40B4-BE49-F238E27FC236}">
              <a16:creationId xmlns:a16="http://schemas.microsoft.com/office/drawing/2014/main" xmlns=""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5" name="Text Box 16">
          <a:extLst>
            <a:ext uri="{FF2B5EF4-FFF2-40B4-BE49-F238E27FC236}">
              <a16:creationId xmlns:a16="http://schemas.microsoft.com/office/drawing/2014/main" xmlns=""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6" name="Text Box 17">
          <a:extLst>
            <a:ext uri="{FF2B5EF4-FFF2-40B4-BE49-F238E27FC236}">
              <a16:creationId xmlns:a16="http://schemas.microsoft.com/office/drawing/2014/main" xmlns=""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7" name="Text Box 18">
          <a:extLst>
            <a:ext uri="{FF2B5EF4-FFF2-40B4-BE49-F238E27FC236}">
              <a16:creationId xmlns:a16="http://schemas.microsoft.com/office/drawing/2014/main" xmlns=""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8" name="Text Box 19">
          <a:extLst>
            <a:ext uri="{FF2B5EF4-FFF2-40B4-BE49-F238E27FC236}">
              <a16:creationId xmlns:a16="http://schemas.microsoft.com/office/drawing/2014/main" xmlns=""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39" name="Text Box 16">
          <a:extLst>
            <a:ext uri="{FF2B5EF4-FFF2-40B4-BE49-F238E27FC236}">
              <a16:creationId xmlns:a16="http://schemas.microsoft.com/office/drawing/2014/main" xmlns=""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0" name="Text Box 17">
          <a:extLst>
            <a:ext uri="{FF2B5EF4-FFF2-40B4-BE49-F238E27FC236}">
              <a16:creationId xmlns:a16="http://schemas.microsoft.com/office/drawing/2014/main" xmlns=""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1" name="Text Box 18">
          <a:extLst>
            <a:ext uri="{FF2B5EF4-FFF2-40B4-BE49-F238E27FC236}">
              <a16:creationId xmlns:a16="http://schemas.microsoft.com/office/drawing/2014/main" xmlns=""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2" name="Text Box 19">
          <a:extLst>
            <a:ext uri="{FF2B5EF4-FFF2-40B4-BE49-F238E27FC236}">
              <a16:creationId xmlns:a16="http://schemas.microsoft.com/office/drawing/2014/main" xmlns=""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3" name="Text Box 16">
          <a:extLst>
            <a:ext uri="{FF2B5EF4-FFF2-40B4-BE49-F238E27FC236}">
              <a16:creationId xmlns:a16="http://schemas.microsoft.com/office/drawing/2014/main" xmlns=""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4" name="Text Box 17">
          <a:extLst>
            <a:ext uri="{FF2B5EF4-FFF2-40B4-BE49-F238E27FC236}">
              <a16:creationId xmlns:a16="http://schemas.microsoft.com/office/drawing/2014/main" xmlns=""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5" name="Text Box 18">
          <a:extLst>
            <a:ext uri="{FF2B5EF4-FFF2-40B4-BE49-F238E27FC236}">
              <a16:creationId xmlns:a16="http://schemas.microsoft.com/office/drawing/2014/main" xmlns=""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6" name="Text Box 19">
          <a:extLst>
            <a:ext uri="{FF2B5EF4-FFF2-40B4-BE49-F238E27FC236}">
              <a16:creationId xmlns:a16="http://schemas.microsoft.com/office/drawing/2014/main" xmlns=""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47" name="Text Box 15">
          <a:extLst>
            <a:ext uri="{FF2B5EF4-FFF2-40B4-BE49-F238E27FC236}">
              <a16:creationId xmlns:a16="http://schemas.microsoft.com/office/drawing/2014/main" xmlns=""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8" name="Text Box 16">
          <a:extLst>
            <a:ext uri="{FF2B5EF4-FFF2-40B4-BE49-F238E27FC236}">
              <a16:creationId xmlns:a16="http://schemas.microsoft.com/office/drawing/2014/main" xmlns=""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9" name="Text Box 17">
          <a:extLst>
            <a:ext uri="{FF2B5EF4-FFF2-40B4-BE49-F238E27FC236}">
              <a16:creationId xmlns:a16="http://schemas.microsoft.com/office/drawing/2014/main" xmlns=""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0" name="Text Box 18">
          <a:extLst>
            <a:ext uri="{FF2B5EF4-FFF2-40B4-BE49-F238E27FC236}">
              <a16:creationId xmlns:a16="http://schemas.microsoft.com/office/drawing/2014/main" xmlns=""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1" name="Text Box 19">
          <a:extLst>
            <a:ext uri="{FF2B5EF4-FFF2-40B4-BE49-F238E27FC236}">
              <a16:creationId xmlns:a16="http://schemas.microsoft.com/office/drawing/2014/main" xmlns=""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2" name="Text Box 16">
          <a:extLst>
            <a:ext uri="{FF2B5EF4-FFF2-40B4-BE49-F238E27FC236}">
              <a16:creationId xmlns:a16="http://schemas.microsoft.com/office/drawing/2014/main" xmlns=""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3" name="Text Box 17">
          <a:extLst>
            <a:ext uri="{FF2B5EF4-FFF2-40B4-BE49-F238E27FC236}">
              <a16:creationId xmlns:a16="http://schemas.microsoft.com/office/drawing/2014/main" xmlns=""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4" name="Text Box 18">
          <a:extLst>
            <a:ext uri="{FF2B5EF4-FFF2-40B4-BE49-F238E27FC236}">
              <a16:creationId xmlns:a16="http://schemas.microsoft.com/office/drawing/2014/main" xmlns=""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5" name="Text Box 16">
          <a:extLst>
            <a:ext uri="{FF2B5EF4-FFF2-40B4-BE49-F238E27FC236}">
              <a16:creationId xmlns:a16="http://schemas.microsoft.com/office/drawing/2014/main" xmlns=""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6" name="Text Box 17">
          <a:extLst>
            <a:ext uri="{FF2B5EF4-FFF2-40B4-BE49-F238E27FC236}">
              <a16:creationId xmlns:a16="http://schemas.microsoft.com/office/drawing/2014/main" xmlns=""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7" name="Text Box 18">
          <a:extLst>
            <a:ext uri="{FF2B5EF4-FFF2-40B4-BE49-F238E27FC236}">
              <a16:creationId xmlns:a16="http://schemas.microsoft.com/office/drawing/2014/main" xmlns=""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8" name="Text Box 19">
          <a:extLst>
            <a:ext uri="{FF2B5EF4-FFF2-40B4-BE49-F238E27FC236}">
              <a16:creationId xmlns:a16="http://schemas.microsoft.com/office/drawing/2014/main" xmlns=""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9" name="Text Box 16">
          <a:extLst>
            <a:ext uri="{FF2B5EF4-FFF2-40B4-BE49-F238E27FC236}">
              <a16:creationId xmlns:a16="http://schemas.microsoft.com/office/drawing/2014/main" xmlns=""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0" name="Text Box 17">
          <a:extLst>
            <a:ext uri="{FF2B5EF4-FFF2-40B4-BE49-F238E27FC236}">
              <a16:creationId xmlns:a16="http://schemas.microsoft.com/office/drawing/2014/main" xmlns=""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1" name="Text Box 18">
          <a:extLst>
            <a:ext uri="{FF2B5EF4-FFF2-40B4-BE49-F238E27FC236}">
              <a16:creationId xmlns:a16="http://schemas.microsoft.com/office/drawing/2014/main" xmlns=""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2" name="Text Box 19">
          <a:extLst>
            <a:ext uri="{FF2B5EF4-FFF2-40B4-BE49-F238E27FC236}">
              <a16:creationId xmlns:a16="http://schemas.microsoft.com/office/drawing/2014/main" xmlns=""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56743"/>
    <xdr:sp macro="" textlink="">
      <xdr:nvSpPr>
        <xdr:cNvPr id="3663" name="Text Box 15">
          <a:extLst>
            <a:ext uri="{FF2B5EF4-FFF2-40B4-BE49-F238E27FC236}">
              <a16:creationId xmlns:a16="http://schemas.microsoft.com/office/drawing/2014/main" xmlns=""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64" name="Text Box 15">
          <a:extLst>
            <a:ext uri="{FF2B5EF4-FFF2-40B4-BE49-F238E27FC236}">
              <a16:creationId xmlns:a16="http://schemas.microsoft.com/office/drawing/2014/main" xmlns=""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65" name="Text Box 15">
          <a:extLst>
            <a:ext uri="{FF2B5EF4-FFF2-40B4-BE49-F238E27FC236}">
              <a16:creationId xmlns:a16="http://schemas.microsoft.com/office/drawing/2014/main" xmlns=""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66" name="Text Box 15">
          <a:extLst>
            <a:ext uri="{FF2B5EF4-FFF2-40B4-BE49-F238E27FC236}">
              <a16:creationId xmlns:a16="http://schemas.microsoft.com/office/drawing/2014/main" xmlns=""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67" name="Text Box 15">
          <a:extLst>
            <a:ext uri="{FF2B5EF4-FFF2-40B4-BE49-F238E27FC236}">
              <a16:creationId xmlns:a16="http://schemas.microsoft.com/office/drawing/2014/main" xmlns=""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213632"/>
    <xdr:sp macro="" textlink="">
      <xdr:nvSpPr>
        <xdr:cNvPr id="3668" name="Text Box 15">
          <a:extLst>
            <a:ext uri="{FF2B5EF4-FFF2-40B4-BE49-F238E27FC236}">
              <a16:creationId xmlns:a16="http://schemas.microsoft.com/office/drawing/2014/main" xmlns=""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69" name="Text Box 16">
          <a:extLst>
            <a:ext uri="{FF2B5EF4-FFF2-40B4-BE49-F238E27FC236}">
              <a16:creationId xmlns:a16="http://schemas.microsoft.com/office/drawing/2014/main" xmlns=""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0" name="Text Box 17">
          <a:extLst>
            <a:ext uri="{FF2B5EF4-FFF2-40B4-BE49-F238E27FC236}">
              <a16:creationId xmlns:a16="http://schemas.microsoft.com/office/drawing/2014/main" xmlns=""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1" name="Text Box 18">
          <a:extLst>
            <a:ext uri="{FF2B5EF4-FFF2-40B4-BE49-F238E27FC236}">
              <a16:creationId xmlns:a16="http://schemas.microsoft.com/office/drawing/2014/main" xmlns=""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2" name="Text Box 19">
          <a:extLst>
            <a:ext uri="{FF2B5EF4-FFF2-40B4-BE49-F238E27FC236}">
              <a16:creationId xmlns:a16="http://schemas.microsoft.com/office/drawing/2014/main" xmlns=""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3" name="Text Box 16">
          <a:extLst>
            <a:ext uri="{FF2B5EF4-FFF2-40B4-BE49-F238E27FC236}">
              <a16:creationId xmlns:a16="http://schemas.microsoft.com/office/drawing/2014/main" xmlns=""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4" name="Text Box 17">
          <a:extLst>
            <a:ext uri="{FF2B5EF4-FFF2-40B4-BE49-F238E27FC236}">
              <a16:creationId xmlns:a16="http://schemas.microsoft.com/office/drawing/2014/main" xmlns=""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5" name="Text Box 18">
          <a:extLst>
            <a:ext uri="{FF2B5EF4-FFF2-40B4-BE49-F238E27FC236}">
              <a16:creationId xmlns:a16="http://schemas.microsoft.com/office/drawing/2014/main" xmlns=""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6" name="Text Box 19">
          <a:extLst>
            <a:ext uri="{FF2B5EF4-FFF2-40B4-BE49-F238E27FC236}">
              <a16:creationId xmlns:a16="http://schemas.microsoft.com/office/drawing/2014/main" xmlns=""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7" name="Text Box 16">
          <a:extLst>
            <a:ext uri="{FF2B5EF4-FFF2-40B4-BE49-F238E27FC236}">
              <a16:creationId xmlns:a16="http://schemas.microsoft.com/office/drawing/2014/main" xmlns=""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8" name="Text Box 17">
          <a:extLst>
            <a:ext uri="{FF2B5EF4-FFF2-40B4-BE49-F238E27FC236}">
              <a16:creationId xmlns:a16="http://schemas.microsoft.com/office/drawing/2014/main" xmlns=""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9" name="Text Box 18">
          <a:extLst>
            <a:ext uri="{FF2B5EF4-FFF2-40B4-BE49-F238E27FC236}">
              <a16:creationId xmlns:a16="http://schemas.microsoft.com/office/drawing/2014/main" xmlns=""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80" name="Text Box 19">
          <a:extLst>
            <a:ext uri="{FF2B5EF4-FFF2-40B4-BE49-F238E27FC236}">
              <a16:creationId xmlns:a16="http://schemas.microsoft.com/office/drawing/2014/main" xmlns=""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81" name="Text Box 15">
          <a:extLst>
            <a:ext uri="{FF2B5EF4-FFF2-40B4-BE49-F238E27FC236}">
              <a16:creationId xmlns:a16="http://schemas.microsoft.com/office/drawing/2014/main" xmlns=""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2" name="Text Box 16">
          <a:extLst>
            <a:ext uri="{FF2B5EF4-FFF2-40B4-BE49-F238E27FC236}">
              <a16:creationId xmlns:a16="http://schemas.microsoft.com/office/drawing/2014/main" xmlns=""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3" name="Text Box 17">
          <a:extLst>
            <a:ext uri="{FF2B5EF4-FFF2-40B4-BE49-F238E27FC236}">
              <a16:creationId xmlns:a16="http://schemas.microsoft.com/office/drawing/2014/main" xmlns=""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4" name="Text Box 18">
          <a:extLst>
            <a:ext uri="{FF2B5EF4-FFF2-40B4-BE49-F238E27FC236}">
              <a16:creationId xmlns:a16="http://schemas.microsoft.com/office/drawing/2014/main" xmlns=""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5" name="Text Box 19">
          <a:extLst>
            <a:ext uri="{FF2B5EF4-FFF2-40B4-BE49-F238E27FC236}">
              <a16:creationId xmlns:a16="http://schemas.microsoft.com/office/drawing/2014/main" xmlns=""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83</xdr:row>
      <xdr:rowOff>504825</xdr:rowOff>
    </xdr:from>
    <xdr:ext cx="95250" cy="442269"/>
    <xdr:sp macro="" textlink="">
      <xdr:nvSpPr>
        <xdr:cNvPr id="3686" name="Text Box 15">
          <a:extLst>
            <a:ext uri="{FF2B5EF4-FFF2-40B4-BE49-F238E27FC236}">
              <a16:creationId xmlns:a16="http://schemas.microsoft.com/office/drawing/2014/main" xmlns=""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7" name="Text Box 16">
          <a:extLst>
            <a:ext uri="{FF2B5EF4-FFF2-40B4-BE49-F238E27FC236}">
              <a16:creationId xmlns:a16="http://schemas.microsoft.com/office/drawing/2014/main" xmlns=""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8" name="Text Box 17">
          <a:extLst>
            <a:ext uri="{FF2B5EF4-FFF2-40B4-BE49-F238E27FC236}">
              <a16:creationId xmlns:a16="http://schemas.microsoft.com/office/drawing/2014/main" xmlns=""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9" name="Text Box 18">
          <a:extLst>
            <a:ext uri="{FF2B5EF4-FFF2-40B4-BE49-F238E27FC236}">
              <a16:creationId xmlns:a16="http://schemas.microsoft.com/office/drawing/2014/main" xmlns=""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0" name="Text Box 16">
          <a:extLst>
            <a:ext uri="{FF2B5EF4-FFF2-40B4-BE49-F238E27FC236}">
              <a16:creationId xmlns:a16="http://schemas.microsoft.com/office/drawing/2014/main" xmlns=""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1" name="Text Box 17">
          <a:extLst>
            <a:ext uri="{FF2B5EF4-FFF2-40B4-BE49-F238E27FC236}">
              <a16:creationId xmlns:a16="http://schemas.microsoft.com/office/drawing/2014/main" xmlns=""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2" name="Text Box 18">
          <a:extLst>
            <a:ext uri="{FF2B5EF4-FFF2-40B4-BE49-F238E27FC236}">
              <a16:creationId xmlns:a16="http://schemas.microsoft.com/office/drawing/2014/main" xmlns=""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3" name="Text Box 19">
          <a:extLst>
            <a:ext uri="{FF2B5EF4-FFF2-40B4-BE49-F238E27FC236}">
              <a16:creationId xmlns:a16="http://schemas.microsoft.com/office/drawing/2014/main" xmlns=""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4" name="Text Box 16">
          <a:extLst>
            <a:ext uri="{FF2B5EF4-FFF2-40B4-BE49-F238E27FC236}">
              <a16:creationId xmlns:a16="http://schemas.microsoft.com/office/drawing/2014/main" xmlns=""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5" name="Text Box 17">
          <a:extLst>
            <a:ext uri="{FF2B5EF4-FFF2-40B4-BE49-F238E27FC236}">
              <a16:creationId xmlns:a16="http://schemas.microsoft.com/office/drawing/2014/main" xmlns=""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6" name="Text Box 18">
          <a:extLst>
            <a:ext uri="{FF2B5EF4-FFF2-40B4-BE49-F238E27FC236}">
              <a16:creationId xmlns:a16="http://schemas.microsoft.com/office/drawing/2014/main" xmlns=""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697" name="Text Box 15">
          <a:extLst>
            <a:ext uri="{FF2B5EF4-FFF2-40B4-BE49-F238E27FC236}">
              <a16:creationId xmlns:a16="http://schemas.microsoft.com/office/drawing/2014/main" xmlns=""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8" name="Text Box 16">
          <a:extLst>
            <a:ext uri="{FF2B5EF4-FFF2-40B4-BE49-F238E27FC236}">
              <a16:creationId xmlns:a16="http://schemas.microsoft.com/office/drawing/2014/main" xmlns=""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9" name="Text Box 17">
          <a:extLst>
            <a:ext uri="{FF2B5EF4-FFF2-40B4-BE49-F238E27FC236}">
              <a16:creationId xmlns:a16="http://schemas.microsoft.com/office/drawing/2014/main" xmlns=""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0" name="Text Box 18">
          <a:extLst>
            <a:ext uri="{FF2B5EF4-FFF2-40B4-BE49-F238E27FC236}">
              <a16:creationId xmlns:a16="http://schemas.microsoft.com/office/drawing/2014/main" xmlns=""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1" name="Text Box 19">
          <a:extLst>
            <a:ext uri="{FF2B5EF4-FFF2-40B4-BE49-F238E27FC236}">
              <a16:creationId xmlns:a16="http://schemas.microsoft.com/office/drawing/2014/main" xmlns=""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2" name="Text Box 16">
          <a:extLst>
            <a:ext uri="{FF2B5EF4-FFF2-40B4-BE49-F238E27FC236}">
              <a16:creationId xmlns:a16="http://schemas.microsoft.com/office/drawing/2014/main" xmlns=""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3" name="Text Box 17">
          <a:extLst>
            <a:ext uri="{FF2B5EF4-FFF2-40B4-BE49-F238E27FC236}">
              <a16:creationId xmlns:a16="http://schemas.microsoft.com/office/drawing/2014/main" xmlns=""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4" name="Text Box 18">
          <a:extLst>
            <a:ext uri="{FF2B5EF4-FFF2-40B4-BE49-F238E27FC236}">
              <a16:creationId xmlns:a16="http://schemas.microsoft.com/office/drawing/2014/main" xmlns=""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5" name="Text Box 19">
          <a:extLst>
            <a:ext uri="{FF2B5EF4-FFF2-40B4-BE49-F238E27FC236}">
              <a16:creationId xmlns:a16="http://schemas.microsoft.com/office/drawing/2014/main" xmlns=""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6" name="Text Box 16">
          <a:extLst>
            <a:ext uri="{FF2B5EF4-FFF2-40B4-BE49-F238E27FC236}">
              <a16:creationId xmlns:a16="http://schemas.microsoft.com/office/drawing/2014/main" xmlns=""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7" name="Text Box 17">
          <a:extLst>
            <a:ext uri="{FF2B5EF4-FFF2-40B4-BE49-F238E27FC236}">
              <a16:creationId xmlns:a16="http://schemas.microsoft.com/office/drawing/2014/main" xmlns=""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8" name="Text Box 18">
          <a:extLst>
            <a:ext uri="{FF2B5EF4-FFF2-40B4-BE49-F238E27FC236}">
              <a16:creationId xmlns:a16="http://schemas.microsoft.com/office/drawing/2014/main" xmlns=""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9" name="Text Box 19">
          <a:extLst>
            <a:ext uri="{FF2B5EF4-FFF2-40B4-BE49-F238E27FC236}">
              <a16:creationId xmlns:a16="http://schemas.microsoft.com/office/drawing/2014/main" xmlns=""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710" name="Text Box 15">
          <a:extLst>
            <a:ext uri="{FF2B5EF4-FFF2-40B4-BE49-F238E27FC236}">
              <a16:creationId xmlns:a16="http://schemas.microsoft.com/office/drawing/2014/main" xmlns=""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1" name="Text Box 16">
          <a:extLst>
            <a:ext uri="{FF2B5EF4-FFF2-40B4-BE49-F238E27FC236}">
              <a16:creationId xmlns:a16="http://schemas.microsoft.com/office/drawing/2014/main" xmlns=""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2" name="Text Box 17">
          <a:extLst>
            <a:ext uri="{FF2B5EF4-FFF2-40B4-BE49-F238E27FC236}">
              <a16:creationId xmlns:a16="http://schemas.microsoft.com/office/drawing/2014/main" xmlns=""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3" name="Text Box 18">
          <a:extLst>
            <a:ext uri="{FF2B5EF4-FFF2-40B4-BE49-F238E27FC236}">
              <a16:creationId xmlns:a16="http://schemas.microsoft.com/office/drawing/2014/main" xmlns=""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4" name="Text Box 19">
          <a:extLst>
            <a:ext uri="{FF2B5EF4-FFF2-40B4-BE49-F238E27FC236}">
              <a16:creationId xmlns:a16="http://schemas.microsoft.com/office/drawing/2014/main" xmlns=""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5" name="Text Box 16">
          <a:extLst>
            <a:ext uri="{FF2B5EF4-FFF2-40B4-BE49-F238E27FC236}">
              <a16:creationId xmlns:a16="http://schemas.microsoft.com/office/drawing/2014/main" xmlns=""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6" name="Text Box 17">
          <a:extLst>
            <a:ext uri="{FF2B5EF4-FFF2-40B4-BE49-F238E27FC236}">
              <a16:creationId xmlns:a16="http://schemas.microsoft.com/office/drawing/2014/main" xmlns=""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85</xdr:row>
      <xdr:rowOff>15875</xdr:rowOff>
    </xdr:from>
    <xdr:ext cx="95250" cy="171450"/>
    <xdr:sp macro="" textlink="">
      <xdr:nvSpPr>
        <xdr:cNvPr id="3717" name="Text Box 18">
          <a:extLst>
            <a:ext uri="{FF2B5EF4-FFF2-40B4-BE49-F238E27FC236}">
              <a16:creationId xmlns:a16="http://schemas.microsoft.com/office/drawing/2014/main" xmlns=""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8" name="Text Box 16">
          <a:extLst>
            <a:ext uri="{FF2B5EF4-FFF2-40B4-BE49-F238E27FC236}">
              <a16:creationId xmlns:a16="http://schemas.microsoft.com/office/drawing/2014/main" xmlns=""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9" name="Text Box 17">
          <a:extLst>
            <a:ext uri="{FF2B5EF4-FFF2-40B4-BE49-F238E27FC236}">
              <a16:creationId xmlns:a16="http://schemas.microsoft.com/office/drawing/2014/main" xmlns=""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0" name="Text Box 18">
          <a:extLst>
            <a:ext uri="{FF2B5EF4-FFF2-40B4-BE49-F238E27FC236}">
              <a16:creationId xmlns:a16="http://schemas.microsoft.com/office/drawing/2014/main" xmlns=""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1" name="Text Box 19">
          <a:extLst>
            <a:ext uri="{FF2B5EF4-FFF2-40B4-BE49-F238E27FC236}">
              <a16:creationId xmlns:a16="http://schemas.microsoft.com/office/drawing/2014/main" xmlns=""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2" name="Text Box 16">
          <a:extLst>
            <a:ext uri="{FF2B5EF4-FFF2-40B4-BE49-F238E27FC236}">
              <a16:creationId xmlns:a16="http://schemas.microsoft.com/office/drawing/2014/main" xmlns=""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3" name="Text Box 15">
          <a:extLst>
            <a:ext uri="{FF2B5EF4-FFF2-40B4-BE49-F238E27FC236}">
              <a16:creationId xmlns:a16="http://schemas.microsoft.com/office/drawing/2014/main" xmlns=""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8496"/>
    <xdr:sp macro="" textlink="">
      <xdr:nvSpPr>
        <xdr:cNvPr id="3724" name="Text Box 15">
          <a:extLst>
            <a:ext uri="{FF2B5EF4-FFF2-40B4-BE49-F238E27FC236}">
              <a16:creationId xmlns:a16="http://schemas.microsoft.com/office/drawing/2014/main" xmlns=""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25" name="Text Box 15">
          <a:extLst>
            <a:ext uri="{FF2B5EF4-FFF2-40B4-BE49-F238E27FC236}">
              <a16:creationId xmlns:a16="http://schemas.microsoft.com/office/drawing/2014/main" xmlns=""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26" name="Text Box 15">
          <a:extLst>
            <a:ext uri="{FF2B5EF4-FFF2-40B4-BE49-F238E27FC236}">
              <a16:creationId xmlns:a16="http://schemas.microsoft.com/office/drawing/2014/main" xmlns=""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27" name="Text Box 15">
          <a:extLst>
            <a:ext uri="{FF2B5EF4-FFF2-40B4-BE49-F238E27FC236}">
              <a16:creationId xmlns:a16="http://schemas.microsoft.com/office/drawing/2014/main" xmlns=""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28" name="Text Box 15">
          <a:extLst>
            <a:ext uri="{FF2B5EF4-FFF2-40B4-BE49-F238E27FC236}">
              <a16:creationId xmlns:a16="http://schemas.microsoft.com/office/drawing/2014/main" xmlns=""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9" name="Text Box 15">
          <a:extLst>
            <a:ext uri="{FF2B5EF4-FFF2-40B4-BE49-F238E27FC236}">
              <a16:creationId xmlns:a16="http://schemas.microsoft.com/office/drawing/2014/main" xmlns=""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0" name="Text Box 16">
          <a:extLst>
            <a:ext uri="{FF2B5EF4-FFF2-40B4-BE49-F238E27FC236}">
              <a16:creationId xmlns:a16="http://schemas.microsoft.com/office/drawing/2014/main" xmlns=""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1" name="Text Box 17">
          <a:extLst>
            <a:ext uri="{FF2B5EF4-FFF2-40B4-BE49-F238E27FC236}">
              <a16:creationId xmlns:a16="http://schemas.microsoft.com/office/drawing/2014/main" xmlns=""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2" name="Text Box 18">
          <a:extLst>
            <a:ext uri="{FF2B5EF4-FFF2-40B4-BE49-F238E27FC236}">
              <a16:creationId xmlns:a16="http://schemas.microsoft.com/office/drawing/2014/main" xmlns=""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3" name="Text Box 19">
          <a:extLst>
            <a:ext uri="{FF2B5EF4-FFF2-40B4-BE49-F238E27FC236}">
              <a16:creationId xmlns:a16="http://schemas.microsoft.com/office/drawing/2014/main" xmlns=""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4" name="Text Box 16">
          <a:extLst>
            <a:ext uri="{FF2B5EF4-FFF2-40B4-BE49-F238E27FC236}">
              <a16:creationId xmlns:a16="http://schemas.microsoft.com/office/drawing/2014/main" xmlns=""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5" name="Text Box 17">
          <a:extLst>
            <a:ext uri="{FF2B5EF4-FFF2-40B4-BE49-F238E27FC236}">
              <a16:creationId xmlns:a16="http://schemas.microsoft.com/office/drawing/2014/main" xmlns=""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6" name="Text Box 18">
          <a:extLst>
            <a:ext uri="{FF2B5EF4-FFF2-40B4-BE49-F238E27FC236}">
              <a16:creationId xmlns:a16="http://schemas.microsoft.com/office/drawing/2014/main" xmlns=""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7" name="Text Box 19">
          <a:extLst>
            <a:ext uri="{FF2B5EF4-FFF2-40B4-BE49-F238E27FC236}">
              <a16:creationId xmlns:a16="http://schemas.microsoft.com/office/drawing/2014/main" xmlns=""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8" name="Text Box 16">
          <a:extLst>
            <a:ext uri="{FF2B5EF4-FFF2-40B4-BE49-F238E27FC236}">
              <a16:creationId xmlns:a16="http://schemas.microsoft.com/office/drawing/2014/main" xmlns=""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9" name="Text Box 17">
          <a:extLst>
            <a:ext uri="{FF2B5EF4-FFF2-40B4-BE49-F238E27FC236}">
              <a16:creationId xmlns:a16="http://schemas.microsoft.com/office/drawing/2014/main" xmlns=""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0" name="Text Box 18">
          <a:extLst>
            <a:ext uri="{FF2B5EF4-FFF2-40B4-BE49-F238E27FC236}">
              <a16:creationId xmlns:a16="http://schemas.microsoft.com/office/drawing/2014/main" xmlns=""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1" name="Text Box 19">
          <a:extLst>
            <a:ext uri="{FF2B5EF4-FFF2-40B4-BE49-F238E27FC236}">
              <a16:creationId xmlns:a16="http://schemas.microsoft.com/office/drawing/2014/main" xmlns=""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42" name="Text Box 15">
          <a:extLst>
            <a:ext uri="{FF2B5EF4-FFF2-40B4-BE49-F238E27FC236}">
              <a16:creationId xmlns:a16="http://schemas.microsoft.com/office/drawing/2014/main" xmlns=""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3" name="Text Box 16">
          <a:extLst>
            <a:ext uri="{FF2B5EF4-FFF2-40B4-BE49-F238E27FC236}">
              <a16:creationId xmlns:a16="http://schemas.microsoft.com/office/drawing/2014/main" xmlns=""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4" name="Text Box 17">
          <a:extLst>
            <a:ext uri="{FF2B5EF4-FFF2-40B4-BE49-F238E27FC236}">
              <a16:creationId xmlns:a16="http://schemas.microsoft.com/office/drawing/2014/main" xmlns=""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5" name="Text Box 18">
          <a:extLst>
            <a:ext uri="{FF2B5EF4-FFF2-40B4-BE49-F238E27FC236}">
              <a16:creationId xmlns:a16="http://schemas.microsoft.com/office/drawing/2014/main" xmlns=""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6" name="Text Box 19">
          <a:extLst>
            <a:ext uri="{FF2B5EF4-FFF2-40B4-BE49-F238E27FC236}">
              <a16:creationId xmlns:a16="http://schemas.microsoft.com/office/drawing/2014/main" xmlns=""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7" name="Text Box 16">
          <a:extLst>
            <a:ext uri="{FF2B5EF4-FFF2-40B4-BE49-F238E27FC236}">
              <a16:creationId xmlns:a16="http://schemas.microsoft.com/office/drawing/2014/main" xmlns=""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8" name="Text Box 17">
          <a:extLst>
            <a:ext uri="{FF2B5EF4-FFF2-40B4-BE49-F238E27FC236}">
              <a16:creationId xmlns:a16="http://schemas.microsoft.com/office/drawing/2014/main" xmlns=""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9" name="Text Box 18">
          <a:extLst>
            <a:ext uri="{FF2B5EF4-FFF2-40B4-BE49-F238E27FC236}">
              <a16:creationId xmlns:a16="http://schemas.microsoft.com/office/drawing/2014/main" xmlns=""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0" name="Text Box 16">
          <a:extLst>
            <a:ext uri="{FF2B5EF4-FFF2-40B4-BE49-F238E27FC236}">
              <a16:creationId xmlns:a16="http://schemas.microsoft.com/office/drawing/2014/main" xmlns=""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1" name="Text Box 17">
          <a:extLst>
            <a:ext uri="{FF2B5EF4-FFF2-40B4-BE49-F238E27FC236}">
              <a16:creationId xmlns:a16="http://schemas.microsoft.com/office/drawing/2014/main" xmlns=""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2" name="Text Box 18">
          <a:extLst>
            <a:ext uri="{FF2B5EF4-FFF2-40B4-BE49-F238E27FC236}">
              <a16:creationId xmlns:a16="http://schemas.microsoft.com/office/drawing/2014/main" xmlns=""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3" name="Text Box 19">
          <a:extLst>
            <a:ext uri="{FF2B5EF4-FFF2-40B4-BE49-F238E27FC236}">
              <a16:creationId xmlns:a16="http://schemas.microsoft.com/office/drawing/2014/main" xmlns=""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4" name="Text Box 16">
          <a:extLst>
            <a:ext uri="{FF2B5EF4-FFF2-40B4-BE49-F238E27FC236}">
              <a16:creationId xmlns:a16="http://schemas.microsoft.com/office/drawing/2014/main" xmlns=""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5" name="Text Box 17">
          <a:extLst>
            <a:ext uri="{FF2B5EF4-FFF2-40B4-BE49-F238E27FC236}">
              <a16:creationId xmlns:a16="http://schemas.microsoft.com/office/drawing/2014/main" xmlns=""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6" name="Text Box 18">
          <a:extLst>
            <a:ext uri="{FF2B5EF4-FFF2-40B4-BE49-F238E27FC236}">
              <a16:creationId xmlns:a16="http://schemas.microsoft.com/office/drawing/2014/main" xmlns=""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7" name="Text Box 19">
          <a:extLst>
            <a:ext uri="{FF2B5EF4-FFF2-40B4-BE49-F238E27FC236}">
              <a16:creationId xmlns:a16="http://schemas.microsoft.com/office/drawing/2014/main" xmlns=""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56743"/>
    <xdr:sp macro="" textlink="">
      <xdr:nvSpPr>
        <xdr:cNvPr id="3758" name="Text Box 15">
          <a:extLst>
            <a:ext uri="{FF2B5EF4-FFF2-40B4-BE49-F238E27FC236}">
              <a16:creationId xmlns:a16="http://schemas.microsoft.com/office/drawing/2014/main" xmlns=""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59" name="Text Box 15">
          <a:extLst>
            <a:ext uri="{FF2B5EF4-FFF2-40B4-BE49-F238E27FC236}">
              <a16:creationId xmlns:a16="http://schemas.microsoft.com/office/drawing/2014/main" xmlns=""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60" name="Text Box 15">
          <a:extLst>
            <a:ext uri="{FF2B5EF4-FFF2-40B4-BE49-F238E27FC236}">
              <a16:creationId xmlns:a16="http://schemas.microsoft.com/office/drawing/2014/main" xmlns=""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61" name="Text Box 15">
          <a:extLst>
            <a:ext uri="{FF2B5EF4-FFF2-40B4-BE49-F238E27FC236}">
              <a16:creationId xmlns:a16="http://schemas.microsoft.com/office/drawing/2014/main" xmlns=""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62" name="Text Box 15">
          <a:extLst>
            <a:ext uri="{FF2B5EF4-FFF2-40B4-BE49-F238E27FC236}">
              <a16:creationId xmlns:a16="http://schemas.microsoft.com/office/drawing/2014/main" xmlns=""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3763" name="Text Box 15">
          <a:extLst>
            <a:ext uri="{FF2B5EF4-FFF2-40B4-BE49-F238E27FC236}">
              <a16:creationId xmlns:a16="http://schemas.microsoft.com/office/drawing/2014/main" xmlns=""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4" name="Text Box 16">
          <a:extLst>
            <a:ext uri="{FF2B5EF4-FFF2-40B4-BE49-F238E27FC236}">
              <a16:creationId xmlns:a16="http://schemas.microsoft.com/office/drawing/2014/main" xmlns=""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5" name="Text Box 17">
          <a:extLst>
            <a:ext uri="{FF2B5EF4-FFF2-40B4-BE49-F238E27FC236}">
              <a16:creationId xmlns:a16="http://schemas.microsoft.com/office/drawing/2014/main" xmlns=""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6" name="Text Box 18">
          <a:extLst>
            <a:ext uri="{FF2B5EF4-FFF2-40B4-BE49-F238E27FC236}">
              <a16:creationId xmlns:a16="http://schemas.microsoft.com/office/drawing/2014/main" xmlns=""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7" name="Text Box 19">
          <a:extLst>
            <a:ext uri="{FF2B5EF4-FFF2-40B4-BE49-F238E27FC236}">
              <a16:creationId xmlns:a16="http://schemas.microsoft.com/office/drawing/2014/main" xmlns=""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8" name="Text Box 16">
          <a:extLst>
            <a:ext uri="{FF2B5EF4-FFF2-40B4-BE49-F238E27FC236}">
              <a16:creationId xmlns:a16="http://schemas.microsoft.com/office/drawing/2014/main" xmlns=""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9" name="Text Box 17">
          <a:extLst>
            <a:ext uri="{FF2B5EF4-FFF2-40B4-BE49-F238E27FC236}">
              <a16:creationId xmlns:a16="http://schemas.microsoft.com/office/drawing/2014/main" xmlns=""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0" name="Text Box 18">
          <a:extLst>
            <a:ext uri="{FF2B5EF4-FFF2-40B4-BE49-F238E27FC236}">
              <a16:creationId xmlns:a16="http://schemas.microsoft.com/office/drawing/2014/main" xmlns=""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1" name="Text Box 19">
          <a:extLst>
            <a:ext uri="{FF2B5EF4-FFF2-40B4-BE49-F238E27FC236}">
              <a16:creationId xmlns:a16="http://schemas.microsoft.com/office/drawing/2014/main" xmlns=""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2" name="Text Box 16">
          <a:extLst>
            <a:ext uri="{FF2B5EF4-FFF2-40B4-BE49-F238E27FC236}">
              <a16:creationId xmlns:a16="http://schemas.microsoft.com/office/drawing/2014/main" xmlns=""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3" name="Text Box 17">
          <a:extLst>
            <a:ext uri="{FF2B5EF4-FFF2-40B4-BE49-F238E27FC236}">
              <a16:creationId xmlns:a16="http://schemas.microsoft.com/office/drawing/2014/main" xmlns=""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4" name="Text Box 18">
          <a:extLst>
            <a:ext uri="{FF2B5EF4-FFF2-40B4-BE49-F238E27FC236}">
              <a16:creationId xmlns:a16="http://schemas.microsoft.com/office/drawing/2014/main" xmlns=""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5" name="Text Box 19">
          <a:extLst>
            <a:ext uri="{FF2B5EF4-FFF2-40B4-BE49-F238E27FC236}">
              <a16:creationId xmlns:a16="http://schemas.microsoft.com/office/drawing/2014/main" xmlns=""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76" name="Text Box 15">
          <a:extLst>
            <a:ext uri="{FF2B5EF4-FFF2-40B4-BE49-F238E27FC236}">
              <a16:creationId xmlns:a16="http://schemas.microsoft.com/office/drawing/2014/main" xmlns=""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7" name="Text Box 16">
          <a:extLst>
            <a:ext uri="{FF2B5EF4-FFF2-40B4-BE49-F238E27FC236}">
              <a16:creationId xmlns:a16="http://schemas.microsoft.com/office/drawing/2014/main" xmlns=""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8" name="Text Box 17">
          <a:extLst>
            <a:ext uri="{FF2B5EF4-FFF2-40B4-BE49-F238E27FC236}">
              <a16:creationId xmlns:a16="http://schemas.microsoft.com/office/drawing/2014/main" xmlns=""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9" name="Text Box 18">
          <a:extLst>
            <a:ext uri="{FF2B5EF4-FFF2-40B4-BE49-F238E27FC236}">
              <a16:creationId xmlns:a16="http://schemas.microsoft.com/office/drawing/2014/main" xmlns=""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80" name="Text Box 19">
          <a:extLst>
            <a:ext uri="{FF2B5EF4-FFF2-40B4-BE49-F238E27FC236}">
              <a16:creationId xmlns:a16="http://schemas.microsoft.com/office/drawing/2014/main" xmlns=""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504825</xdr:rowOff>
    </xdr:from>
    <xdr:ext cx="95250" cy="442269"/>
    <xdr:sp macro="" textlink="">
      <xdr:nvSpPr>
        <xdr:cNvPr id="3781" name="Text Box 15">
          <a:extLst>
            <a:ext uri="{FF2B5EF4-FFF2-40B4-BE49-F238E27FC236}">
              <a16:creationId xmlns:a16="http://schemas.microsoft.com/office/drawing/2014/main" xmlns=""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2" name="Text Box 16">
          <a:extLst>
            <a:ext uri="{FF2B5EF4-FFF2-40B4-BE49-F238E27FC236}">
              <a16:creationId xmlns:a16="http://schemas.microsoft.com/office/drawing/2014/main" xmlns=""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3" name="Text Box 17">
          <a:extLst>
            <a:ext uri="{FF2B5EF4-FFF2-40B4-BE49-F238E27FC236}">
              <a16:creationId xmlns:a16="http://schemas.microsoft.com/office/drawing/2014/main" xmlns=""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4" name="Text Box 18">
          <a:extLst>
            <a:ext uri="{FF2B5EF4-FFF2-40B4-BE49-F238E27FC236}">
              <a16:creationId xmlns:a16="http://schemas.microsoft.com/office/drawing/2014/main" xmlns=""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5" name="Text Box 16">
          <a:extLst>
            <a:ext uri="{FF2B5EF4-FFF2-40B4-BE49-F238E27FC236}">
              <a16:creationId xmlns:a16="http://schemas.microsoft.com/office/drawing/2014/main" xmlns=""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6" name="Text Box 17">
          <a:extLst>
            <a:ext uri="{FF2B5EF4-FFF2-40B4-BE49-F238E27FC236}">
              <a16:creationId xmlns:a16="http://schemas.microsoft.com/office/drawing/2014/main" xmlns=""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7" name="Text Box 18">
          <a:extLst>
            <a:ext uri="{FF2B5EF4-FFF2-40B4-BE49-F238E27FC236}">
              <a16:creationId xmlns:a16="http://schemas.microsoft.com/office/drawing/2014/main" xmlns=""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8" name="Text Box 19">
          <a:extLst>
            <a:ext uri="{FF2B5EF4-FFF2-40B4-BE49-F238E27FC236}">
              <a16:creationId xmlns:a16="http://schemas.microsoft.com/office/drawing/2014/main" xmlns=""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9" name="Text Box 16">
          <a:extLst>
            <a:ext uri="{FF2B5EF4-FFF2-40B4-BE49-F238E27FC236}">
              <a16:creationId xmlns:a16="http://schemas.microsoft.com/office/drawing/2014/main" xmlns=""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0" name="Text Box 17">
          <a:extLst>
            <a:ext uri="{FF2B5EF4-FFF2-40B4-BE49-F238E27FC236}">
              <a16:creationId xmlns:a16="http://schemas.microsoft.com/office/drawing/2014/main" xmlns=""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1" name="Text Box 18">
          <a:extLst>
            <a:ext uri="{FF2B5EF4-FFF2-40B4-BE49-F238E27FC236}">
              <a16:creationId xmlns:a16="http://schemas.microsoft.com/office/drawing/2014/main" xmlns=""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792" name="Text Box 15">
          <a:extLst>
            <a:ext uri="{FF2B5EF4-FFF2-40B4-BE49-F238E27FC236}">
              <a16:creationId xmlns:a16="http://schemas.microsoft.com/office/drawing/2014/main" xmlns=""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3" name="Text Box 16">
          <a:extLst>
            <a:ext uri="{FF2B5EF4-FFF2-40B4-BE49-F238E27FC236}">
              <a16:creationId xmlns:a16="http://schemas.microsoft.com/office/drawing/2014/main" xmlns=""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4" name="Text Box 17">
          <a:extLst>
            <a:ext uri="{FF2B5EF4-FFF2-40B4-BE49-F238E27FC236}">
              <a16:creationId xmlns:a16="http://schemas.microsoft.com/office/drawing/2014/main" xmlns=""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5" name="Text Box 18">
          <a:extLst>
            <a:ext uri="{FF2B5EF4-FFF2-40B4-BE49-F238E27FC236}">
              <a16:creationId xmlns:a16="http://schemas.microsoft.com/office/drawing/2014/main" xmlns=""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6" name="Text Box 19">
          <a:extLst>
            <a:ext uri="{FF2B5EF4-FFF2-40B4-BE49-F238E27FC236}">
              <a16:creationId xmlns:a16="http://schemas.microsoft.com/office/drawing/2014/main" xmlns=""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7" name="Text Box 16">
          <a:extLst>
            <a:ext uri="{FF2B5EF4-FFF2-40B4-BE49-F238E27FC236}">
              <a16:creationId xmlns:a16="http://schemas.microsoft.com/office/drawing/2014/main" xmlns=""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8" name="Text Box 17">
          <a:extLst>
            <a:ext uri="{FF2B5EF4-FFF2-40B4-BE49-F238E27FC236}">
              <a16:creationId xmlns:a16="http://schemas.microsoft.com/office/drawing/2014/main" xmlns=""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9" name="Text Box 18">
          <a:extLst>
            <a:ext uri="{FF2B5EF4-FFF2-40B4-BE49-F238E27FC236}">
              <a16:creationId xmlns:a16="http://schemas.microsoft.com/office/drawing/2014/main" xmlns=""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00" name="Text Box 19">
          <a:extLst>
            <a:ext uri="{FF2B5EF4-FFF2-40B4-BE49-F238E27FC236}">
              <a16:creationId xmlns:a16="http://schemas.microsoft.com/office/drawing/2014/main" xmlns=""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1" name="Text Box 16">
          <a:extLst>
            <a:ext uri="{FF2B5EF4-FFF2-40B4-BE49-F238E27FC236}">
              <a16:creationId xmlns:a16="http://schemas.microsoft.com/office/drawing/2014/main" xmlns=""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2" name="Text Box 17">
          <a:extLst>
            <a:ext uri="{FF2B5EF4-FFF2-40B4-BE49-F238E27FC236}">
              <a16:creationId xmlns:a16="http://schemas.microsoft.com/office/drawing/2014/main" xmlns=""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3" name="Text Box 18">
          <a:extLst>
            <a:ext uri="{FF2B5EF4-FFF2-40B4-BE49-F238E27FC236}">
              <a16:creationId xmlns:a16="http://schemas.microsoft.com/office/drawing/2014/main" xmlns=""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4" name="Text Box 19">
          <a:extLst>
            <a:ext uri="{FF2B5EF4-FFF2-40B4-BE49-F238E27FC236}">
              <a16:creationId xmlns:a16="http://schemas.microsoft.com/office/drawing/2014/main" xmlns=""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805" name="Text Box 15">
          <a:extLst>
            <a:ext uri="{FF2B5EF4-FFF2-40B4-BE49-F238E27FC236}">
              <a16:creationId xmlns:a16="http://schemas.microsoft.com/office/drawing/2014/main" xmlns=""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6" name="Text Box 16">
          <a:extLst>
            <a:ext uri="{FF2B5EF4-FFF2-40B4-BE49-F238E27FC236}">
              <a16:creationId xmlns:a16="http://schemas.microsoft.com/office/drawing/2014/main" xmlns=""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7" name="Text Box 17">
          <a:extLst>
            <a:ext uri="{FF2B5EF4-FFF2-40B4-BE49-F238E27FC236}">
              <a16:creationId xmlns:a16="http://schemas.microsoft.com/office/drawing/2014/main" xmlns=""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8" name="Text Box 18">
          <a:extLst>
            <a:ext uri="{FF2B5EF4-FFF2-40B4-BE49-F238E27FC236}">
              <a16:creationId xmlns:a16="http://schemas.microsoft.com/office/drawing/2014/main" xmlns=""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9" name="Text Box 19">
          <a:extLst>
            <a:ext uri="{FF2B5EF4-FFF2-40B4-BE49-F238E27FC236}">
              <a16:creationId xmlns:a16="http://schemas.microsoft.com/office/drawing/2014/main" xmlns=""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0" name="Text Box 16">
          <a:extLst>
            <a:ext uri="{FF2B5EF4-FFF2-40B4-BE49-F238E27FC236}">
              <a16:creationId xmlns:a16="http://schemas.microsoft.com/office/drawing/2014/main" xmlns=""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1" name="Text Box 17">
          <a:extLst>
            <a:ext uri="{FF2B5EF4-FFF2-40B4-BE49-F238E27FC236}">
              <a16:creationId xmlns:a16="http://schemas.microsoft.com/office/drawing/2014/main" xmlns=""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89</xdr:row>
      <xdr:rowOff>15875</xdr:rowOff>
    </xdr:from>
    <xdr:ext cx="95250" cy="171450"/>
    <xdr:sp macro="" textlink="">
      <xdr:nvSpPr>
        <xdr:cNvPr id="3812" name="Text Box 18">
          <a:extLst>
            <a:ext uri="{FF2B5EF4-FFF2-40B4-BE49-F238E27FC236}">
              <a16:creationId xmlns:a16="http://schemas.microsoft.com/office/drawing/2014/main" xmlns=""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3" name="Text Box 16">
          <a:extLst>
            <a:ext uri="{FF2B5EF4-FFF2-40B4-BE49-F238E27FC236}">
              <a16:creationId xmlns:a16="http://schemas.microsoft.com/office/drawing/2014/main" xmlns=""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4" name="Text Box 17">
          <a:extLst>
            <a:ext uri="{FF2B5EF4-FFF2-40B4-BE49-F238E27FC236}">
              <a16:creationId xmlns:a16="http://schemas.microsoft.com/office/drawing/2014/main" xmlns=""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5" name="Text Box 18">
          <a:extLst>
            <a:ext uri="{FF2B5EF4-FFF2-40B4-BE49-F238E27FC236}">
              <a16:creationId xmlns:a16="http://schemas.microsoft.com/office/drawing/2014/main" xmlns=""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6" name="Text Box 19">
          <a:extLst>
            <a:ext uri="{FF2B5EF4-FFF2-40B4-BE49-F238E27FC236}">
              <a16:creationId xmlns:a16="http://schemas.microsoft.com/office/drawing/2014/main" xmlns=""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7" name="Text Box 16">
          <a:extLst>
            <a:ext uri="{FF2B5EF4-FFF2-40B4-BE49-F238E27FC236}">
              <a16:creationId xmlns:a16="http://schemas.microsoft.com/office/drawing/2014/main" xmlns=""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818" name="Text Box 15">
          <a:extLst>
            <a:ext uri="{FF2B5EF4-FFF2-40B4-BE49-F238E27FC236}">
              <a16:creationId xmlns:a16="http://schemas.microsoft.com/office/drawing/2014/main" xmlns=""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0</xdr:colOff>
      <xdr:row>0</xdr:row>
      <xdr:rowOff>49480</xdr:rowOff>
    </xdr:from>
    <xdr:to>
      <xdr:col>0</xdr:col>
      <xdr:colOff>1298863</xdr:colOff>
      <xdr:row>3</xdr:row>
      <xdr:rowOff>111331</xdr:rowOff>
    </xdr:to>
    <xdr:pic>
      <xdr:nvPicPr>
        <xdr:cNvPr id="2" name="Imagen 1">
          <a:extLst>
            <a:ext uri="{FF2B5EF4-FFF2-40B4-BE49-F238E27FC236}">
              <a16:creationId xmlns:a16="http://schemas.microsoft.com/office/drawing/2014/main" xmlns="" id="{B98CB598-DF37-43D0-A293-C8B8F44ACB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480"/>
          <a:ext cx="1298863" cy="72983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207168</xdr:colOff>
      <xdr:row>28</xdr:row>
      <xdr:rowOff>128588</xdr:rowOff>
    </xdr:from>
    <xdr:to>
      <xdr:col>33</xdr:col>
      <xdr:colOff>1475285</xdr:colOff>
      <xdr:row>65</xdr:row>
      <xdr:rowOff>74591</xdr:rowOff>
    </xdr:to>
    <xdr:pic>
      <xdr:nvPicPr>
        <xdr:cNvPr id="2" name="Imagen 1">
          <a:extLst>
            <a:ext uri="{FF2B5EF4-FFF2-40B4-BE49-F238E27FC236}">
              <a16:creationId xmlns:a16="http://schemas.microsoft.com/office/drawing/2014/main" xmlns=""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30</xdr:row>
      <xdr:rowOff>0</xdr:rowOff>
    </xdr:from>
    <xdr:to>
      <xdr:col>48</xdr:col>
      <xdr:colOff>238128</xdr:colOff>
      <xdr:row>65</xdr:row>
      <xdr:rowOff>24532</xdr:rowOff>
    </xdr:to>
    <xdr:pic>
      <xdr:nvPicPr>
        <xdr:cNvPr id="3" name="Imagen 2">
          <a:extLst>
            <a:ext uri="{FF2B5EF4-FFF2-40B4-BE49-F238E27FC236}">
              <a16:creationId xmlns:a16="http://schemas.microsoft.com/office/drawing/2014/main" xmlns=""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twoCellAnchor editAs="oneCell">
    <xdr:from>
      <xdr:col>0</xdr:col>
      <xdr:colOff>22412</xdr:colOff>
      <xdr:row>0</xdr:row>
      <xdr:rowOff>78441</xdr:rowOff>
    </xdr:from>
    <xdr:to>
      <xdr:col>0</xdr:col>
      <xdr:colOff>1109381</xdr:colOff>
      <xdr:row>3</xdr:row>
      <xdr:rowOff>123263</xdr:rowOff>
    </xdr:to>
    <xdr:pic>
      <xdr:nvPicPr>
        <xdr:cNvPr id="5" name="Imagen 4">
          <a:extLst>
            <a:ext uri="{FF2B5EF4-FFF2-40B4-BE49-F238E27FC236}">
              <a16:creationId xmlns:a16="http://schemas.microsoft.com/office/drawing/2014/main" xmlns="" id="{B3EBEB79-50BC-4E50-9555-F004AD52CDB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12" y="78441"/>
          <a:ext cx="1086969" cy="75079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207168</xdr:colOff>
      <xdr:row>29</xdr:row>
      <xdr:rowOff>128588</xdr:rowOff>
    </xdr:from>
    <xdr:to>
      <xdr:col>33</xdr:col>
      <xdr:colOff>1475285</xdr:colOff>
      <xdr:row>69</xdr:row>
      <xdr:rowOff>83128</xdr:rowOff>
    </xdr:to>
    <xdr:pic>
      <xdr:nvPicPr>
        <xdr:cNvPr id="2" name="Imagen 1">
          <a:extLst>
            <a:ext uri="{FF2B5EF4-FFF2-40B4-BE49-F238E27FC236}">
              <a16:creationId xmlns:a16="http://schemas.microsoft.com/office/drawing/2014/main" xmlns=""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31</xdr:row>
      <xdr:rowOff>0</xdr:rowOff>
    </xdr:from>
    <xdr:to>
      <xdr:col>48</xdr:col>
      <xdr:colOff>238126</xdr:colOff>
      <xdr:row>66</xdr:row>
      <xdr:rowOff>24531</xdr:rowOff>
    </xdr:to>
    <xdr:pic>
      <xdr:nvPicPr>
        <xdr:cNvPr id="3" name="Imagen 2">
          <a:extLst>
            <a:ext uri="{FF2B5EF4-FFF2-40B4-BE49-F238E27FC236}">
              <a16:creationId xmlns:a16="http://schemas.microsoft.com/office/drawing/2014/main" xmlns=""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twoCellAnchor editAs="oneCell">
    <xdr:from>
      <xdr:col>0</xdr:col>
      <xdr:colOff>78442</xdr:colOff>
      <xdr:row>0</xdr:row>
      <xdr:rowOff>112058</xdr:rowOff>
    </xdr:from>
    <xdr:to>
      <xdr:col>0</xdr:col>
      <xdr:colOff>1255059</xdr:colOff>
      <xdr:row>3</xdr:row>
      <xdr:rowOff>156882</xdr:rowOff>
    </xdr:to>
    <xdr:pic>
      <xdr:nvPicPr>
        <xdr:cNvPr id="5" name="Imagen 4">
          <a:extLst>
            <a:ext uri="{FF2B5EF4-FFF2-40B4-BE49-F238E27FC236}">
              <a16:creationId xmlns:a16="http://schemas.microsoft.com/office/drawing/2014/main" xmlns="" id="{84E2ECBA-08FF-4FAA-972E-1340168A71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42" y="112058"/>
          <a:ext cx="1176617" cy="68355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147571</xdr:rowOff>
    </xdr:from>
    <xdr:to>
      <xdr:col>0</xdr:col>
      <xdr:colOff>1381797</xdr:colOff>
      <xdr:row>2</xdr:row>
      <xdr:rowOff>268310</xdr:rowOff>
    </xdr:to>
    <xdr:pic>
      <xdr:nvPicPr>
        <xdr:cNvPr id="3" name="Imagen 2">
          <a:extLst>
            <a:ext uri="{FF2B5EF4-FFF2-40B4-BE49-F238E27FC236}">
              <a16:creationId xmlns:a16="http://schemas.microsoft.com/office/drawing/2014/main" xmlns="" id="{88303AA9-9282-458F-85AE-822EB17042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7571"/>
          <a:ext cx="1381796" cy="71102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1748118</xdr:colOff>
      <xdr:row>3</xdr:row>
      <xdr:rowOff>168088</xdr:rowOff>
    </xdr:to>
    <xdr:pic>
      <xdr:nvPicPr>
        <xdr:cNvPr id="3" name="Imagen 2">
          <a:extLst>
            <a:ext uri="{FF2B5EF4-FFF2-40B4-BE49-F238E27FC236}">
              <a16:creationId xmlns:a16="http://schemas.microsoft.com/office/drawing/2014/main" xmlns="" id="{0B29DACB-62AC-4C7E-AB57-12DA8AF3C5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8118" cy="97491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6"/>
  <sheetViews>
    <sheetView topLeftCell="A4" zoomScale="90" zoomScaleNormal="90" workbookViewId="0">
      <selection activeCell="E82" sqref="E82:F82"/>
    </sheetView>
  </sheetViews>
  <sheetFormatPr baseColWidth="10" defaultColWidth="11.42578125" defaultRowHeight="15" x14ac:dyDescent="0.25"/>
  <cols>
    <col min="1" max="1" width="2.85546875" style="243" customWidth="1" collapsed="1"/>
    <col min="2" max="3" width="24.7109375" style="243" customWidth="1" collapsed="1"/>
    <col min="4" max="4" width="16" style="243" customWidth="1" collapsed="1"/>
    <col min="5" max="5" width="24.7109375" style="243" customWidth="1" collapsed="1"/>
    <col min="6" max="6" width="27.7109375" style="243" customWidth="1" collapsed="1"/>
    <col min="7" max="8" width="24.7109375" style="243" customWidth="1" collapsed="1"/>
    <col min="9" max="16384" width="11.42578125" style="243" collapsed="1"/>
  </cols>
  <sheetData>
    <row r="1" spans="2:8" ht="15.75" thickBot="1" x14ac:dyDescent="0.3"/>
    <row r="2" spans="2:8" ht="18" x14ac:dyDescent="0.25">
      <c r="B2" s="332" t="s">
        <v>177</v>
      </c>
      <c r="C2" s="333"/>
      <c r="D2" s="333"/>
      <c r="E2" s="333"/>
      <c r="F2" s="333"/>
      <c r="G2" s="333"/>
      <c r="H2" s="334"/>
    </row>
    <row r="3" spans="2:8" x14ac:dyDescent="0.25">
      <c r="B3" s="244"/>
      <c r="C3" s="245"/>
      <c r="D3" s="245"/>
      <c r="E3" s="245"/>
      <c r="F3" s="245"/>
      <c r="G3" s="245"/>
      <c r="H3" s="246"/>
    </row>
    <row r="4" spans="2:8" ht="47.25" customHeight="1" x14ac:dyDescent="0.25">
      <c r="B4" s="335" t="s">
        <v>187</v>
      </c>
      <c r="C4" s="336"/>
      <c r="D4" s="336"/>
      <c r="E4" s="336"/>
      <c r="F4" s="336"/>
      <c r="G4" s="336"/>
      <c r="H4" s="337"/>
    </row>
    <row r="5" spans="2:8" ht="47.25" customHeight="1" x14ac:dyDescent="0.25">
      <c r="B5" s="338"/>
      <c r="C5" s="339"/>
      <c r="D5" s="339"/>
      <c r="E5" s="339"/>
      <c r="F5" s="339"/>
      <c r="G5" s="339"/>
      <c r="H5" s="340"/>
    </row>
    <row r="6" spans="2:8" ht="16.5" x14ac:dyDescent="0.25">
      <c r="B6" s="322" t="s">
        <v>178</v>
      </c>
      <c r="C6" s="341"/>
      <c r="D6" s="341"/>
      <c r="E6" s="341"/>
      <c r="F6" s="341"/>
      <c r="G6" s="341"/>
      <c r="H6" s="342"/>
    </row>
    <row r="7" spans="2:8" ht="72" customHeight="1" x14ac:dyDescent="0.25">
      <c r="B7" s="343" t="s">
        <v>188</v>
      </c>
      <c r="C7" s="344"/>
      <c r="D7" s="344"/>
      <c r="E7" s="344"/>
      <c r="F7" s="344"/>
      <c r="G7" s="344"/>
      <c r="H7" s="345"/>
    </row>
    <row r="8" spans="2:8" ht="16.5" x14ac:dyDescent="0.25">
      <c r="B8" s="223"/>
      <c r="C8" s="224"/>
      <c r="D8" s="224"/>
      <c r="E8" s="224"/>
      <c r="F8" s="224"/>
      <c r="G8" s="224"/>
      <c r="H8" s="225"/>
    </row>
    <row r="9" spans="2:8" ht="20.45" customHeight="1" x14ac:dyDescent="0.25">
      <c r="B9" s="347" t="s">
        <v>203</v>
      </c>
      <c r="C9" s="348"/>
      <c r="D9" s="348"/>
      <c r="E9" s="348"/>
      <c r="F9" s="348"/>
      <c r="G9" s="348"/>
      <c r="H9" s="349"/>
    </row>
    <row r="10" spans="2:8" ht="16.5" x14ac:dyDescent="0.25">
      <c r="B10" s="229"/>
      <c r="C10" s="230"/>
      <c r="D10" s="230"/>
      <c r="E10" s="230"/>
      <c r="F10" s="230"/>
      <c r="G10" s="230"/>
      <c r="H10" s="231"/>
    </row>
    <row r="11" spans="2:8" ht="20.45" customHeight="1" x14ac:dyDescent="0.25">
      <c r="B11" s="350" t="s">
        <v>204</v>
      </c>
      <c r="C11" s="351"/>
      <c r="D11" s="351"/>
      <c r="E11" s="351"/>
      <c r="F11" s="351"/>
      <c r="G11" s="351"/>
      <c r="H11" s="352"/>
    </row>
    <row r="12" spans="2:8" s="268" customFormat="1" ht="20.45" customHeight="1" x14ac:dyDescent="0.25">
      <c r="B12" s="265"/>
      <c r="C12" s="266"/>
      <c r="D12" s="266"/>
      <c r="E12" s="266"/>
      <c r="F12" s="266"/>
      <c r="G12" s="266"/>
      <c r="H12" s="267"/>
    </row>
    <row r="13" spans="2:8" ht="20.45" customHeight="1" x14ac:dyDescent="0.25">
      <c r="B13" s="322" t="s">
        <v>201</v>
      </c>
      <c r="C13" s="323"/>
      <c r="D13" s="323"/>
      <c r="E13" s="323"/>
      <c r="F13" s="323"/>
      <c r="G13" s="323"/>
      <c r="H13" s="324"/>
    </row>
    <row r="14" spans="2:8" ht="9" customHeight="1" x14ac:dyDescent="0.25">
      <c r="B14" s="322"/>
      <c r="C14" s="323"/>
      <c r="D14" s="323"/>
      <c r="E14" s="323"/>
      <c r="F14" s="323"/>
      <c r="G14" s="323"/>
      <c r="H14" s="324"/>
    </row>
    <row r="15" spans="2:8" ht="16.5" x14ac:dyDescent="0.25">
      <c r="B15" s="322" t="s">
        <v>200</v>
      </c>
      <c r="C15" s="323"/>
      <c r="D15" s="323"/>
      <c r="E15" s="323"/>
      <c r="F15" s="323"/>
      <c r="G15" s="323"/>
      <c r="H15" s="324"/>
    </row>
    <row r="16" spans="2:8" ht="16.5" x14ac:dyDescent="0.25">
      <c r="B16" s="226"/>
      <c r="C16" s="227"/>
      <c r="D16" s="227"/>
      <c r="E16" s="227"/>
      <c r="F16" s="227"/>
      <c r="G16" s="227"/>
      <c r="H16" s="228"/>
    </row>
    <row r="17" spans="2:8" ht="18.600000000000001" customHeight="1" x14ac:dyDescent="0.25">
      <c r="B17" s="322" t="s">
        <v>202</v>
      </c>
      <c r="C17" s="323"/>
      <c r="D17" s="323"/>
      <c r="E17" s="323"/>
      <c r="F17" s="323"/>
      <c r="G17" s="323"/>
      <c r="H17" s="324"/>
    </row>
    <row r="18" spans="2:8" ht="18.600000000000001" customHeight="1" x14ac:dyDescent="0.25">
      <c r="B18" s="226"/>
      <c r="C18" s="227"/>
      <c r="D18" s="227"/>
      <c r="E18" s="227"/>
      <c r="F18" s="227"/>
      <c r="G18" s="227"/>
      <c r="H18" s="228"/>
    </row>
    <row r="19" spans="2:8" ht="18.600000000000001" customHeight="1" x14ac:dyDescent="0.25">
      <c r="B19" s="322" t="s">
        <v>205</v>
      </c>
      <c r="C19" s="323"/>
      <c r="D19" s="323"/>
      <c r="E19" s="323"/>
      <c r="F19" s="323"/>
      <c r="G19" s="323"/>
      <c r="H19" s="324"/>
    </row>
    <row r="20" spans="2:8" ht="18.600000000000001" customHeight="1" thickBot="1" x14ac:dyDescent="0.3">
      <c r="B20" s="189"/>
      <c r="C20" s="232"/>
      <c r="D20" s="232"/>
      <c r="E20" s="232"/>
      <c r="F20" s="232"/>
      <c r="G20" s="232"/>
      <c r="H20" s="233"/>
    </row>
    <row r="21" spans="2:8" ht="15.75" thickTop="1" x14ac:dyDescent="0.25">
      <c r="B21" s="247"/>
      <c r="C21" s="313" t="s">
        <v>179</v>
      </c>
      <c r="D21" s="314"/>
      <c r="E21" s="317" t="s">
        <v>180</v>
      </c>
      <c r="F21" s="318"/>
      <c r="G21" s="252"/>
      <c r="H21" s="248"/>
    </row>
    <row r="22" spans="2:8" ht="35.25" customHeight="1" x14ac:dyDescent="0.25">
      <c r="B22" s="247"/>
      <c r="C22" s="308" t="s">
        <v>181</v>
      </c>
      <c r="D22" s="308"/>
      <c r="E22" s="307" t="s">
        <v>182</v>
      </c>
      <c r="F22" s="307"/>
      <c r="G22" s="252"/>
      <c r="H22" s="248"/>
    </row>
    <row r="23" spans="2:8" ht="17.25" customHeight="1" x14ac:dyDescent="0.25">
      <c r="B23" s="247"/>
      <c r="C23" s="308" t="s">
        <v>212</v>
      </c>
      <c r="D23" s="308"/>
      <c r="E23" s="307" t="s">
        <v>183</v>
      </c>
      <c r="F23" s="307"/>
      <c r="G23" s="252"/>
      <c r="H23" s="248"/>
    </row>
    <row r="24" spans="2:8" ht="69.75" customHeight="1" x14ac:dyDescent="0.25">
      <c r="B24" s="247"/>
      <c r="C24" s="308" t="s">
        <v>214</v>
      </c>
      <c r="D24" s="308"/>
      <c r="E24" s="307" t="s">
        <v>184</v>
      </c>
      <c r="F24" s="307"/>
      <c r="G24" s="252"/>
      <c r="H24" s="248"/>
    </row>
    <row r="25" spans="2:8" ht="69.75" customHeight="1" x14ac:dyDescent="0.25">
      <c r="B25" s="247"/>
      <c r="C25" s="309" t="s">
        <v>75</v>
      </c>
      <c r="D25" s="309"/>
      <c r="E25" s="307" t="s">
        <v>225</v>
      </c>
      <c r="F25" s="307"/>
      <c r="G25" s="252"/>
      <c r="H25" s="248"/>
    </row>
    <row r="26" spans="2:8" ht="69.75" customHeight="1" x14ac:dyDescent="0.25">
      <c r="B26" s="247"/>
      <c r="C26" s="309" t="s">
        <v>215</v>
      </c>
      <c r="D26" s="309"/>
      <c r="E26" s="307" t="s">
        <v>216</v>
      </c>
      <c r="F26" s="307"/>
      <c r="G26" s="252"/>
      <c r="H26" s="248"/>
    </row>
    <row r="27" spans="2:8" ht="60.75" customHeight="1" x14ac:dyDescent="0.25">
      <c r="B27" s="247"/>
      <c r="C27" s="309" t="s">
        <v>217</v>
      </c>
      <c r="D27" s="309"/>
      <c r="E27" s="307" t="s">
        <v>218</v>
      </c>
      <c r="F27" s="307"/>
      <c r="G27" s="252"/>
      <c r="H27" s="248"/>
    </row>
    <row r="28" spans="2:8" ht="104.25" customHeight="1" x14ac:dyDescent="0.25">
      <c r="B28" s="247"/>
      <c r="C28" s="309" t="s">
        <v>47</v>
      </c>
      <c r="D28" s="309"/>
      <c r="E28" s="307" t="s">
        <v>219</v>
      </c>
      <c r="F28" s="307"/>
      <c r="G28" s="252"/>
      <c r="H28" s="248"/>
    </row>
    <row r="29" spans="2:8" ht="126.75" customHeight="1" x14ac:dyDescent="0.25">
      <c r="B29" s="247"/>
      <c r="C29" s="309" t="s">
        <v>220</v>
      </c>
      <c r="D29" s="309"/>
      <c r="E29" s="307" t="s">
        <v>221</v>
      </c>
      <c r="F29" s="307"/>
      <c r="G29" s="252"/>
      <c r="H29" s="248"/>
    </row>
    <row r="30" spans="2:8" ht="69.75" customHeight="1" x14ac:dyDescent="0.25">
      <c r="B30" s="247"/>
      <c r="C30" s="309" t="s">
        <v>222</v>
      </c>
      <c r="D30" s="309"/>
      <c r="E30" s="307" t="s">
        <v>223</v>
      </c>
      <c r="F30" s="307"/>
      <c r="G30" s="252"/>
      <c r="H30" s="248"/>
    </row>
    <row r="31" spans="2:8" ht="69.75" customHeight="1" x14ac:dyDescent="0.25">
      <c r="B31" s="247"/>
      <c r="C31" s="309" t="s">
        <v>161</v>
      </c>
      <c r="D31" s="309"/>
      <c r="E31" s="307" t="s">
        <v>224</v>
      </c>
      <c r="F31" s="307"/>
      <c r="G31" s="252"/>
      <c r="H31" s="248"/>
    </row>
    <row r="32" spans="2:8" x14ac:dyDescent="0.25">
      <c r="B32" s="247"/>
      <c r="C32" s="237"/>
      <c r="D32" s="237"/>
      <c r="E32" s="238"/>
      <c r="F32" s="238"/>
      <c r="G32" s="252"/>
      <c r="H32" s="248"/>
    </row>
    <row r="33" spans="2:8" ht="16.5" x14ac:dyDescent="0.25">
      <c r="B33" s="322" t="s">
        <v>226</v>
      </c>
      <c r="C33" s="323"/>
      <c r="D33" s="323"/>
      <c r="E33" s="323"/>
      <c r="F33" s="323"/>
      <c r="G33" s="323"/>
      <c r="H33" s="324"/>
    </row>
    <row r="34" spans="2:8" ht="14.45" customHeight="1" thickBot="1" x14ac:dyDescent="0.3">
      <c r="B34" s="253"/>
      <c r="C34" s="242"/>
      <c r="D34" s="242"/>
      <c r="E34" s="242"/>
      <c r="F34" s="242"/>
      <c r="G34" s="242"/>
      <c r="H34" s="254"/>
    </row>
    <row r="35" spans="2:8" ht="14.45" customHeight="1" thickTop="1" x14ac:dyDescent="0.25">
      <c r="B35" s="253"/>
      <c r="C35" s="313" t="s">
        <v>179</v>
      </c>
      <c r="D35" s="314"/>
      <c r="E35" s="315" t="s">
        <v>180</v>
      </c>
      <c r="F35" s="316"/>
      <c r="G35" s="242"/>
      <c r="H35" s="254"/>
    </row>
    <row r="36" spans="2:8" ht="90" customHeight="1" x14ac:dyDescent="0.25">
      <c r="B36" s="253"/>
      <c r="C36" s="309" t="s">
        <v>194</v>
      </c>
      <c r="D36" s="309"/>
      <c r="E36" s="307" t="s">
        <v>227</v>
      </c>
      <c r="F36" s="307"/>
      <c r="G36" s="242"/>
      <c r="H36" s="254"/>
    </row>
    <row r="37" spans="2:8" ht="53.45" customHeight="1" x14ac:dyDescent="0.25">
      <c r="B37" s="253"/>
      <c r="C37" s="309" t="s">
        <v>166</v>
      </c>
      <c r="D37" s="309"/>
      <c r="E37" s="307" t="s">
        <v>252</v>
      </c>
      <c r="F37" s="307"/>
      <c r="G37" s="242"/>
      <c r="H37" s="254"/>
    </row>
    <row r="38" spans="2:8" ht="54" customHeight="1" x14ac:dyDescent="0.25">
      <c r="B38" s="253"/>
      <c r="C38" s="309" t="s">
        <v>61</v>
      </c>
      <c r="D38" s="309"/>
      <c r="E38" s="307" t="s">
        <v>253</v>
      </c>
      <c r="F38" s="307"/>
      <c r="G38" s="242"/>
      <c r="H38" s="254"/>
    </row>
    <row r="39" spans="2:8" ht="32.450000000000003" customHeight="1" x14ac:dyDescent="0.25">
      <c r="B39" s="253"/>
      <c r="C39" s="309" t="s">
        <v>228</v>
      </c>
      <c r="D39" s="309"/>
      <c r="E39" s="307" t="s">
        <v>229</v>
      </c>
      <c r="F39" s="307"/>
      <c r="G39" s="242"/>
      <c r="H39" s="254"/>
    </row>
    <row r="40" spans="2:8" ht="16.5" x14ac:dyDescent="0.25">
      <c r="B40" s="253"/>
      <c r="C40" s="242"/>
      <c r="D40" s="242"/>
      <c r="E40" s="242"/>
      <c r="F40" s="242"/>
      <c r="G40" s="242"/>
      <c r="H40" s="254"/>
    </row>
    <row r="41" spans="2:8" ht="18.600000000000001" customHeight="1" x14ac:dyDescent="0.25">
      <c r="B41" s="325" t="s">
        <v>210</v>
      </c>
      <c r="C41" s="326"/>
      <c r="D41" s="326"/>
      <c r="E41" s="326"/>
      <c r="F41" s="326"/>
      <c r="G41" s="326"/>
      <c r="H41" s="327"/>
    </row>
    <row r="42" spans="2:8" ht="18.600000000000001" customHeight="1" x14ac:dyDescent="0.25">
      <c r="B42" s="239"/>
      <c r="C42" s="240"/>
      <c r="D42" s="240"/>
      <c r="E42" s="240"/>
      <c r="F42" s="240"/>
      <c r="G42" s="240"/>
      <c r="H42" s="241"/>
    </row>
    <row r="43" spans="2:8" ht="18.600000000000001" customHeight="1" x14ac:dyDescent="0.25">
      <c r="B43" s="322" t="s">
        <v>206</v>
      </c>
      <c r="C43" s="323"/>
      <c r="D43" s="323"/>
      <c r="E43" s="323"/>
      <c r="F43" s="323"/>
      <c r="G43" s="323"/>
      <c r="H43" s="324"/>
    </row>
    <row r="44" spans="2:8" ht="18.600000000000001" customHeight="1" thickBot="1" x14ac:dyDescent="0.3">
      <c r="B44" s="189"/>
      <c r="C44" s="232"/>
      <c r="D44" s="232"/>
      <c r="E44" s="232"/>
      <c r="F44" s="232"/>
      <c r="G44" s="232"/>
      <c r="H44" s="233"/>
    </row>
    <row r="45" spans="2:8" ht="18.600000000000001" customHeight="1" thickTop="1" x14ac:dyDescent="0.25">
      <c r="B45" s="189"/>
      <c r="C45" s="313" t="s">
        <v>179</v>
      </c>
      <c r="D45" s="314"/>
      <c r="E45" s="315" t="s">
        <v>180</v>
      </c>
      <c r="F45" s="316"/>
      <c r="G45" s="232"/>
      <c r="H45" s="233"/>
    </row>
    <row r="46" spans="2:8" ht="53.1" customHeight="1" x14ac:dyDescent="0.25">
      <c r="B46" s="189"/>
      <c r="C46" s="309" t="s">
        <v>169</v>
      </c>
      <c r="D46" s="309"/>
      <c r="E46" s="307" t="s">
        <v>185</v>
      </c>
      <c r="F46" s="307"/>
      <c r="G46" s="232"/>
      <c r="H46" s="233"/>
    </row>
    <row r="47" spans="2:8" ht="54" customHeight="1" x14ac:dyDescent="0.25">
      <c r="B47" s="189"/>
      <c r="C47" s="309" t="s">
        <v>87</v>
      </c>
      <c r="D47" s="309"/>
      <c r="E47" s="307" t="s">
        <v>230</v>
      </c>
      <c r="F47" s="307"/>
      <c r="G47" s="232"/>
      <c r="H47" s="233"/>
    </row>
    <row r="48" spans="2:8" ht="51.95" customHeight="1" x14ac:dyDescent="0.25">
      <c r="B48" s="189"/>
      <c r="C48" s="309" t="s">
        <v>88</v>
      </c>
      <c r="D48" s="309"/>
      <c r="E48" s="307" t="s">
        <v>232</v>
      </c>
      <c r="F48" s="307"/>
      <c r="G48" s="232"/>
      <c r="H48" s="233"/>
    </row>
    <row r="49" spans="2:8" ht="53.45" customHeight="1" x14ac:dyDescent="0.25">
      <c r="B49" s="189"/>
      <c r="C49" s="309" t="s">
        <v>110</v>
      </c>
      <c r="D49" s="309"/>
      <c r="E49" s="307" t="s">
        <v>232</v>
      </c>
      <c r="F49" s="307"/>
      <c r="G49" s="232"/>
      <c r="H49" s="233"/>
    </row>
    <row r="50" spans="2:8" ht="48.6" customHeight="1" x14ac:dyDescent="0.25">
      <c r="B50" s="189"/>
      <c r="C50" s="309" t="s">
        <v>89</v>
      </c>
      <c r="D50" s="309"/>
      <c r="E50" s="307" t="s">
        <v>233</v>
      </c>
      <c r="F50" s="307"/>
      <c r="G50" s="232"/>
      <c r="H50" s="233"/>
    </row>
    <row r="51" spans="2:8" ht="49.5" customHeight="1" x14ac:dyDescent="0.25">
      <c r="B51" s="189"/>
      <c r="C51" s="309" t="s">
        <v>90</v>
      </c>
      <c r="D51" s="309"/>
      <c r="E51" s="307" t="s">
        <v>231</v>
      </c>
      <c r="F51" s="307"/>
      <c r="G51" s="232"/>
      <c r="H51" s="233"/>
    </row>
    <row r="52" spans="2:8" ht="57" customHeight="1" x14ac:dyDescent="0.25">
      <c r="B52" s="189"/>
      <c r="C52" s="309" t="s">
        <v>106</v>
      </c>
      <c r="D52" s="309"/>
      <c r="E52" s="307" t="s">
        <v>236</v>
      </c>
      <c r="F52" s="307"/>
      <c r="G52" s="232"/>
      <c r="H52" s="233"/>
    </row>
    <row r="53" spans="2:8" ht="36" customHeight="1" x14ac:dyDescent="0.25">
      <c r="B53" s="189"/>
      <c r="C53" s="309" t="s">
        <v>109</v>
      </c>
      <c r="D53" s="309"/>
      <c r="E53" s="307" t="s">
        <v>234</v>
      </c>
      <c r="F53" s="307"/>
      <c r="G53" s="232"/>
      <c r="H53" s="233"/>
    </row>
    <row r="54" spans="2:8" ht="39.950000000000003" customHeight="1" x14ac:dyDescent="0.25">
      <c r="B54" s="189"/>
      <c r="C54" s="309" t="s">
        <v>113</v>
      </c>
      <c r="D54" s="309"/>
      <c r="E54" s="307" t="s">
        <v>235</v>
      </c>
      <c r="F54" s="307"/>
      <c r="G54" s="232"/>
      <c r="H54" s="233"/>
    </row>
    <row r="55" spans="2:8" ht="29.45" customHeight="1" x14ac:dyDescent="0.25">
      <c r="B55" s="189"/>
      <c r="C55" s="309" t="s">
        <v>10</v>
      </c>
      <c r="D55" s="309"/>
      <c r="E55" s="307" t="s">
        <v>197</v>
      </c>
      <c r="F55" s="307"/>
      <c r="G55" s="232"/>
      <c r="H55" s="233"/>
    </row>
    <row r="56" spans="2:8" ht="18.600000000000001" customHeight="1" x14ac:dyDescent="0.25">
      <c r="B56" s="189"/>
      <c r="C56" s="232"/>
      <c r="D56" s="232"/>
      <c r="E56" s="232"/>
      <c r="F56" s="232"/>
      <c r="G56" s="232"/>
      <c r="H56" s="233"/>
    </row>
    <row r="57" spans="2:8" ht="18.600000000000001" customHeight="1" x14ac:dyDescent="0.25">
      <c r="B57" s="319" t="s">
        <v>209</v>
      </c>
      <c r="C57" s="320"/>
      <c r="D57" s="320"/>
      <c r="E57" s="320"/>
      <c r="F57" s="320"/>
      <c r="G57" s="320"/>
      <c r="H57" s="321"/>
    </row>
    <row r="58" spans="2:8" ht="18.600000000000001" customHeight="1" x14ac:dyDescent="0.25">
      <c r="B58" s="189"/>
      <c r="C58" s="232"/>
      <c r="D58" s="232"/>
      <c r="E58" s="232"/>
      <c r="F58" s="232"/>
      <c r="G58" s="232"/>
      <c r="H58" s="233"/>
    </row>
    <row r="59" spans="2:8" ht="18.600000000000001" customHeight="1" x14ac:dyDescent="0.25">
      <c r="B59" s="310" t="s">
        <v>207</v>
      </c>
      <c r="C59" s="311"/>
      <c r="D59" s="311"/>
      <c r="E59" s="311"/>
      <c r="F59" s="311"/>
      <c r="G59" s="311"/>
      <c r="H59" s="312"/>
    </row>
    <row r="60" spans="2:8" ht="18.600000000000001" customHeight="1" x14ac:dyDescent="0.25">
      <c r="B60" s="226"/>
      <c r="C60" s="227"/>
      <c r="D60" s="227"/>
      <c r="E60" s="227"/>
      <c r="F60" s="227"/>
      <c r="G60" s="227"/>
      <c r="H60" s="228"/>
    </row>
    <row r="61" spans="2:8" ht="30" customHeight="1" x14ac:dyDescent="0.25">
      <c r="B61" s="322" t="s">
        <v>208</v>
      </c>
      <c r="C61" s="323"/>
      <c r="D61" s="323"/>
      <c r="E61" s="323"/>
      <c r="F61" s="323"/>
      <c r="G61" s="323"/>
      <c r="H61" s="324"/>
    </row>
    <row r="62" spans="2:8" ht="17.25" thickBot="1" x14ac:dyDescent="0.3">
      <c r="B62" s="189"/>
      <c r="C62" s="232"/>
      <c r="D62" s="232"/>
      <c r="E62" s="232"/>
      <c r="F62" s="232"/>
      <c r="G62" s="232"/>
      <c r="H62" s="233"/>
    </row>
    <row r="63" spans="2:8" ht="30" customHeight="1" thickTop="1" x14ac:dyDescent="0.25">
      <c r="B63" s="189"/>
      <c r="C63" s="313" t="s">
        <v>179</v>
      </c>
      <c r="D63" s="314"/>
      <c r="E63" s="315" t="s">
        <v>180</v>
      </c>
      <c r="F63" s="316"/>
      <c r="G63" s="232"/>
      <c r="H63" s="233"/>
    </row>
    <row r="64" spans="2:8" ht="30" customHeight="1" x14ac:dyDescent="0.25">
      <c r="B64" s="189"/>
      <c r="C64" s="309" t="s">
        <v>120</v>
      </c>
      <c r="D64" s="309"/>
      <c r="E64" s="307" t="s">
        <v>237</v>
      </c>
      <c r="F64" s="307"/>
      <c r="G64" s="232"/>
      <c r="H64" s="233"/>
    </row>
    <row r="65" spans="2:8" ht="44.45" customHeight="1" x14ac:dyDescent="0.25">
      <c r="B65" s="189"/>
      <c r="C65" s="309" t="s">
        <v>121</v>
      </c>
      <c r="D65" s="309"/>
      <c r="E65" s="307" t="s">
        <v>238</v>
      </c>
      <c r="F65" s="307"/>
      <c r="G65" s="232"/>
      <c r="H65" s="233"/>
    </row>
    <row r="66" spans="2:8" ht="51" customHeight="1" x14ac:dyDescent="0.25">
      <c r="B66" s="189"/>
      <c r="C66" s="309" t="s">
        <v>172</v>
      </c>
      <c r="D66" s="309"/>
      <c r="E66" s="307" t="s">
        <v>239</v>
      </c>
      <c r="F66" s="307"/>
      <c r="G66" s="232"/>
      <c r="H66" s="233"/>
    </row>
    <row r="67" spans="2:8" ht="84.75" customHeight="1" x14ac:dyDescent="0.25">
      <c r="B67" s="189"/>
      <c r="C67" s="309" t="s">
        <v>240</v>
      </c>
      <c r="D67" s="309"/>
      <c r="E67" s="307" t="s">
        <v>186</v>
      </c>
      <c r="F67" s="307"/>
      <c r="G67" s="232"/>
      <c r="H67" s="233"/>
    </row>
    <row r="68" spans="2:8" ht="15.75" customHeight="1" x14ac:dyDescent="0.25">
      <c r="B68" s="189"/>
      <c r="C68" s="309" t="s">
        <v>144</v>
      </c>
      <c r="D68" s="309"/>
      <c r="E68" s="307" t="s">
        <v>242</v>
      </c>
      <c r="F68" s="307"/>
      <c r="G68" s="232"/>
      <c r="H68" s="233"/>
    </row>
    <row r="69" spans="2:8" ht="30" customHeight="1" x14ac:dyDescent="0.25">
      <c r="B69" s="189"/>
      <c r="C69" s="309" t="s">
        <v>243</v>
      </c>
      <c r="D69" s="309"/>
      <c r="E69" s="307" t="s">
        <v>244</v>
      </c>
      <c r="F69" s="307"/>
      <c r="G69" s="232"/>
      <c r="H69" s="233"/>
    </row>
    <row r="70" spans="2:8" ht="30" customHeight="1" x14ac:dyDescent="0.25">
      <c r="B70" s="189"/>
      <c r="C70" s="309" t="s">
        <v>245</v>
      </c>
      <c r="D70" s="309"/>
      <c r="E70" s="307" t="s">
        <v>246</v>
      </c>
      <c r="F70" s="307"/>
      <c r="G70" s="232"/>
      <c r="H70" s="233"/>
    </row>
    <row r="71" spans="2:8" ht="53.45" customHeight="1" x14ac:dyDescent="0.25">
      <c r="B71" s="189"/>
      <c r="C71" s="309" t="s">
        <v>128</v>
      </c>
      <c r="D71" s="309"/>
      <c r="E71" s="307" t="s">
        <v>241</v>
      </c>
      <c r="F71" s="307"/>
      <c r="G71" s="232"/>
      <c r="H71" s="233"/>
    </row>
    <row r="72" spans="2:8" ht="30" customHeight="1" x14ac:dyDescent="0.25">
      <c r="B72" s="189"/>
      <c r="C72" s="232"/>
      <c r="D72" s="232"/>
      <c r="E72" s="232"/>
      <c r="F72" s="232"/>
      <c r="G72" s="232"/>
      <c r="H72" s="233"/>
    </row>
    <row r="73" spans="2:8" ht="18.600000000000001" customHeight="1" x14ac:dyDescent="0.25">
      <c r="B73" s="310" t="s">
        <v>211</v>
      </c>
      <c r="C73" s="311"/>
      <c r="D73" s="311"/>
      <c r="E73" s="311"/>
      <c r="F73" s="311"/>
      <c r="G73" s="311"/>
      <c r="H73" s="312"/>
    </row>
    <row r="74" spans="2:8" ht="18.600000000000001" customHeight="1" x14ac:dyDescent="0.25">
      <c r="B74" s="234"/>
      <c r="C74" s="235"/>
      <c r="D74" s="235"/>
      <c r="E74" s="235"/>
      <c r="F74" s="235"/>
      <c r="G74" s="235"/>
      <c r="H74" s="236"/>
    </row>
    <row r="75" spans="2:8" ht="18.600000000000001" customHeight="1" x14ac:dyDescent="0.25">
      <c r="B75" s="310" t="s">
        <v>269</v>
      </c>
      <c r="C75" s="311"/>
      <c r="D75" s="311"/>
      <c r="E75" s="311"/>
      <c r="F75" s="311"/>
      <c r="G75" s="311"/>
      <c r="H75" s="312"/>
    </row>
    <row r="76" spans="2:8" ht="16.5" x14ac:dyDescent="0.25">
      <c r="B76" s="189"/>
      <c r="C76" s="255"/>
      <c r="D76" s="255"/>
      <c r="E76" s="255"/>
      <c r="F76" s="255"/>
      <c r="G76" s="255"/>
      <c r="H76" s="190"/>
    </row>
    <row r="77" spans="2:8" ht="16.5" x14ac:dyDescent="0.25">
      <c r="B77" s="189"/>
      <c r="C77" s="255"/>
      <c r="D77" s="255"/>
      <c r="E77" s="255"/>
      <c r="F77" s="255"/>
      <c r="G77" s="255"/>
      <c r="H77" s="190"/>
    </row>
    <row r="78" spans="2:8" ht="16.5" x14ac:dyDescent="0.25">
      <c r="B78" s="189" t="s">
        <v>249</v>
      </c>
      <c r="C78" s="255"/>
      <c r="D78" s="255"/>
      <c r="E78" s="255"/>
      <c r="F78" s="255"/>
      <c r="G78" s="255"/>
      <c r="H78" s="190"/>
    </row>
    <row r="79" spans="2:8" ht="16.5" x14ac:dyDescent="0.25">
      <c r="B79" s="189"/>
      <c r="C79" s="255"/>
      <c r="D79" s="255"/>
      <c r="E79" s="255"/>
      <c r="F79" s="255"/>
      <c r="G79" s="255"/>
      <c r="H79" s="190"/>
    </row>
    <row r="80" spans="2:8" ht="15.75" thickBot="1" x14ac:dyDescent="0.3">
      <c r="B80" s="247"/>
      <c r="C80" s="252"/>
      <c r="D80" s="256"/>
      <c r="E80" s="257"/>
      <c r="F80" s="257"/>
      <c r="G80" s="258"/>
      <c r="H80" s="248"/>
    </row>
    <row r="81" spans="2:8" ht="15.75" thickTop="1" x14ac:dyDescent="0.25">
      <c r="B81" s="259" t="s">
        <v>250</v>
      </c>
      <c r="C81" s="346" t="s">
        <v>179</v>
      </c>
      <c r="D81" s="314"/>
      <c r="E81" s="317" t="s">
        <v>180</v>
      </c>
      <c r="F81" s="318"/>
      <c r="G81" s="252"/>
      <c r="H81" s="248"/>
    </row>
    <row r="82" spans="2:8" s="188" customFormat="1" ht="27.75" customHeight="1" x14ac:dyDescent="0.25">
      <c r="B82" s="263">
        <v>2</v>
      </c>
      <c r="C82" s="308" t="s">
        <v>181</v>
      </c>
      <c r="D82" s="308"/>
      <c r="E82" s="307" t="s">
        <v>182</v>
      </c>
      <c r="F82" s="307"/>
      <c r="G82" s="260"/>
      <c r="H82" s="191"/>
    </row>
    <row r="83" spans="2:8" s="188" customFormat="1" ht="17.25" customHeight="1" x14ac:dyDescent="0.25">
      <c r="B83" s="263">
        <v>2</v>
      </c>
      <c r="C83" s="308" t="s">
        <v>212</v>
      </c>
      <c r="D83" s="308"/>
      <c r="E83" s="307" t="s">
        <v>183</v>
      </c>
      <c r="F83" s="307"/>
      <c r="G83" s="260"/>
      <c r="H83" s="191"/>
    </row>
    <row r="84" spans="2:8" s="188" customFormat="1" ht="81" customHeight="1" x14ac:dyDescent="0.25">
      <c r="B84" s="263">
        <v>2</v>
      </c>
      <c r="C84" s="308" t="s">
        <v>214</v>
      </c>
      <c r="D84" s="308"/>
      <c r="E84" s="307" t="s">
        <v>184</v>
      </c>
      <c r="F84" s="307"/>
      <c r="G84" s="260"/>
      <c r="H84" s="191"/>
    </row>
    <row r="85" spans="2:8" s="188" customFormat="1" ht="78" customHeight="1" x14ac:dyDescent="0.25">
      <c r="B85" s="263">
        <v>2</v>
      </c>
      <c r="C85" s="309" t="s">
        <v>75</v>
      </c>
      <c r="D85" s="309"/>
      <c r="E85" s="307" t="s">
        <v>225</v>
      </c>
      <c r="F85" s="307"/>
      <c r="G85" s="260"/>
      <c r="H85" s="191"/>
    </row>
    <row r="86" spans="2:8" s="188" customFormat="1" ht="43.5" customHeight="1" x14ac:dyDescent="0.25">
      <c r="B86" s="263">
        <v>2</v>
      </c>
      <c r="C86" s="309" t="s">
        <v>215</v>
      </c>
      <c r="D86" s="309"/>
      <c r="E86" s="307" t="s">
        <v>216</v>
      </c>
      <c r="F86" s="307"/>
      <c r="G86" s="260"/>
      <c r="H86" s="191"/>
    </row>
    <row r="87" spans="2:8" s="188" customFormat="1" ht="42" customHeight="1" x14ac:dyDescent="0.25">
      <c r="B87" s="263">
        <v>2</v>
      </c>
      <c r="C87" s="309" t="s">
        <v>217</v>
      </c>
      <c r="D87" s="309"/>
      <c r="E87" s="307" t="s">
        <v>218</v>
      </c>
      <c r="F87" s="307"/>
      <c r="G87" s="260"/>
      <c r="H87" s="191"/>
    </row>
    <row r="88" spans="2:8" s="188" customFormat="1" ht="88.5" customHeight="1" x14ac:dyDescent="0.25">
      <c r="B88" s="263">
        <v>2</v>
      </c>
      <c r="C88" s="309" t="s">
        <v>47</v>
      </c>
      <c r="D88" s="309"/>
      <c r="E88" s="307" t="s">
        <v>247</v>
      </c>
      <c r="F88" s="307"/>
      <c r="G88" s="260"/>
      <c r="H88" s="191"/>
    </row>
    <row r="89" spans="2:8" s="188" customFormat="1" ht="114" customHeight="1" x14ac:dyDescent="0.25">
      <c r="B89" s="263">
        <v>2</v>
      </c>
      <c r="C89" s="309" t="s">
        <v>220</v>
      </c>
      <c r="D89" s="309"/>
      <c r="E89" s="307" t="s">
        <v>221</v>
      </c>
      <c r="F89" s="307"/>
      <c r="G89" s="260"/>
      <c r="H89" s="191"/>
    </row>
    <row r="90" spans="2:8" s="188" customFormat="1" ht="93.95" customHeight="1" x14ac:dyDescent="0.25">
      <c r="B90" s="263">
        <v>2</v>
      </c>
      <c r="C90" s="309" t="s">
        <v>222</v>
      </c>
      <c r="D90" s="309"/>
      <c r="E90" s="307" t="s">
        <v>223</v>
      </c>
      <c r="F90" s="307"/>
      <c r="G90" s="260"/>
      <c r="H90" s="191"/>
    </row>
    <row r="91" spans="2:8" s="188" customFormat="1" x14ac:dyDescent="0.25">
      <c r="B91" s="263">
        <v>2</v>
      </c>
      <c r="C91" s="309" t="s">
        <v>161</v>
      </c>
      <c r="D91" s="309"/>
      <c r="E91" s="307" t="s">
        <v>224</v>
      </c>
      <c r="F91" s="307"/>
      <c r="G91" s="260"/>
      <c r="H91" s="191"/>
    </row>
    <row r="92" spans="2:8" s="188" customFormat="1" ht="66.599999999999994" customHeight="1" x14ac:dyDescent="0.25">
      <c r="B92" s="263">
        <v>3</v>
      </c>
      <c r="C92" s="309" t="s">
        <v>194</v>
      </c>
      <c r="D92" s="309"/>
      <c r="E92" s="307" t="s">
        <v>227</v>
      </c>
      <c r="F92" s="307"/>
      <c r="G92" s="260"/>
      <c r="H92" s="191"/>
    </row>
    <row r="93" spans="2:8" s="188" customFormat="1" ht="66.599999999999994" customHeight="1" x14ac:dyDescent="0.25">
      <c r="B93" s="263">
        <v>3</v>
      </c>
      <c r="C93" s="309" t="s">
        <v>166</v>
      </c>
      <c r="D93" s="309"/>
      <c r="E93" s="307" t="s">
        <v>252</v>
      </c>
      <c r="F93" s="307"/>
      <c r="G93" s="260"/>
      <c r="H93" s="191"/>
    </row>
    <row r="94" spans="2:8" s="188" customFormat="1" ht="62.45" customHeight="1" x14ac:dyDescent="0.25">
      <c r="B94" s="263">
        <v>3</v>
      </c>
      <c r="C94" s="309" t="s">
        <v>61</v>
      </c>
      <c r="D94" s="309"/>
      <c r="E94" s="307" t="s">
        <v>253</v>
      </c>
      <c r="F94" s="307"/>
      <c r="G94" s="260"/>
      <c r="H94" s="191"/>
    </row>
    <row r="95" spans="2:8" s="188" customFormat="1" ht="38.450000000000003" customHeight="1" x14ac:dyDescent="0.25">
      <c r="B95" s="263">
        <v>3</v>
      </c>
      <c r="C95" s="309" t="s">
        <v>228</v>
      </c>
      <c r="D95" s="309"/>
      <c r="E95" s="307" t="s">
        <v>229</v>
      </c>
      <c r="F95" s="307"/>
      <c r="G95" s="260"/>
      <c r="H95" s="191"/>
    </row>
    <row r="96" spans="2:8" ht="59.25" customHeight="1" x14ac:dyDescent="0.25">
      <c r="B96" s="264">
        <v>5</v>
      </c>
      <c r="C96" s="309" t="s">
        <v>169</v>
      </c>
      <c r="D96" s="309"/>
      <c r="E96" s="307" t="s">
        <v>248</v>
      </c>
      <c r="F96" s="307"/>
      <c r="G96" s="252"/>
      <c r="H96" s="248"/>
    </row>
    <row r="97" spans="2:8" ht="59.25" customHeight="1" x14ac:dyDescent="0.25">
      <c r="B97" s="264">
        <v>5</v>
      </c>
      <c r="C97" s="309" t="s">
        <v>87</v>
      </c>
      <c r="D97" s="309"/>
      <c r="E97" s="307" t="s">
        <v>230</v>
      </c>
      <c r="F97" s="307"/>
      <c r="G97" s="252"/>
      <c r="H97" s="248"/>
    </row>
    <row r="98" spans="2:8" ht="59.25" customHeight="1" x14ac:dyDescent="0.25">
      <c r="B98" s="264">
        <v>5</v>
      </c>
      <c r="C98" s="309" t="s">
        <v>88</v>
      </c>
      <c r="D98" s="309"/>
      <c r="E98" s="307" t="s">
        <v>232</v>
      </c>
      <c r="F98" s="307"/>
      <c r="G98" s="252"/>
      <c r="H98" s="248"/>
    </row>
    <row r="99" spans="2:8" ht="59.25" customHeight="1" x14ac:dyDescent="0.25">
      <c r="B99" s="264">
        <v>5</v>
      </c>
      <c r="C99" s="309" t="s">
        <v>110</v>
      </c>
      <c r="D99" s="309"/>
      <c r="E99" s="307" t="s">
        <v>232</v>
      </c>
      <c r="F99" s="307"/>
      <c r="G99" s="252"/>
      <c r="H99" s="248"/>
    </row>
    <row r="100" spans="2:8" ht="47.45" customHeight="1" x14ac:dyDescent="0.25">
      <c r="B100" s="264">
        <v>5</v>
      </c>
      <c r="C100" s="309" t="s">
        <v>89</v>
      </c>
      <c r="D100" s="309"/>
      <c r="E100" s="307" t="s">
        <v>233</v>
      </c>
      <c r="F100" s="307"/>
      <c r="G100" s="252"/>
      <c r="H100" s="248"/>
    </row>
    <row r="101" spans="2:8" ht="45.6" customHeight="1" x14ac:dyDescent="0.25">
      <c r="B101" s="264">
        <v>5</v>
      </c>
      <c r="C101" s="309" t="s">
        <v>90</v>
      </c>
      <c r="D101" s="309"/>
      <c r="E101" s="307" t="s">
        <v>231</v>
      </c>
      <c r="F101" s="307"/>
      <c r="G101" s="252"/>
      <c r="H101" s="248"/>
    </row>
    <row r="102" spans="2:8" ht="66" customHeight="1" x14ac:dyDescent="0.25">
      <c r="B102" s="264">
        <v>5</v>
      </c>
      <c r="C102" s="309" t="s">
        <v>106</v>
      </c>
      <c r="D102" s="309"/>
      <c r="E102" s="307" t="s">
        <v>236</v>
      </c>
      <c r="F102" s="307"/>
      <c r="G102" s="252"/>
      <c r="H102" s="248"/>
    </row>
    <row r="103" spans="2:8" ht="33.6" customHeight="1" x14ac:dyDescent="0.25">
      <c r="B103" s="264">
        <v>5</v>
      </c>
      <c r="C103" s="309" t="s">
        <v>109</v>
      </c>
      <c r="D103" s="309"/>
      <c r="E103" s="307" t="s">
        <v>234</v>
      </c>
      <c r="F103" s="307"/>
      <c r="G103" s="252"/>
      <c r="H103" s="248"/>
    </row>
    <row r="104" spans="2:8" ht="39" customHeight="1" x14ac:dyDescent="0.25">
      <c r="B104" s="264">
        <v>5</v>
      </c>
      <c r="C104" s="309" t="s">
        <v>113</v>
      </c>
      <c r="D104" s="309"/>
      <c r="E104" s="307" t="s">
        <v>235</v>
      </c>
      <c r="F104" s="307"/>
      <c r="G104" s="252"/>
      <c r="H104" s="248"/>
    </row>
    <row r="105" spans="2:8" ht="27.75" customHeight="1" x14ac:dyDescent="0.25">
      <c r="B105" s="264">
        <v>5</v>
      </c>
      <c r="C105" s="309" t="s">
        <v>10</v>
      </c>
      <c r="D105" s="309"/>
      <c r="E105" s="307" t="s">
        <v>197</v>
      </c>
      <c r="F105" s="307"/>
      <c r="G105" s="252"/>
      <c r="H105" s="248"/>
    </row>
    <row r="106" spans="2:8" ht="24.95" customHeight="1" x14ac:dyDescent="0.25">
      <c r="B106" s="264">
        <v>8</v>
      </c>
      <c r="C106" s="309" t="s">
        <v>120</v>
      </c>
      <c r="D106" s="309"/>
      <c r="E106" s="307" t="s">
        <v>237</v>
      </c>
      <c r="F106" s="307"/>
      <c r="G106" s="252"/>
      <c r="H106" s="248"/>
    </row>
    <row r="107" spans="2:8" ht="46.5" customHeight="1" x14ac:dyDescent="0.25">
      <c r="B107" s="264">
        <v>8</v>
      </c>
      <c r="C107" s="309" t="s">
        <v>121</v>
      </c>
      <c r="D107" s="309"/>
      <c r="E107" s="307" t="s">
        <v>238</v>
      </c>
      <c r="F107" s="307"/>
      <c r="G107" s="252"/>
      <c r="H107" s="248"/>
    </row>
    <row r="108" spans="2:8" ht="46.5" customHeight="1" x14ac:dyDescent="0.25">
      <c r="B108" s="264">
        <v>8</v>
      </c>
      <c r="C108" s="309" t="s">
        <v>172</v>
      </c>
      <c r="D108" s="309"/>
      <c r="E108" s="307" t="s">
        <v>239</v>
      </c>
      <c r="F108" s="307"/>
      <c r="G108" s="252"/>
      <c r="H108" s="248"/>
    </row>
    <row r="109" spans="2:8" s="188" customFormat="1" ht="89.25" customHeight="1" x14ac:dyDescent="0.25">
      <c r="B109" s="263">
        <v>8</v>
      </c>
      <c r="C109" s="309" t="s">
        <v>240</v>
      </c>
      <c r="D109" s="309"/>
      <c r="E109" s="307" t="s">
        <v>186</v>
      </c>
      <c r="F109" s="307"/>
      <c r="G109" s="260"/>
      <c r="H109" s="191"/>
    </row>
    <row r="110" spans="2:8" s="188" customFormat="1" ht="33.950000000000003" customHeight="1" x14ac:dyDescent="0.25">
      <c r="B110" s="263">
        <v>8</v>
      </c>
      <c r="C110" s="309" t="s">
        <v>144</v>
      </c>
      <c r="D110" s="309"/>
      <c r="E110" s="307" t="s">
        <v>242</v>
      </c>
      <c r="F110" s="307"/>
      <c r="G110" s="260"/>
      <c r="H110" s="191"/>
    </row>
    <row r="111" spans="2:8" s="188" customFormat="1" ht="33.950000000000003" customHeight="1" x14ac:dyDescent="0.25">
      <c r="B111" s="263">
        <v>8</v>
      </c>
      <c r="C111" s="309" t="s">
        <v>243</v>
      </c>
      <c r="D111" s="309"/>
      <c r="E111" s="307" t="s">
        <v>244</v>
      </c>
      <c r="F111" s="307"/>
      <c r="G111" s="260"/>
      <c r="H111" s="191"/>
    </row>
    <row r="112" spans="2:8" s="188" customFormat="1" ht="36.75" customHeight="1" x14ac:dyDescent="0.25">
      <c r="B112" s="263">
        <v>8</v>
      </c>
      <c r="C112" s="309" t="s">
        <v>245</v>
      </c>
      <c r="D112" s="309"/>
      <c r="E112" s="307" t="s">
        <v>246</v>
      </c>
      <c r="F112" s="307"/>
      <c r="G112" s="260"/>
      <c r="H112" s="191"/>
    </row>
    <row r="113" spans="2:8" s="188" customFormat="1" ht="67.5" customHeight="1" x14ac:dyDescent="0.25">
      <c r="B113" s="263">
        <v>8</v>
      </c>
      <c r="C113" s="309" t="s">
        <v>128</v>
      </c>
      <c r="D113" s="309"/>
      <c r="E113" s="307" t="s">
        <v>241</v>
      </c>
      <c r="F113" s="307"/>
      <c r="G113" s="260"/>
      <c r="H113" s="191"/>
    </row>
    <row r="114" spans="2:8" ht="6.75" customHeight="1" thickBot="1" x14ac:dyDescent="0.3">
      <c r="B114" s="247"/>
      <c r="C114" s="328"/>
      <c r="D114" s="329"/>
      <c r="E114" s="330"/>
      <c r="F114" s="331"/>
      <c r="G114" s="252"/>
      <c r="H114" s="248"/>
    </row>
    <row r="115" spans="2:8" ht="15.75" thickTop="1" x14ac:dyDescent="0.25">
      <c r="B115" s="247"/>
      <c r="C115" s="261"/>
      <c r="D115" s="261"/>
      <c r="E115" s="262"/>
      <c r="F115" s="262"/>
      <c r="G115" s="252"/>
      <c r="H115" s="248"/>
    </row>
    <row r="116" spans="2:8" ht="15.75" thickBot="1" x14ac:dyDescent="0.3">
      <c r="B116" s="249"/>
      <c r="C116" s="250"/>
      <c r="D116" s="250"/>
      <c r="E116" s="250"/>
      <c r="F116" s="250"/>
      <c r="G116" s="250"/>
      <c r="H116" s="251"/>
    </row>
  </sheetData>
  <autoFilter ref="B81:H113">
    <filterColumn colId="1" showButton="0"/>
    <filterColumn colId="3" showButton="0"/>
  </autoFilter>
  <mergeCells count="159">
    <mergeCell ref="B2:H2"/>
    <mergeCell ref="B4:H5"/>
    <mergeCell ref="B6:H6"/>
    <mergeCell ref="B7:H7"/>
    <mergeCell ref="C81:D81"/>
    <mergeCell ref="E81:F81"/>
    <mergeCell ref="B9:H9"/>
    <mergeCell ref="B11:H11"/>
    <mergeCell ref="B43:H43"/>
    <mergeCell ref="B15:H15"/>
    <mergeCell ref="B17:H17"/>
    <mergeCell ref="B13:H13"/>
    <mergeCell ref="B19:H19"/>
    <mergeCell ref="B14:H14"/>
    <mergeCell ref="B33:H33"/>
    <mergeCell ref="C29:D29"/>
    <mergeCell ref="E29:F29"/>
    <mergeCell ref="C30:D30"/>
    <mergeCell ref="E30:F30"/>
    <mergeCell ref="C31:D31"/>
    <mergeCell ref="E31:F31"/>
    <mergeCell ref="C28:D28"/>
    <mergeCell ref="E36:F36"/>
    <mergeCell ref="C37:D37"/>
    <mergeCell ref="B41:H41"/>
    <mergeCell ref="E49:F49"/>
    <mergeCell ref="C113:D113"/>
    <mergeCell ref="E113:F113"/>
    <mergeCell ref="C114:D114"/>
    <mergeCell ref="E114:F114"/>
    <mergeCell ref="C112:D112"/>
    <mergeCell ref="E112:F112"/>
    <mergeCell ref="C111:D111"/>
    <mergeCell ref="E111:F111"/>
    <mergeCell ref="C109:D109"/>
    <mergeCell ref="E109:F109"/>
    <mergeCell ref="C110:D110"/>
    <mergeCell ref="E110:F110"/>
    <mergeCell ref="C104:D104"/>
    <mergeCell ref="E104:F104"/>
    <mergeCell ref="C100:D100"/>
    <mergeCell ref="C63:D63"/>
    <mergeCell ref="E63:F63"/>
    <mergeCell ref="C64:D64"/>
    <mergeCell ref="C108:D108"/>
    <mergeCell ref="E108:F108"/>
    <mergeCell ref="C96:D96"/>
    <mergeCell ref="E96:F96"/>
    <mergeCell ref="C21:D21"/>
    <mergeCell ref="E21:F21"/>
    <mergeCell ref="C22:D22"/>
    <mergeCell ref="E22:F22"/>
    <mergeCell ref="C23:D23"/>
    <mergeCell ref="E23:F23"/>
    <mergeCell ref="B57:H57"/>
    <mergeCell ref="B59:H59"/>
    <mergeCell ref="B61:H61"/>
    <mergeCell ref="E28:F28"/>
    <mergeCell ref="C27:D27"/>
    <mergeCell ref="E27:F27"/>
    <mergeCell ref="C26:D26"/>
    <mergeCell ref="E26:F26"/>
    <mergeCell ref="C25:D25"/>
    <mergeCell ref="E25:F25"/>
    <mergeCell ref="C24:D24"/>
    <mergeCell ref="E24:F24"/>
    <mergeCell ref="C35:D35"/>
    <mergeCell ref="E35:F35"/>
    <mergeCell ref="C36:D36"/>
    <mergeCell ref="C55:D55"/>
    <mergeCell ref="E55:F55"/>
    <mergeCell ref="E37:F37"/>
    <mergeCell ref="C98:D98"/>
    <mergeCell ref="E98:F98"/>
    <mergeCell ref="C99:D99"/>
    <mergeCell ref="E99:F99"/>
    <mergeCell ref="C89:D89"/>
    <mergeCell ref="E89:F89"/>
    <mergeCell ref="C91:D91"/>
    <mergeCell ref="E91:F91"/>
    <mergeCell ref="C90:D90"/>
    <mergeCell ref="C95:D95"/>
    <mergeCell ref="E95:F95"/>
    <mergeCell ref="C94:D94"/>
    <mergeCell ref="E94:F94"/>
    <mergeCell ref="C97:D97"/>
    <mergeCell ref="E97:F97"/>
    <mergeCell ref="C103:D103"/>
    <mergeCell ref="E103:F103"/>
    <mergeCell ref="E86:F86"/>
    <mergeCell ref="C54:D54"/>
    <mergeCell ref="E54:F54"/>
    <mergeCell ref="C45:D45"/>
    <mergeCell ref="E45:F45"/>
    <mergeCell ref="C46:D46"/>
    <mergeCell ref="E46:F46"/>
    <mergeCell ref="E82:F82"/>
    <mergeCell ref="C83:D83"/>
    <mergeCell ref="E83:F83"/>
    <mergeCell ref="C48:D48"/>
    <mergeCell ref="E48:F48"/>
    <mergeCell ref="C49:D49"/>
    <mergeCell ref="C50:D50"/>
    <mergeCell ref="E50:F50"/>
    <mergeCell ref="C51:D51"/>
    <mergeCell ref="E51:F51"/>
    <mergeCell ref="C52:D52"/>
    <mergeCell ref="E52:F52"/>
    <mergeCell ref="C65:D65"/>
    <mergeCell ref="E65:F65"/>
    <mergeCell ref="C66:D66"/>
    <mergeCell ref="E102:F102"/>
    <mergeCell ref="C105:D105"/>
    <mergeCell ref="E90:F90"/>
    <mergeCell ref="C38:D38"/>
    <mergeCell ref="E38:F38"/>
    <mergeCell ref="C39:D39"/>
    <mergeCell ref="E39:F39"/>
    <mergeCell ref="C53:D53"/>
    <mergeCell ref="E53:F53"/>
    <mergeCell ref="E105:F105"/>
    <mergeCell ref="C93:D93"/>
    <mergeCell ref="E93:F93"/>
    <mergeCell ref="C68:D68"/>
    <mergeCell ref="E68:F68"/>
    <mergeCell ref="C47:D47"/>
    <mergeCell ref="E47:F47"/>
    <mergeCell ref="C92:D92"/>
    <mergeCell ref="E92:F92"/>
    <mergeCell ref="E88:F88"/>
    <mergeCell ref="C84:D84"/>
    <mergeCell ref="E84:F84"/>
    <mergeCell ref="C85:D85"/>
    <mergeCell ref="E85:F85"/>
    <mergeCell ref="C86:D86"/>
    <mergeCell ref="E64:F64"/>
    <mergeCell ref="C82:D82"/>
    <mergeCell ref="E87:F87"/>
    <mergeCell ref="C88:D88"/>
    <mergeCell ref="E66:F66"/>
    <mergeCell ref="C67:D67"/>
    <mergeCell ref="E67:F67"/>
    <mergeCell ref="B73:H73"/>
    <mergeCell ref="C107:D107"/>
    <mergeCell ref="E107:F107"/>
    <mergeCell ref="C106:D106"/>
    <mergeCell ref="E106:F106"/>
    <mergeCell ref="C69:D69"/>
    <mergeCell ref="E69:F69"/>
    <mergeCell ref="C70:D70"/>
    <mergeCell ref="E70:F70"/>
    <mergeCell ref="C71:D71"/>
    <mergeCell ref="E71:F71"/>
    <mergeCell ref="B75:H75"/>
    <mergeCell ref="C87:D87"/>
    <mergeCell ref="E100:F100"/>
    <mergeCell ref="C101:D101"/>
    <mergeCell ref="E101:F101"/>
    <mergeCell ref="C102:D10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opLeftCell="A5" zoomScale="85" zoomScaleNormal="85" workbookViewId="0">
      <selection activeCell="E23" sqref="E23"/>
    </sheetView>
  </sheetViews>
  <sheetFormatPr baseColWidth="10" defaultColWidth="10.85546875" defaultRowHeight="15" x14ac:dyDescent="0.25"/>
  <cols>
    <col min="1" max="1" width="26.5703125" customWidth="1" collapsed="1"/>
    <col min="2" max="2" width="29.5703125" customWidth="1" collapsed="1"/>
    <col min="3" max="3" width="15.28515625" customWidth="1" collapsed="1"/>
    <col min="4" max="4" width="19" customWidth="1" collapsed="1"/>
    <col min="5" max="5" width="10.85546875" collapsed="1"/>
    <col min="6" max="6" width="28.140625" customWidth="1" collapsed="1"/>
    <col min="7" max="16384" width="10.85546875" collapsed="1"/>
  </cols>
  <sheetData>
    <row r="1" spans="1:11" ht="21" customHeight="1" x14ac:dyDescent="0.25">
      <c r="A1" s="440"/>
      <c r="B1" s="373" t="str">
        <f>+'2 CONTEXTO E IDENTIFICACIÓN'!B1</f>
        <v>MAPA RIESGOS OPERATIVOS  POR PROCESOS</v>
      </c>
      <c r="C1" s="373"/>
      <c r="D1" s="373"/>
      <c r="E1" s="373"/>
      <c r="F1" s="373"/>
      <c r="G1" s="373"/>
      <c r="H1" s="373"/>
      <c r="I1" s="373"/>
      <c r="J1" s="375" t="str">
        <f>+'2 CONTEXTO E IDENTIFICACIÓN'!I1</f>
        <v xml:space="preserve">Código: </v>
      </c>
      <c r="K1" s="375"/>
    </row>
    <row r="2" spans="1:11" ht="21" customHeight="1" x14ac:dyDescent="0.25">
      <c r="A2" s="440"/>
      <c r="B2" s="373"/>
      <c r="C2" s="373"/>
      <c r="D2" s="373"/>
      <c r="E2" s="373"/>
      <c r="F2" s="373"/>
      <c r="G2" s="373"/>
      <c r="H2" s="373"/>
      <c r="I2" s="373"/>
      <c r="J2" s="375" t="str">
        <f>+'2 CONTEXTO E IDENTIFICACIÓN'!I2</f>
        <v xml:space="preserve">Fecha: </v>
      </c>
      <c r="K2" s="375"/>
    </row>
    <row r="3" spans="1:11" s="9" customFormat="1" ht="21" customHeight="1" x14ac:dyDescent="0.2">
      <c r="A3" s="440"/>
      <c r="B3" s="373"/>
      <c r="C3" s="373"/>
      <c r="D3" s="373"/>
      <c r="E3" s="373"/>
      <c r="F3" s="373"/>
      <c r="G3" s="373"/>
      <c r="H3" s="373"/>
      <c r="I3" s="373"/>
      <c r="J3" s="375" t="str">
        <f>+'2 CONTEXTO E IDENTIFICACIÓN'!I3</f>
        <v>Versión: 001</v>
      </c>
      <c r="K3" s="375"/>
    </row>
    <row r="4" spans="1:11" s="9" customFormat="1" ht="21" customHeight="1" x14ac:dyDescent="0.2">
      <c r="A4" s="440"/>
      <c r="B4" s="373"/>
      <c r="C4" s="373"/>
      <c r="D4" s="373"/>
      <c r="E4" s="373"/>
      <c r="F4" s="373"/>
      <c r="G4" s="373"/>
      <c r="H4" s="373"/>
      <c r="I4" s="373"/>
      <c r="J4" s="375" t="str">
        <f>+'2 CONTEXTO E IDENTIFICACIÓN'!I4</f>
        <v>Página:</v>
      </c>
      <c r="K4" s="375"/>
    </row>
    <row r="5" spans="1:11" s="9" customFormat="1" ht="8.25" customHeight="1" x14ac:dyDescent="0.2">
      <c r="A5" s="22"/>
      <c r="B5" s="22"/>
      <c r="C5" s="22"/>
      <c r="D5" s="48"/>
    </row>
    <row r="6" spans="1:11" s="10" customFormat="1" ht="14.45" customHeight="1" x14ac:dyDescent="0.25">
      <c r="A6" s="19" t="s">
        <v>153</v>
      </c>
      <c r="B6" s="423" t="str">
        <f>+IF('2 CONTEXTO E IDENTIFICACIÓN'!$B$6="","",'2 CONTEXTO E IDENTIFICACIÓN'!$B$6)</f>
        <v xml:space="preserve">Ambiental, Social,  predial y SST </v>
      </c>
      <c r="C6" s="424"/>
      <c r="D6" s="424"/>
      <c r="E6" s="424"/>
      <c r="F6" s="424"/>
      <c r="G6" s="424"/>
      <c r="H6" s="424"/>
      <c r="I6" s="424"/>
      <c r="J6" s="424"/>
      <c r="K6" s="424"/>
    </row>
    <row r="7" spans="1:11" ht="15.75" thickBot="1" x14ac:dyDescent="0.3"/>
    <row r="8" spans="1:11" ht="15.75" thickBot="1" x14ac:dyDescent="0.3">
      <c r="A8" s="447" t="s">
        <v>44</v>
      </c>
      <c r="B8" s="448"/>
      <c r="C8" s="448"/>
      <c r="D8" s="448"/>
      <c r="E8" s="448"/>
      <c r="F8" s="448"/>
      <c r="G8" s="448"/>
      <c r="H8" s="448"/>
      <c r="I8" s="448"/>
      <c r="J8" s="448"/>
      <c r="K8" s="449"/>
    </row>
    <row r="9" spans="1:11" ht="6" customHeight="1" thickBot="1" x14ac:dyDescent="0.3">
      <c r="A9" s="447"/>
      <c r="B9" s="448"/>
      <c r="C9" s="448"/>
      <c r="D9" s="448"/>
      <c r="E9" s="448"/>
      <c r="F9" s="448"/>
      <c r="G9" s="448"/>
      <c r="H9" s="448"/>
      <c r="I9" s="448"/>
      <c r="J9" s="448"/>
      <c r="K9" s="449"/>
    </row>
    <row r="10" spans="1:11" ht="34.5" customHeight="1" x14ac:dyDescent="0.25">
      <c r="A10" s="450" t="s">
        <v>45</v>
      </c>
      <c r="B10" s="451"/>
      <c r="C10" s="451"/>
      <c r="D10" s="451"/>
      <c r="E10" s="451"/>
      <c r="F10" s="451"/>
      <c r="G10" s="451"/>
      <c r="H10" s="451"/>
      <c r="I10" s="451"/>
      <c r="J10" s="451"/>
      <c r="K10" s="452"/>
    </row>
    <row r="11" spans="1:11" ht="18.75" customHeight="1" x14ac:dyDescent="0.25">
      <c r="A11" s="456" t="s">
        <v>22</v>
      </c>
      <c r="B11" s="457"/>
      <c r="C11" s="457"/>
      <c r="D11" s="457"/>
      <c r="E11" s="457"/>
      <c r="F11" s="457"/>
      <c r="G11" s="457"/>
      <c r="H11" s="457"/>
      <c r="I11" s="457"/>
      <c r="J11" s="457"/>
      <c r="K11" s="458"/>
    </row>
    <row r="12" spans="1:11" ht="34.5" customHeight="1" x14ac:dyDescent="0.25">
      <c r="A12" s="453" t="s">
        <v>23</v>
      </c>
      <c r="B12" s="454"/>
      <c r="C12" s="454"/>
      <c r="D12" s="454"/>
      <c r="E12" s="454"/>
      <c r="F12" s="454"/>
      <c r="G12" s="454"/>
      <c r="H12" s="454"/>
      <c r="I12" s="454"/>
      <c r="J12" s="454"/>
      <c r="K12" s="455"/>
    </row>
    <row r="13" spans="1:11" ht="50.25" customHeight="1" thickBot="1" x14ac:dyDescent="0.3">
      <c r="A13" s="444" t="s">
        <v>115</v>
      </c>
      <c r="B13" s="445"/>
      <c r="C13" s="445"/>
      <c r="D13" s="445"/>
      <c r="E13" s="445"/>
      <c r="F13" s="445"/>
      <c r="G13" s="445"/>
      <c r="H13" s="445"/>
      <c r="I13" s="445"/>
      <c r="J13" s="445"/>
      <c r="K13" s="446"/>
    </row>
    <row r="14" spans="1:11" x14ac:dyDescent="0.25">
      <c r="A14" s="132"/>
      <c r="B14" s="132"/>
      <c r="C14" s="132"/>
      <c r="D14" s="132"/>
      <c r="E14" s="132"/>
      <c r="F14" s="132"/>
      <c r="G14" s="132"/>
      <c r="H14" s="132"/>
      <c r="I14" s="132"/>
      <c r="J14" s="132"/>
      <c r="K14" s="132"/>
    </row>
    <row r="15" spans="1:11" s="134" customFormat="1" ht="38.25" x14ac:dyDescent="0.25">
      <c r="A15" s="133"/>
      <c r="B15" s="441" t="s">
        <v>29</v>
      </c>
      <c r="C15" s="442"/>
      <c r="D15" s="443" t="s">
        <v>30</v>
      </c>
      <c r="E15" s="443"/>
      <c r="G15" s="84" t="s">
        <v>85</v>
      </c>
    </row>
    <row r="16" spans="1:11" x14ac:dyDescent="0.25">
      <c r="A16" s="135" t="s">
        <v>24</v>
      </c>
      <c r="B16" s="136">
        <f>+COUNTIF('8 MAPA RIESGOS'!$G$11:$G$30,G16)</f>
        <v>0</v>
      </c>
      <c r="C16" s="137">
        <f>+B16/$B$20</f>
        <v>0</v>
      </c>
      <c r="D16" s="136">
        <f>+COUNTIF('8 MAPA RIESGOS'!$L$11:$L$30,G16)</f>
        <v>0</v>
      </c>
      <c r="E16" s="137">
        <f>+D16/$D$20</f>
        <v>0</v>
      </c>
      <c r="G16" s="114" t="s">
        <v>81</v>
      </c>
    </row>
    <row r="17" spans="1:7" x14ac:dyDescent="0.25">
      <c r="A17" s="135" t="s">
        <v>25</v>
      </c>
      <c r="B17" s="136">
        <f>+COUNTIF('8 MAPA RIESGOS'!$G$11:$G$30,G17)</f>
        <v>0</v>
      </c>
      <c r="C17" s="137">
        <f t="shared" ref="C17:C20" si="0">+B17/$B$20</f>
        <v>0</v>
      </c>
      <c r="D17" s="136">
        <f>+COUNTIF('8 MAPA RIESGOS'!$L$11:$L$30,G17)</f>
        <v>0</v>
      </c>
      <c r="E17" s="137">
        <f t="shared" ref="E17:E20" si="1">+D17/$D$20</f>
        <v>0</v>
      </c>
      <c r="G17" s="97" t="s">
        <v>82</v>
      </c>
    </row>
    <row r="18" spans="1:7" x14ac:dyDescent="0.25">
      <c r="A18" s="135" t="s">
        <v>26</v>
      </c>
      <c r="B18" s="136">
        <f>+COUNTIF('8 MAPA RIESGOS'!$G$11:$G$30,G18)</f>
        <v>2</v>
      </c>
      <c r="C18" s="137">
        <f t="shared" si="0"/>
        <v>0.66666666666666663</v>
      </c>
      <c r="D18" s="136">
        <f>+COUNTIF('8 MAPA RIESGOS'!$L$11:$L$30,G18)</f>
        <v>2</v>
      </c>
      <c r="E18" s="137">
        <f t="shared" si="1"/>
        <v>0.66666666666666663</v>
      </c>
      <c r="G18" s="101" t="s">
        <v>5</v>
      </c>
    </row>
    <row r="19" spans="1:7" x14ac:dyDescent="0.25">
      <c r="A19" s="135" t="s">
        <v>27</v>
      </c>
      <c r="B19" s="136">
        <f>+COUNTIF('8 MAPA RIESGOS'!$G$11:$G$30,G19)</f>
        <v>1</v>
      </c>
      <c r="C19" s="137">
        <f t="shared" si="0"/>
        <v>0.33333333333333331</v>
      </c>
      <c r="D19" s="136">
        <f>+COUNTIF('8 MAPA RIESGOS'!$L$11:$L$30,G19)</f>
        <v>1</v>
      </c>
      <c r="E19" s="137">
        <f t="shared" si="1"/>
        <v>0.33333333333333331</v>
      </c>
      <c r="G19" s="105" t="s">
        <v>83</v>
      </c>
    </row>
    <row r="20" spans="1:7" x14ac:dyDescent="0.25">
      <c r="A20" s="135" t="s">
        <v>28</v>
      </c>
      <c r="B20" s="136">
        <f>+SUM(B16:B19)</f>
        <v>3</v>
      </c>
      <c r="C20" s="137">
        <f t="shared" si="0"/>
        <v>1</v>
      </c>
      <c r="D20" s="136">
        <f>+SUM(D16:D19)</f>
        <v>3</v>
      </c>
      <c r="E20" s="137">
        <f t="shared" si="1"/>
        <v>1</v>
      </c>
    </row>
    <row r="22" spans="1:7" s="138" customFormat="1" x14ac:dyDescent="0.25">
      <c r="B22" s="139" t="s">
        <v>29</v>
      </c>
      <c r="D22" s="139" t="s">
        <v>30</v>
      </c>
    </row>
    <row r="23" spans="1:7" s="138" customFormat="1" ht="41.45" customHeight="1" x14ac:dyDescent="0.25">
      <c r="B23" s="140" t="str">
        <f>+IF((B16/B20)&gt;=0.2,G16,+IF(((B16/B20)+(B17/B20))&gt;=0.3,G17,+IF(((B16/B20)+(B17/B20)+(B18/B20))&gt;=0.4,G18,+IF((B16/B20)+(B17/B20)+(B18/B20)+(B19/B20)&gt;=0.5,G19,""))))</f>
        <v>Moderado</v>
      </c>
      <c r="D23" s="140" t="str">
        <f>+IF((D16/D20)&gt;=0.2,G16,+IF(((D16/D20)+(D17/D20))&gt;=0.3,G17,+IF(((D16/D20)+(D17/D20)+(D18/D20))&gt;=0.4,G18,+IF((D16/D20)+(D17/D20)+(D18/D20)+(D19/D20)&gt;=0.5,G19,""))))</f>
        <v>Moderado</v>
      </c>
    </row>
  </sheetData>
  <mergeCells count="15">
    <mergeCell ref="A1:A4"/>
    <mergeCell ref="B15:C15"/>
    <mergeCell ref="D15:E15"/>
    <mergeCell ref="A13:K13"/>
    <mergeCell ref="A8:K8"/>
    <mergeCell ref="A9:K9"/>
    <mergeCell ref="A10:K10"/>
    <mergeCell ref="A12:K12"/>
    <mergeCell ref="A11:K11"/>
    <mergeCell ref="B6:K6"/>
    <mergeCell ref="J1:K1"/>
    <mergeCell ref="J2:K2"/>
    <mergeCell ref="J3:K3"/>
    <mergeCell ref="J4:K4"/>
    <mergeCell ref="B1:I4"/>
  </mergeCells>
  <conditionalFormatting sqref="B23:D23">
    <cfRule type="containsText" dxfId="3" priority="1" operator="containsText" text="Bajo">
      <formula>NOT(ISERROR(SEARCH("Bajo",B23)))</formula>
    </cfRule>
    <cfRule type="containsText" dxfId="2" priority="2" operator="containsText" text="Moderado">
      <formula>NOT(ISERROR(SEARCH("Moderado",B23)))</formula>
    </cfRule>
    <cfRule type="containsText" dxfId="1" priority="3" operator="containsText" text="Alto">
      <formula>NOT(ISERROR(SEARCH("Alto",B23)))</formula>
    </cfRule>
    <cfRule type="containsText" dxfId="0" priority="4" operator="containsText" text="Extremo">
      <formula>NOT(ISERROR(SEARCH("Extremo",B23)))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zoomScale="84" zoomScaleNormal="84" workbookViewId="0">
      <selection activeCell="A14" sqref="A14:XFD30"/>
    </sheetView>
  </sheetViews>
  <sheetFormatPr baseColWidth="10" defaultColWidth="11.42578125" defaultRowHeight="14.25" x14ac:dyDescent="0.25"/>
  <cols>
    <col min="1" max="1" width="21.42578125" style="10" customWidth="1" collapsed="1"/>
    <col min="2" max="2" width="34" style="10" customWidth="1" collapsed="1"/>
    <col min="3" max="3" width="26" style="10" customWidth="1" collapsed="1"/>
    <col min="4" max="4" width="28.42578125" style="10" customWidth="1" collapsed="1"/>
    <col min="5" max="5" width="35" style="10" customWidth="1" collapsed="1"/>
    <col min="6" max="6" width="27.85546875" style="10" customWidth="1" collapsed="1"/>
    <col min="7" max="7" width="30.85546875" style="10" customWidth="1" collapsed="1"/>
    <col min="8" max="8" width="30" style="10" customWidth="1" collapsed="1"/>
    <col min="9" max="9" width="26.28515625" style="10" customWidth="1" collapsed="1"/>
    <col min="10" max="29" width="11.42578125" style="10" customWidth="1" collapsed="1"/>
    <col min="30" max="30" width="8.140625" style="10" customWidth="1" collapsed="1"/>
    <col min="31" max="35" width="32.28515625" style="10" customWidth="1" collapsed="1"/>
    <col min="36" max="16377" width="11.42578125" style="10" collapsed="1"/>
    <col min="16378" max="16384" width="25.42578125" style="10" customWidth="1" collapsed="1"/>
  </cols>
  <sheetData>
    <row r="1" spans="1:9" s="9" customFormat="1" ht="21" customHeight="1" x14ac:dyDescent="0.2">
      <c r="A1" s="353"/>
      <c r="B1" s="355" t="s">
        <v>270</v>
      </c>
      <c r="C1" s="355"/>
      <c r="D1" s="355"/>
      <c r="E1" s="355"/>
      <c r="F1" s="355"/>
      <c r="G1" s="355"/>
      <c r="H1" s="355"/>
      <c r="I1" s="217" t="s">
        <v>272</v>
      </c>
    </row>
    <row r="2" spans="1:9" s="9" customFormat="1" ht="21" customHeight="1" x14ac:dyDescent="0.2">
      <c r="A2" s="353"/>
      <c r="B2" s="355"/>
      <c r="C2" s="355"/>
      <c r="D2" s="355"/>
      <c r="E2" s="355"/>
      <c r="F2" s="355"/>
      <c r="G2" s="355"/>
      <c r="H2" s="355"/>
      <c r="I2" s="217" t="s">
        <v>273</v>
      </c>
    </row>
    <row r="3" spans="1:9" s="9" customFormat="1" ht="21" customHeight="1" x14ac:dyDescent="0.2">
      <c r="A3" s="353"/>
      <c r="B3" s="355"/>
      <c r="C3" s="355"/>
      <c r="D3" s="355"/>
      <c r="E3" s="355"/>
      <c r="F3" s="355"/>
      <c r="G3" s="355"/>
      <c r="H3" s="355"/>
      <c r="I3" s="217" t="s">
        <v>271</v>
      </c>
    </row>
    <row r="4" spans="1:9" s="9" customFormat="1" ht="21" customHeight="1" x14ac:dyDescent="0.2">
      <c r="A4" s="353"/>
      <c r="B4" s="355"/>
      <c r="C4" s="355"/>
      <c r="D4" s="355"/>
      <c r="E4" s="355"/>
      <c r="F4" s="355"/>
      <c r="G4" s="355"/>
      <c r="H4" s="355"/>
      <c r="I4" s="217" t="s">
        <v>268</v>
      </c>
    </row>
    <row r="5" spans="1:9" s="9" customFormat="1" ht="3.95" customHeight="1" x14ac:dyDescent="0.2">
      <c r="A5" s="214"/>
      <c r="B5" s="214"/>
      <c r="C5" s="215"/>
      <c r="D5" s="216"/>
      <c r="G5" s="163"/>
      <c r="H5" s="163"/>
      <c r="I5" s="163"/>
    </row>
    <row r="6" spans="1:9" ht="27" customHeight="1" x14ac:dyDescent="0.25">
      <c r="A6" s="19" t="s">
        <v>151</v>
      </c>
      <c r="B6" s="356" t="s">
        <v>281</v>
      </c>
      <c r="C6" s="357"/>
      <c r="D6" s="357"/>
      <c r="E6" s="357"/>
      <c r="F6" s="357"/>
      <c r="G6" s="357"/>
      <c r="H6" s="357"/>
      <c r="I6" s="358"/>
    </row>
    <row r="7" spans="1:9" ht="62.25" customHeight="1" x14ac:dyDescent="0.25">
      <c r="A7" s="19" t="s">
        <v>152</v>
      </c>
      <c r="B7" s="356" t="s">
        <v>282</v>
      </c>
      <c r="C7" s="357"/>
      <c r="D7" s="357"/>
      <c r="E7" s="357"/>
      <c r="F7" s="357"/>
      <c r="G7" s="357"/>
      <c r="H7" s="357"/>
      <c r="I7" s="358"/>
    </row>
    <row r="8" spans="1:9" ht="15" x14ac:dyDescent="0.25">
      <c r="A8" s="209"/>
      <c r="B8" s="211"/>
      <c r="C8" s="211"/>
      <c r="D8" s="212"/>
      <c r="E8" s="213"/>
      <c r="F8" s="210"/>
      <c r="G8" s="213"/>
    </row>
    <row r="9" spans="1:9" ht="21" customHeight="1" x14ac:dyDescent="0.25">
      <c r="A9" s="354" t="s">
        <v>213</v>
      </c>
      <c r="B9" s="354" t="s">
        <v>75</v>
      </c>
      <c r="C9" s="354" t="s">
        <v>133</v>
      </c>
      <c r="D9" s="354" t="s">
        <v>132</v>
      </c>
      <c r="E9" s="354" t="s">
        <v>47</v>
      </c>
      <c r="F9" s="354" t="s">
        <v>48</v>
      </c>
      <c r="G9" s="354"/>
    </row>
    <row r="10" spans="1:9" ht="42" customHeight="1" x14ac:dyDescent="0.25">
      <c r="A10" s="354"/>
      <c r="B10" s="354"/>
      <c r="C10" s="354"/>
      <c r="D10" s="354"/>
      <c r="E10" s="354"/>
      <c r="F10" s="147" t="s">
        <v>8</v>
      </c>
      <c r="G10" s="147" t="s">
        <v>162</v>
      </c>
      <c r="H10" s="147" t="s">
        <v>163</v>
      </c>
      <c r="I10" s="147" t="s">
        <v>161</v>
      </c>
    </row>
    <row r="11" spans="1:9" s="11" customFormat="1" ht="116.25" customHeight="1" x14ac:dyDescent="0.25">
      <c r="A11" s="2" t="s">
        <v>11</v>
      </c>
      <c r="B11" s="2" t="s">
        <v>136</v>
      </c>
      <c r="C11" s="2" t="s">
        <v>274</v>
      </c>
      <c r="D11" s="2" t="s">
        <v>276</v>
      </c>
      <c r="E11" s="302" t="str">
        <f>+CONCATENATE(B11," ",C11," ",D11)</f>
        <v xml:space="preserve">Posibilidad de pérdida Económica y Reputacional por demandas y reclamaciones debido errores proceso de estructuración, ejecución del proyecto de cultura ciudadana y socialización para la entrada en operación del SETP de Armenia.  </v>
      </c>
      <c r="F11" s="3" t="s">
        <v>159</v>
      </c>
      <c r="G11" s="3" t="s">
        <v>130</v>
      </c>
      <c r="H11" s="164" t="str">
        <f>+IF(F11='11 FORMULAS'!$B$4,'11 FORMULAS'!$C$4,IF(F11='11 FORMULAS'!$B$6,'11 FORMULAS'!$C$6,IF(F11='11 FORMULAS'!$B$8,'11 FORMULAS'!$C$8,IF(F11='11 FORMULAS'!$B$10,'11 FORMULAS'!$C$10,""))))</f>
        <v/>
      </c>
      <c r="I11" s="164" t="str">
        <f>+G11&amp;H11</f>
        <v>Procesos</v>
      </c>
    </row>
    <row r="12" spans="1:9" s="11" customFormat="1" ht="163.5" customHeight="1" x14ac:dyDescent="0.25">
      <c r="A12" s="2" t="s">
        <v>12</v>
      </c>
      <c r="B12" s="2" t="s">
        <v>136</v>
      </c>
      <c r="C12" s="2" t="s">
        <v>274</v>
      </c>
      <c r="D12" s="2" t="s">
        <v>277</v>
      </c>
      <c r="E12" s="302" t="str">
        <f>+CONCATENATE(B12," ",C12," ",D12)</f>
        <v xml:space="preserve">Posibilidad de pérdida Económica y Reputacional por demandas y reclamaciones debido a falta de seguimiento a los procesos de estructuracion, ejecucion del componente ambiental para la entrada en operación del SETP de Armenia.  </v>
      </c>
      <c r="F12" s="3" t="s">
        <v>159</v>
      </c>
      <c r="G12" s="3" t="s">
        <v>130</v>
      </c>
      <c r="H12" s="164"/>
      <c r="I12" s="164" t="str">
        <f>+G12&amp;H12</f>
        <v>Procesos</v>
      </c>
    </row>
    <row r="13" spans="1:9" ht="156.75" x14ac:dyDescent="0.25">
      <c r="A13" s="2" t="s">
        <v>13</v>
      </c>
      <c r="B13" s="2" t="s">
        <v>136</v>
      </c>
      <c r="C13" s="2" t="s">
        <v>280</v>
      </c>
      <c r="D13" s="304" t="s">
        <v>285</v>
      </c>
      <c r="E13" s="302" t="str">
        <f>+CONCATENATE(B13," ",C13," ",D13)</f>
        <v>Posibilidad de pérdida Económica y Reputacional  Por demandas y reclamaciones laborales    Debido a errores o omisiones, en el proceso de afilicaciones, no pagos de seguridad social, prestaciones sociales  y en el proceso de estructuración  de la no implementación del sistema de gestión de seguridad y salud ene el trabajo</v>
      </c>
      <c r="F13" s="3" t="s">
        <v>159</v>
      </c>
      <c r="G13" s="3" t="s">
        <v>130</v>
      </c>
      <c r="H13" s="164" t="str">
        <f>+IF(F13='11 FORMULAS'!$B$4,'11 FORMULAS'!$C$4,IF(F13='11 FORMULAS'!$B$6,'11 FORMULAS'!$C$6,IF(F13='11 FORMULAS'!$B$8,'11 FORMULAS'!$C$8,IF(F13='11 FORMULAS'!$B$10,'11 FORMULAS'!$C$10,""))))</f>
        <v/>
      </c>
      <c r="I13" s="164" t="str">
        <f t="shared" ref="I13:I30" si="0">+G13&amp;H13</f>
        <v>Procesos</v>
      </c>
    </row>
    <row r="14" spans="1:9" ht="35.1" hidden="1" customHeight="1" x14ac:dyDescent="0.25">
      <c r="A14" s="2" t="s">
        <v>14</v>
      </c>
      <c r="B14" s="2"/>
      <c r="C14" s="2"/>
      <c r="D14" s="2"/>
      <c r="E14" s="149" t="str">
        <f t="shared" ref="E14:E30" si="1">+CONCATENATE(B14," ",C14," ",D14)</f>
        <v xml:space="preserve">  </v>
      </c>
      <c r="F14" s="3"/>
      <c r="G14" s="3"/>
      <c r="H14" s="164" t="str">
        <f>+IF(F14='11 FORMULAS'!$B$4,'11 FORMULAS'!$C$4,IF(F14='11 FORMULAS'!$B$6,'11 FORMULAS'!$C$6,IF(F14='11 FORMULAS'!$B$8,'11 FORMULAS'!$C$8,IF(F14='11 FORMULAS'!$B$10,'11 FORMULAS'!$C$10,""))))</f>
        <v/>
      </c>
      <c r="I14" s="164" t="str">
        <f t="shared" si="0"/>
        <v/>
      </c>
    </row>
    <row r="15" spans="1:9" ht="35.1" hidden="1" customHeight="1" x14ac:dyDescent="0.25">
      <c r="A15" s="2" t="s">
        <v>15</v>
      </c>
      <c r="B15" s="2"/>
      <c r="C15" s="2"/>
      <c r="D15" s="2"/>
      <c r="E15" s="149" t="str">
        <f t="shared" si="1"/>
        <v xml:space="preserve">  </v>
      </c>
      <c r="F15" s="3"/>
      <c r="G15" s="3"/>
      <c r="H15" s="164" t="str">
        <f>+IF(F15='11 FORMULAS'!$B$4,'11 FORMULAS'!$C$4,IF(F15='11 FORMULAS'!$B$6,'11 FORMULAS'!$C$6,IF(F15='11 FORMULAS'!$B$8,'11 FORMULAS'!$C$8,IF(F15='11 FORMULAS'!$B$10,'11 FORMULAS'!$C$10,""))))</f>
        <v/>
      </c>
      <c r="I15" s="164" t="str">
        <f t="shared" si="0"/>
        <v/>
      </c>
    </row>
    <row r="16" spans="1:9" ht="35.1" hidden="1" customHeight="1" x14ac:dyDescent="0.25">
      <c r="A16" s="2" t="s">
        <v>16</v>
      </c>
      <c r="B16" s="2"/>
      <c r="C16" s="2"/>
      <c r="D16" s="2"/>
      <c r="E16" s="149" t="str">
        <f t="shared" si="1"/>
        <v xml:space="preserve">  </v>
      </c>
      <c r="F16" s="3"/>
      <c r="G16" s="3"/>
      <c r="H16" s="164" t="str">
        <f>+IF(F16='11 FORMULAS'!$B$4,'11 FORMULAS'!$C$4,IF(F16='11 FORMULAS'!$B$6,'11 FORMULAS'!$C$6,IF(F16='11 FORMULAS'!$B$8,'11 FORMULAS'!$C$8,IF(F16='11 FORMULAS'!$B$10,'11 FORMULAS'!$C$10,""))))</f>
        <v/>
      </c>
      <c r="I16" s="164" t="str">
        <f t="shared" si="0"/>
        <v/>
      </c>
    </row>
    <row r="17" spans="1:9" ht="35.1" hidden="1" customHeight="1" x14ac:dyDescent="0.25">
      <c r="A17" s="2" t="s">
        <v>17</v>
      </c>
      <c r="B17" s="2"/>
      <c r="C17" s="2"/>
      <c r="D17" s="2"/>
      <c r="E17" s="149" t="str">
        <f t="shared" si="1"/>
        <v xml:space="preserve">  </v>
      </c>
      <c r="F17" s="3"/>
      <c r="G17" s="3"/>
      <c r="H17" s="164" t="str">
        <f>+IF(F17='11 FORMULAS'!$B$4,'11 FORMULAS'!$C$4,IF(F17='11 FORMULAS'!$B$6,'11 FORMULAS'!$C$6,IF(F17='11 FORMULAS'!$B$8,'11 FORMULAS'!$C$8,IF(F17='11 FORMULAS'!$B$10,'11 FORMULAS'!$C$10,""))))</f>
        <v/>
      </c>
      <c r="I17" s="164" t="str">
        <f t="shared" si="0"/>
        <v/>
      </c>
    </row>
    <row r="18" spans="1:9" ht="35.1" hidden="1" customHeight="1" x14ac:dyDescent="0.25">
      <c r="A18" s="2" t="s">
        <v>18</v>
      </c>
      <c r="B18" s="2"/>
      <c r="C18" s="2"/>
      <c r="D18" s="2"/>
      <c r="E18" s="149" t="str">
        <f t="shared" si="1"/>
        <v xml:space="preserve">  </v>
      </c>
      <c r="F18" s="3"/>
      <c r="G18" s="3"/>
      <c r="H18" s="164" t="str">
        <f>+IF(F18='11 FORMULAS'!$B$4,'11 FORMULAS'!$C$4,IF(F18='11 FORMULAS'!$B$6,'11 FORMULAS'!$C$6,IF(F18='11 FORMULAS'!$B$8,'11 FORMULAS'!$C$8,IF(F18='11 FORMULAS'!$B$10,'11 FORMULAS'!$C$10,""))))</f>
        <v/>
      </c>
      <c r="I18" s="164" t="str">
        <f t="shared" si="0"/>
        <v/>
      </c>
    </row>
    <row r="19" spans="1:9" s="12" customFormat="1" ht="35.1" hidden="1" customHeight="1" x14ac:dyDescent="0.25">
      <c r="A19" s="2" t="s">
        <v>19</v>
      </c>
      <c r="B19" s="2"/>
      <c r="C19" s="2"/>
      <c r="D19" s="2"/>
      <c r="E19" s="149" t="str">
        <f t="shared" si="1"/>
        <v xml:space="preserve">  </v>
      </c>
      <c r="F19" s="3"/>
      <c r="G19" s="3"/>
      <c r="H19" s="164" t="str">
        <f>+IF(F19='11 FORMULAS'!$B$4,'11 FORMULAS'!$C$4,IF(F19='11 FORMULAS'!$B$6,'11 FORMULAS'!$C$6,IF(F19='11 FORMULAS'!$B$8,'11 FORMULAS'!$C$8,IF(F19='11 FORMULAS'!$B$10,'11 FORMULAS'!$C$10,""))))</f>
        <v/>
      </c>
      <c r="I19" s="164" t="str">
        <f t="shared" si="0"/>
        <v/>
      </c>
    </row>
    <row r="20" spans="1:9" s="12" customFormat="1" ht="35.1" hidden="1" customHeight="1" x14ac:dyDescent="0.25">
      <c r="A20" s="2" t="s">
        <v>31</v>
      </c>
      <c r="B20" s="2"/>
      <c r="C20" s="2"/>
      <c r="D20" s="2"/>
      <c r="E20" s="149" t="str">
        <f t="shared" si="1"/>
        <v xml:space="preserve">  </v>
      </c>
      <c r="F20" s="3"/>
      <c r="G20" s="3"/>
      <c r="H20" s="164" t="str">
        <f>+IF(F20='11 FORMULAS'!$B$4,'11 FORMULAS'!$C$4,IF(F20='11 FORMULAS'!$B$6,'11 FORMULAS'!$C$6,IF(F20='11 FORMULAS'!$B$8,'11 FORMULAS'!$C$8,IF(F20='11 FORMULAS'!$B$10,'11 FORMULAS'!$C$10,""))))</f>
        <v/>
      </c>
      <c r="I20" s="164" t="str">
        <f t="shared" si="0"/>
        <v/>
      </c>
    </row>
    <row r="21" spans="1:9" s="12" customFormat="1" ht="35.1" hidden="1" customHeight="1" x14ac:dyDescent="0.25">
      <c r="A21" s="2" t="s">
        <v>32</v>
      </c>
      <c r="B21" s="2"/>
      <c r="C21" s="2"/>
      <c r="D21" s="2"/>
      <c r="E21" s="149" t="str">
        <f t="shared" si="1"/>
        <v xml:space="preserve">  </v>
      </c>
      <c r="F21" s="3"/>
      <c r="G21" s="3"/>
      <c r="H21" s="164" t="str">
        <f>+IF(F21='11 FORMULAS'!$B$4,'11 FORMULAS'!$C$4,IF(F21='11 FORMULAS'!$B$6,'11 FORMULAS'!$C$6,IF(F21='11 FORMULAS'!$B$8,'11 FORMULAS'!$C$8,IF(F21='11 FORMULAS'!$B$10,'11 FORMULAS'!$C$10,""))))</f>
        <v/>
      </c>
      <c r="I21" s="164" t="str">
        <f t="shared" si="0"/>
        <v/>
      </c>
    </row>
    <row r="22" spans="1:9" s="12" customFormat="1" ht="35.1" hidden="1" customHeight="1" x14ac:dyDescent="0.25">
      <c r="A22" s="2" t="s">
        <v>33</v>
      </c>
      <c r="B22" s="2"/>
      <c r="C22" s="2"/>
      <c r="D22" s="2"/>
      <c r="E22" s="149" t="str">
        <f t="shared" si="1"/>
        <v xml:space="preserve">  </v>
      </c>
      <c r="F22" s="3"/>
      <c r="G22" s="3"/>
      <c r="H22" s="164" t="str">
        <f>+IF(F22='11 FORMULAS'!$B$4,'11 FORMULAS'!$C$4,IF(F22='11 FORMULAS'!$B$6,'11 FORMULAS'!$C$6,IF(F22='11 FORMULAS'!$B$8,'11 FORMULAS'!$C$8,IF(F22='11 FORMULAS'!$B$10,'11 FORMULAS'!$C$10,""))))</f>
        <v/>
      </c>
      <c r="I22" s="164" t="str">
        <f t="shared" si="0"/>
        <v/>
      </c>
    </row>
    <row r="23" spans="1:9" s="12" customFormat="1" ht="35.1" hidden="1" customHeight="1" x14ac:dyDescent="0.25">
      <c r="A23" s="2" t="s">
        <v>34</v>
      </c>
      <c r="B23" s="2"/>
      <c r="C23" s="2"/>
      <c r="D23" s="2"/>
      <c r="E23" s="149" t="str">
        <f t="shared" si="1"/>
        <v xml:space="preserve">  </v>
      </c>
      <c r="F23" s="3"/>
      <c r="G23" s="3"/>
      <c r="H23" s="164" t="str">
        <f>+IF(F23='11 FORMULAS'!$B$4,'11 FORMULAS'!$C$4,IF(F23='11 FORMULAS'!$B$6,'11 FORMULAS'!$C$6,IF(F23='11 FORMULAS'!$B$8,'11 FORMULAS'!$C$8,IF(F23='11 FORMULAS'!$B$10,'11 FORMULAS'!$C$10,""))))</f>
        <v/>
      </c>
      <c r="I23" s="164" t="str">
        <f t="shared" si="0"/>
        <v/>
      </c>
    </row>
    <row r="24" spans="1:9" s="12" customFormat="1" ht="35.1" hidden="1" customHeight="1" x14ac:dyDescent="0.25">
      <c r="A24" s="2" t="s">
        <v>35</v>
      </c>
      <c r="B24" s="2"/>
      <c r="C24" s="2"/>
      <c r="D24" s="2"/>
      <c r="E24" s="149" t="str">
        <f t="shared" si="1"/>
        <v xml:space="preserve">  </v>
      </c>
      <c r="F24" s="3"/>
      <c r="G24" s="3"/>
      <c r="H24" s="164" t="str">
        <f>+IF(F24='11 FORMULAS'!$B$4,'11 FORMULAS'!$C$4,IF(F24='11 FORMULAS'!$B$6,'11 FORMULAS'!$C$6,IF(F24='11 FORMULAS'!$B$8,'11 FORMULAS'!$C$8,IF(F24='11 FORMULAS'!$B$10,'11 FORMULAS'!$C$10,""))))</f>
        <v/>
      </c>
      <c r="I24" s="164" t="str">
        <f t="shared" si="0"/>
        <v/>
      </c>
    </row>
    <row r="25" spans="1:9" s="12" customFormat="1" ht="35.1" hidden="1" customHeight="1" x14ac:dyDescent="0.25">
      <c r="A25" s="2" t="s">
        <v>36</v>
      </c>
      <c r="B25" s="2"/>
      <c r="C25" s="2"/>
      <c r="D25" s="2"/>
      <c r="E25" s="149" t="str">
        <f t="shared" si="1"/>
        <v xml:space="preserve">  </v>
      </c>
      <c r="F25" s="3"/>
      <c r="G25" s="3"/>
      <c r="H25" s="164" t="str">
        <f>+IF(F25='11 FORMULAS'!$B$4,'11 FORMULAS'!$C$4,IF(F25='11 FORMULAS'!$B$6,'11 FORMULAS'!$C$6,IF(F25='11 FORMULAS'!$B$8,'11 FORMULAS'!$C$8,IF(F25='11 FORMULAS'!$B$10,'11 FORMULAS'!$C$10,""))))</f>
        <v/>
      </c>
      <c r="I25" s="164" t="str">
        <f t="shared" si="0"/>
        <v/>
      </c>
    </row>
    <row r="26" spans="1:9" s="12" customFormat="1" ht="35.1" hidden="1" customHeight="1" x14ac:dyDescent="0.25">
      <c r="A26" s="2" t="s">
        <v>37</v>
      </c>
      <c r="B26" s="2"/>
      <c r="C26" s="2"/>
      <c r="D26" s="2"/>
      <c r="E26" s="149" t="str">
        <f t="shared" si="1"/>
        <v xml:space="preserve">  </v>
      </c>
      <c r="F26" s="3"/>
      <c r="G26" s="3"/>
      <c r="H26" s="164" t="str">
        <f>+IF(F26='11 FORMULAS'!$B$4,'11 FORMULAS'!$C$4,IF(F26='11 FORMULAS'!$B$6,'11 FORMULAS'!$C$6,IF(F26='11 FORMULAS'!$B$8,'11 FORMULAS'!$C$8,IF(F26='11 FORMULAS'!$B$10,'11 FORMULAS'!$C$10,""))))</f>
        <v/>
      </c>
      <c r="I26" s="164" t="str">
        <f t="shared" si="0"/>
        <v/>
      </c>
    </row>
    <row r="27" spans="1:9" s="12" customFormat="1" ht="35.1" hidden="1" customHeight="1" x14ac:dyDescent="0.25">
      <c r="A27" s="2" t="s">
        <v>38</v>
      </c>
      <c r="B27" s="2"/>
      <c r="C27" s="2"/>
      <c r="D27" s="2"/>
      <c r="E27" s="149" t="str">
        <f t="shared" si="1"/>
        <v xml:space="preserve">  </v>
      </c>
      <c r="F27" s="3"/>
      <c r="G27" s="3"/>
      <c r="H27" s="164" t="str">
        <f>+IF(F27='11 FORMULAS'!$B$4,'11 FORMULAS'!$C$4,IF(F27='11 FORMULAS'!$B$6,'11 FORMULAS'!$C$6,IF(F27='11 FORMULAS'!$B$8,'11 FORMULAS'!$C$8,IF(F27='11 FORMULAS'!$B$10,'11 FORMULAS'!$C$10,""))))</f>
        <v/>
      </c>
      <c r="I27" s="164" t="str">
        <f t="shared" si="0"/>
        <v/>
      </c>
    </row>
    <row r="28" spans="1:9" s="12" customFormat="1" ht="35.1" hidden="1" customHeight="1" x14ac:dyDescent="0.25">
      <c r="A28" s="2" t="s">
        <v>39</v>
      </c>
      <c r="B28" s="2"/>
      <c r="C28" s="2"/>
      <c r="D28" s="2"/>
      <c r="E28" s="149" t="str">
        <f t="shared" si="1"/>
        <v xml:space="preserve">  </v>
      </c>
      <c r="F28" s="3"/>
      <c r="G28" s="3"/>
      <c r="H28" s="164" t="str">
        <f>+IF(F28='11 FORMULAS'!$B$4,'11 FORMULAS'!$C$4,IF(F28='11 FORMULAS'!$B$6,'11 FORMULAS'!$C$6,IF(F28='11 FORMULAS'!$B$8,'11 FORMULAS'!$C$8,IF(F28='11 FORMULAS'!$B$10,'11 FORMULAS'!$C$10,""))))</f>
        <v/>
      </c>
      <c r="I28" s="164" t="str">
        <f t="shared" si="0"/>
        <v/>
      </c>
    </row>
    <row r="29" spans="1:9" s="12" customFormat="1" ht="35.1" hidden="1" customHeight="1" x14ac:dyDescent="0.25">
      <c r="A29" s="2" t="s">
        <v>40</v>
      </c>
      <c r="B29" s="2"/>
      <c r="C29" s="2"/>
      <c r="D29" s="2"/>
      <c r="E29" s="149" t="str">
        <f t="shared" si="1"/>
        <v xml:space="preserve">  </v>
      </c>
      <c r="F29" s="3"/>
      <c r="G29" s="3"/>
      <c r="H29" s="164" t="str">
        <f>+IF(F29='11 FORMULAS'!$B$4,'11 FORMULAS'!$C$4,IF(F29='11 FORMULAS'!$B$6,'11 FORMULAS'!$C$6,IF(F29='11 FORMULAS'!$B$8,'11 FORMULAS'!$C$8,IF(F29='11 FORMULAS'!$B$10,'11 FORMULAS'!$C$10,""))))</f>
        <v/>
      </c>
      <c r="I29" s="164" t="str">
        <f t="shared" si="0"/>
        <v/>
      </c>
    </row>
    <row r="30" spans="1:9" s="12" customFormat="1" ht="35.1" hidden="1" customHeight="1" x14ac:dyDescent="0.25">
      <c r="A30" s="2" t="s">
        <v>41</v>
      </c>
      <c r="B30" s="2"/>
      <c r="C30" s="2"/>
      <c r="D30" s="2"/>
      <c r="E30" s="149" t="str">
        <f t="shared" si="1"/>
        <v xml:space="preserve">  </v>
      </c>
      <c r="F30" s="3"/>
      <c r="G30" s="3"/>
      <c r="H30" s="164" t="str">
        <f>+IF(F30='11 FORMULAS'!$B$4,'11 FORMULAS'!$C$4,IF(F30='11 FORMULAS'!$B$6,'11 FORMULAS'!$C$6,IF(F30='11 FORMULAS'!$B$8,'11 FORMULAS'!$C$8,IF(F30='11 FORMULAS'!$B$10,'11 FORMULAS'!$C$10,""))))</f>
        <v/>
      </c>
      <c r="I30" s="164" t="str">
        <f t="shared" si="0"/>
        <v/>
      </c>
    </row>
    <row r="31" spans="1:9" s="12" customFormat="1" ht="18" x14ac:dyDescent="0.25">
      <c r="A31" s="13"/>
      <c r="B31" s="13"/>
      <c r="C31" s="13"/>
      <c r="D31" s="13"/>
      <c r="E31" s="14"/>
      <c r="F31" s="15"/>
      <c r="G31" s="15"/>
    </row>
    <row r="32" spans="1:9" x14ac:dyDescent="0.2">
      <c r="A32" s="9"/>
      <c r="B32" s="9"/>
      <c r="C32" s="9"/>
      <c r="D32" s="9"/>
      <c r="F32" s="9"/>
      <c r="G32" s="163"/>
    </row>
    <row r="33" spans="1:31" x14ac:dyDescent="0.2">
      <c r="A33" s="9"/>
      <c r="B33" s="9"/>
      <c r="C33" s="9"/>
      <c r="D33" s="9"/>
      <c r="F33" s="9"/>
      <c r="G33" s="163"/>
    </row>
    <row r="34" spans="1:31" x14ac:dyDescent="0.25">
      <c r="A34" s="16"/>
      <c r="B34" s="16"/>
      <c r="C34" s="16"/>
      <c r="D34" s="16"/>
      <c r="F34" s="16"/>
      <c r="G34" s="16"/>
    </row>
    <row r="35" spans="1:31" x14ac:dyDescent="0.2">
      <c r="A35" s="9"/>
      <c r="B35" s="9"/>
      <c r="C35" s="9"/>
      <c r="D35" s="9"/>
      <c r="F35" s="9"/>
      <c r="G35" s="163"/>
    </row>
    <row r="36" spans="1:31" x14ac:dyDescent="0.2">
      <c r="A36" s="9"/>
      <c r="B36" s="9"/>
      <c r="C36" s="9"/>
      <c r="D36" s="9"/>
      <c r="F36" s="9"/>
      <c r="G36" s="163"/>
    </row>
    <row r="37" spans="1:31" x14ac:dyDescent="0.2">
      <c r="A37" s="9"/>
      <c r="B37" s="9"/>
      <c r="C37" s="9"/>
      <c r="D37" s="9"/>
      <c r="F37" s="9"/>
      <c r="G37" s="163"/>
    </row>
    <row r="41" spans="1:31" ht="14.25" customHeight="1" x14ac:dyDescent="0.25"/>
    <row r="45" spans="1:31" ht="14.25" customHeight="1" x14ac:dyDescent="0.25">
      <c r="AC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x14ac:dyDescent="0.25">
      <c r="AE51" s="17"/>
    </row>
    <row r="52" spans="31:31" x14ac:dyDescent="0.25">
      <c r="AE52" s="17"/>
    </row>
    <row r="53" spans="31:31" ht="14.25" customHeight="1" x14ac:dyDescent="0.25">
      <c r="AE53" s="17"/>
    </row>
    <row r="54" spans="31:31" x14ac:dyDescent="0.25">
      <c r="AE54" s="17"/>
    </row>
  </sheetData>
  <autoFilter ref="A9:I10">
    <filterColumn colId="5" showButton="0"/>
  </autoFilter>
  <mergeCells count="10">
    <mergeCell ref="A1:A4"/>
    <mergeCell ref="A9:A10"/>
    <mergeCell ref="E9:E10"/>
    <mergeCell ref="B1:H4"/>
    <mergeCell ref="B6:I6"/>
    <mergeCell ref="B7:I7"/>
    <mergeCell ref="F9:G9"/>
    <mergeCell ref="B9:B10"/>
    <mergeCell ref="C9:C10"/>
    <mergeCell ref="D9:D10"/>
  </mergeCells>
  <phoneticPr fontId="16" type="noConversion"/>
  <dataValidations count="2">
    <dataValidation type="list" allowBlank="1" showInputMessage="1" showErrorMessage="1" sqref="F31 F11">
      <formula1>Tipo</formula1>
    </dataValidation>
    <dataValidation type="list" allowBlank="1" showInputMessage="1" showErrorMessage="1" sqref="G11:G30">
      <formula1>INDIRECT(F11)</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oddHeader>&amp;R
&amp;P  de &amp;N</oddHeader>
    <oddFooter>&amp;Cdigo Postal.630004 - Tel–(6) 741 71 00 Ext. 308, 320
Línea Gratuita: 01 8000 189264 - Correo Electrónico: planeacion@armenia.gov.co</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 FORMULAS'!$T$3:$T$6</xm:f>
          </x14:formula1>
          <xm:sqref>B11:B30</xm:sqref>
        </x14:dataValidation>
        <x14:dataValidation type="list" allowBlank="1" showInputMessage="1" showErrorMessage="1">
          <x14:formula1>
            <xm:f>'11 FORMULAS'!$A$4:$A$12</xm:f>
          </x14:formula1>
          <xm:sqref>F12:F30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Y30"/>
  <sheetViews>
    <sheetView showGridLines="0" zoomScale="85" zoomScaleNormal="85" zoomScaleSheetLayoutView="70" workbookViewId="0">
      <pane ySplit="10" topLeftCell="A11" activePane="bottomLeft" state="frozen"/>
      <selection pane="bottomLeft" activeCell="I16" sqref="A16:XFD16"/>
    </sheetView>
  </sheetViews>
  <sheetFormatPr baseColWidth="10" defaultColWidth="14.28515625" defaultRowHeight="14.25" x14ac:dyDescent="0.25"/>
  <cols>
    <col min="1" max="1" width="15.42578125" style="10" customWidth="1" collapsed="1"/>
    <col min="2" max="2" width="32.140625" style="46" customWidth="1" collapsed="1"/>
    <col min="3" max="3" width="20.28515625" style="46" customWidth="1" collapsed="1"/>
    <col min="4" max="4" width="21.140625" style="10" customWidth="1" collapsed="1"/>
    <col min="5" max="5" width="14" style="21" customWidth="1" collapsed="1"/>
    <col min="6" max="6" width="14.28515625" style="10" customWidth="1" collapsed="1"/>
    <col min="7" max="7" width="13.5703125" style="21" customWidth="1" collapsed="1"/>
    <col min="8" max="8" width="11.140625" style="21" customWidth="1" collapsed="1"/>
    <col min="9" max="9" width="10.5703125" style="21" customWidth="1" collapsed="1"/>
    <col min="10" max="10" width="26.7109375" style="21" customWidth="1" collapsed="1"/>
    <col min="11" max="12" width="10.140625" style="21" customWidth="1" collapsed="1"/>
    <col min="13" max="14" width="16.140625" style="201" customWidth="1" collapsed="1"/>
    <col min="15" max="15" width="40.85546875" style="10" customWidth="1" collapsed="1"/>
    <col min="16" max="16" width="21.7109375" style="10" customWidth="1" collapsed="1"/>
    <col min="17" max="17" width="32.85546875" style="10" customWidth="1" collapsed="1"/>
    <col min="18" max="18" width="9.5703125" style="46" customWidth="1" collapsed="1"/>
    <col min="19" max="19" width="8.85546875" style="46" customWidth="1" collapsed="1"/>
    <col min="20" max="20" width="17.85546875" style="10" customWidth="1" collapsed="1"/>
    <col min="21" max="21" width="5.5703125" style="10" customWidth="1" collapsed="1"/>
    <col min="22" max="22" width="14.140625" style="10" bestFit="1" customWidth="1" collapsed="1"/>
    <col min="23" max="23" width="14.85546875" style="10" bestFit="1" customWidth="1" collapsed="1"/>
    <col min="24" max="24" width="24.140625" style="10" customWidth="1" collapsed="1"/>
    <col min="25" max="25" width="54.42578125" style="10" customWidth="1" collapsed="1"/>
    <col min="26" max="29" width="24.140625" style="10" customWidth="1" collapsed="1"/>
    <col min="30" max="256" width="11.42578125" style="10" customWidth="1" collapsed="1"/>
    <col min="257" max="257" width="12.7109375" style="10" customWidth="1" collapsed="1"/>
    <col min="258" max="258" width="47" style="10" customWidth="1" collapsed="1"/>
    <col min="259" max="259" width="35" style="10" customWidth="1" collapsed="1"/>
    <col min="260" max="16384" width="14.28515625" style="10" collapsed="1"/>
  </cols>
  <sheetData>
    <row r="1" spans="1:25" ht="18" customHeight="1" x14ac:dyDescent="0.25">
      <c r="A1" s="366"/>
      <c r="B1" s="373" t="str">
        <f>+'2 CONTEXTO E IDENTIFICACIÓN'!B1</f>
        <v>MAPA RIESGOS OPERATIVOS  POR PROCESOS</v>
      </c>
      <c r="C1" s="373"/>
      <c r="D1" s="373"/>
      <c r="E1" s="373"/>
      <c r="F1" s="373"/>
      <c r="G1" s="373"/>
      <c r="H1" s="373"/>
      <c r="I1" s="373"/>
      <c r="J1" s="373"/>
      <c r="K1" s="373"/>
      <c r="L1" s="373"/>
      <c r="M1" s="375" t="str">
        <f>+'2 CONTEXTO E IDENTIFICACIÓN'!I1</f>
        <v xml:space="preserve">Código: </v>
      </c>
      <c r="N1" s="375"/>
    </row>
    <row r="2" spans="1:25" ht="18" customHeight="1" x14ac:dyDescent="0.25">
      <c r="A2" s="366"/>
      <c r="B2" s="373"/>
      <c r="C2" s="373"/>
      <c r="D2" s="373"/>
      <c r="E2" s="373"/>
      <c r="F2" s="373"/>
      <c r="G2" s="373"/>
      <c r="H2" s="373"/>
      <c r="I2" s="373"/>
      <c r="J2" s="373"/>
      <c r="K2" s="373"/>
      <c r="L2" s="373"/>
      <c r="M2" s="375" t="str">
        <f>+'2 CONTEXTO E IDENTIFICACIÓN'!I2</f>
        <v xml:space="preserve">Fecha: </v>
      </c>
      <c r="N2" s="375"/>
    </row>
    <row r="3" spans="1:25" ht="18" customHeight="1" x14ac:dyDescent="0.25">
      <c r="A3" s="366"/>
      <c r="B3" s="373"/>
      <c r="C3" s="373"/>
      <c r="D3" s="373"/>
      <c r="E3" s="373"/>
      <c r="F3" s="373"/>
      <c r="G3" s="373"/>
      <c r="H3" s="373"/>
      <c r="I3" s="373"/>
      <c r="J3" s="373"/>
      <c r="K3" s="373"/>
      <c r="L3" s="373"/>
      <c r="M3" s="375" t="str">
        <f>+'2 CONTEXTO E IDENTIFICACIÓN'!I3</f>
        <v>Versión: 001</v>
      </c>
      <c r="N3" s="375"/>
    </row>
    <row r="4" spans="1:25" s="9" customFormat="1" ht="18" customHeight="1" x14ac:dyDescent="0.2">
      <c r="A4" s="366"/>
      <c r="B4" s="373"/>
      <c r="C4" s="373"/>
      <c r="D4" s="373"/>
      <c r="E4" s="373"/>
      <c r="F4" s="373"/>
      <c r="G4" s="373"/>
      <c r="H4" s="373"/>
      <c r="I4" s="373"/>
      <c r="J4" s="373"/>
      <c r="K4" s="373"/>
      <c r="L4" s="373"/>
      <c r="M4" s="375" t="str">
        <f>+'2 CONTEXTO E IDENTIFICACIÓN'!I4</f>
        <v>Página:</v>
      </c>
      <c r="N4" s="375"/>
      <c r="R4" s="171"/>
      <c r="S4" s="171"/>
    </row>
    <row r="5" spans="1:25" s="9" customFormat="1" ht="15" x14ac:dyDescent="0.2">
      <c r="A5" s="218"/>
      <c r="B5" s="22"/>
      <c r="C5" s="206"/>
      <c r="D5" s="48"/>
      <c r="E5" s="20"/>
      <c r="F5" s="10"/>
      <c r="G5" s="20"/>
      <c r="H5" s="20"/>
      <c r="I5" s="10"/>
      <c r="J5" s="20"/>
      <c r="K5" s="20"/>
      <c r="L5" s="20"/>
      <c r="M5" s="196"/>
      <c r="N5" s="196"/>
      <c r="R5" s="171"/>
      <c r="S5" s="171"/>
    </row>
    <row r="6" spans="1:25" s="9" customFormat="1" ht="17.25" customHeight="1" x14ac:dyDescent="0.2">
      <c r="A6" s="19" t="s">
        <v>151</v>
      </c>
      <c r="B6" s="374" t="str">
        <f>+IF('2 CONTEXTO E IDENTIFICACIÓN'!$B$6="","",'2 CONTEXTO E IDENTIFICACIÓN'!$B$6)</f>
        <v xml:space="preserve">Ambiental, Social,  predial y SST </v>
      </c>
      <c r="C6" s="374"/>
      <c r="D6" s="374"/>
      <c r="E6" s="374"/>
      <c r="F6" s="374"/>
      <c r="G6" s="374"/>
      <c r="H6" s="374"/>
      <c r="I6" s="374"/>
      <c r="J6" s="374"/>
      <c r="K6" s="374"/>
      <c r="L6" s="374"/>
      <c r="M6" s="374"/>
      <c r="N6" s="374"/>
      <c r="R6" s="171"/>
      <c r="S6" s="171"/>
    </row>
    <row r="7" spans="1:25" s="9" customFormat="1" ht="17.25" customHeight="1" thickBot="1" x14ac:dyDescent="0.25">
      <c r="A7" s="48"/>
      <c r="B7" s="48"/>
      <c r="C7" s="48"/>
      <c r="D7" s="48"/>
      <c r="E7" s="20"/>
      <c r="F7" s="10"/>
      <c r="G7" s="20"/>
      <c r="H7" s="20"/>
      <c r="I7" s="10"/>
      <c r="J7" s="20"/>
      <c r="K7" s="20"/>
      <c r="R7" s="171"/>
      <c r="S7" s="171"/>
    </row>
    <row r="8" spans="1:25" s="9" customFormat="1" ht="15" thickBot="1" x14ac:dyDescent="0.25">
      <c r="A8" s="208"/>
      <c r="B8" s="208"/>
      <c r="C8" s="208"/>
      <c r="D8" s="208"/>
      <c r="E8" s="23"/>
      <c r="F8" s="23"/>
      <c r="G8" s="367" t="s">
        <v>73</v>
      </c>
      <c r="H8" s="368"/>
      <c r="I8" s="368"/>
      <c r="J8" s="368"/>
      <c r="K8" s="368"/>
      <c r="L8" s="368"/>
      <c r="M8" s="368"/>
      <c r="N8" s="369"/>
      <c r="R8" s="171"/>
      <c r="S8" s="171"/>
    </row>
    <row r="9" spans="1:25" s="24" customFormat="1" ht="14.1" customHeight="1" thickBot="1" x14ac:dyDescent="0.3">
      <c r="A9" s="288"/>
      <c r="B9" s="289"/>
      <c r="C9" s="367" t="s">
        <v>79</v>
      </c>
      <c r="D9" s="368"/>
      <c r="E9" s="368"/>
      <c r="F9" s="369"/>
      <c r="G9" s="370" t="s">
        <v>166</v>
      </c>
      <c r="H9" s="371"/>
      <c r="I9" s="372"/>
      <c r="J9" s="370" t="s">
        <v>61</v>
      </c>
      <c r="K9" s="371"/>
      <c r="L9" s="372"/>
      <c r="M9" s="370" t="s">
        <v>193</v>
      </c>
      <c r="N9" s="372"/>
      <c r="P9" s="362" t="s">
        <v>2</v>
      </c>
      <c r="Q9" s="363"/>
      <c r="R9" s="364"/>
      <c r="S9" s="364"/>
      <c r="T9" s="365"/>
      <c r="V9" s="359" t="s">
        <v>4</v>
      </c>
      <c r="W9" s="360"/>
      <c r="X9" s="360"/>
      <c r="Y9" s="361"/>
    </row>
    <row r="10" spans="1:25" s="182" customFormat="1" ht="45" x14ac:dyDescent="0.25">
      <c r="A10" s="290" t="s">
        <v>191</v>
      </c>
      <c r="B10" s="291" t="s">
        <v>190</v>
      </c>
      <c r="C10" s="292" t="s">
        <v>194</v>
      </c>
      <c r="D10" s="293" t="s">
        <v>50</v>
      </c>
      <c r="E10" s="294" t="s">
        <v>189</v>
      </c>
      <c r="F10" s="295" t="s">
        <v>192</v>
      </c>
      <c r="G10" s="296" t="s">
        <v>166</v>
      </c>
      <c r="H10" s="297" t="s">
        <v>251</v>
      </c>
      <c r="I10" s="298" t="s">
        <v>49</v>
      </c>
      <c r="J10" s="296" t="s">
        <v>61</v>
      </c>
      <c r="K10" s="297" t="s">
        <v>251</v>
      </c>
      <c r="L10" s="298" t="s">
        <v>49</v>
      </c>
      <c r="M10" s="296" t="s">
        <v>168</v>
      </c>
      <c r="N10" s="299" t="s">
        <v>167</v>
      </c>
      <c r="P10" s="25" t="s">
        <v>49</v>
      </c>
      <c r="Q10" s="26" t="s">
        <v>50</v>
      </c>
      <c r="R10" s="168" t="s">
        <v>165</v>
      </c>
      <c r="S10" s="168" t="s">
        <v>164</v>
      </c>
      <c r="T10" s="27" t="s">
        <v>51</v>
      </c>
      <c r="V10" s="25" t="s">
        <v>49</v>
      </c>
      <c r="W10" s="26" t="s">
        <v>60</v>
      </c>
      <c r="X10" s="26" t="s">
        <v>78</v>
      </c>
      <c r="Y10" s="27" t="s">
        <v>61</v>
      </c>
    </row>
    <row r="11" spans="1:25" ht="114" x14ac:dyDescent="0.25">
      <c r="A11" s="28" t="str">
        <f>'2 CONTEXTO E IDENTIFICACIÓN'!A11</f>
        <v>R1</v>
      </c>
      <c r="B11" s="192" t="str">
        <f>+'2 CONTEXTO E IDENTIFICACIÓN'!E11</f>
        <v xml:space="preserve">Posibilidad de pérdida Económica y Reputacional por demandas y reclamaciones debido errores proceso de estructuración, ejecución del proyecto de cultura ciudadana y socialización para la entrada en operación del SETP de Armenia.  </v>
      </c>
      <c r="C11" s="193">
        <v>2</v>
      </c>
      <c r="D11" s="172" t="str">
        <f t="shared" ref="D11:D30" si="0">+IF(C11="","",IF(C11&lt;=$S$11,$Q$11,IF(C11&lt;=$S$12,$Q$12,IF(C11&lt;=$S$13,$Q$13,IF(C11&lt;=$S$14,$Q$14,IF(C11&gt;=$R$15,$Q$15,""))))))</f>
        <v>La actividad que conlleva el riesgo se ejecuta como máximos 2 veces por año</v>
      </c>
      <c r="E11" s="173">
        <f t="shared" ref="E11:E30" si="1">+IF(D11="","",IF(D11=$Q$11,$T$11,IF(D11=$Q$12,$T$12,IF(D11=$Q$13,$T$13,IF(D11=$Q$14,$T$14,IF(D11=$Q$15,$T$15))))))</f>
        <v>0.2</v>
      </c>
      <c r="F11" s="29" t="str">
        <f t="shared" ref="F11:F30" si="2">+IF(D11="","",IF(D11=$Q$11,$P$11,IF(D11=$Q$12,$P$12,IF(D11=$Q$13,$P$13,IF(D11=$Q$14,$P$14,IF(D11=$Q$15,$P$15))))))</f>
        <v>Muy Baja</v>
      </c>
      <c r="G11" s="179" t="s">
        <v>64</v>
      </c>
      <c r="H11" s="175">
        <f>+IF(G11="","",IF(G11="N/A","",IF(OR(G11=$X$11,G11=$Y$11),$W$11,IF(OR(G11=$X$12,G11=$Y$12),$W$12,IF(OR(G11=$X$13,G11=$Y$13),$W$13,IF(OR(G11=$X$14,G11=$Y$14),$W$14,IF(OR(G11=$X$15,G11=$Y$15),$W$15)))))))</f>
        <v>0.4</v>
      </c>
      <c r="I11" s="177" t="str">
        <f t="shared" ref="I11:I30" si="3">+IF(G11="","",IF(G11="N/A","",IF(OR(G11=$X$11,G11=$Y$11),$V$11,IF(OR(G11=$X$12,G11=$Y$12),$V$12,IF(OR(G11=$X$13,G11=$Y$13),$V$13,IF(OR(G11=$X$14,G11=$Y$14),$V$14,IF(OR(G11=$X$15,G11=$Y$15),$V$15)))))))</f>
        <v>Menor</v>
      </c>
      <c r="J11" s="179" t="s">
        <v>63</v>
      </c>
      <c r="K11" s="175">
        <f t="shared" ref="K11:K30" si="4">+IF(J11="","",IF(J11="N/A","",IF(OR(J11=$X$11,J11=$Y$11),$W$11,IF(OR(J11=$X$12,J11=$Y$12),$W$12,IF(OR(J11=$X$13,J11=$Y$13),$W$13,IF(OR(J11=$X$14,J11=$Y$14),$W$14,IF(OR(J11=$X$15,J11=$Y$15),$W$15)))))))</f>
        <v>0.2</v>
      </c>
      <c r="L11" s="177" t="str">
        <f t="shared" ref="L11:L30" si="5">+IF(J11="","",IF(J11="N/A","",IF(OR(J11=$X$11,J11=$Y$11),$V$11,IF(OR(J11=$X$12,J11=$Y$12),$V$12,IF(OR(J11=$X$13,J11=$Y$13),$V$13,IF(OR(J11=$X$14,J11=$Y$14),$V$14,IF(OR(J11=$X$15,J11=$Y$15),$V$15)))))))</f>
        <v>Leve</v>
      </c>
      <c r="M11" s="197">
        <f>+IF(H11="",K11,IF(K11="",H11,IF(H11&gt;K11,H11,K11)))</f>
        <v>0.4</v>
      </c>
      <c r="N11" s="198" t="str">
        <f>+IF(M11="","",IF(M11=$W$11,$V$11,IF(M11=$W$12,$V$12,IF(M11=$W$13,$V$13,IF(M11=$W$14,$V$14,IF(M11=$W$15,$V$15))))))</f>
        <v>Menor</v>
      </c>
      <c r="P11" s="30" t="s">
        <v>52</v>
      </c>
      <c r="Q11" s="31" t="s">
        <v>53</v>
      </c>
      <c r="R11" s="169">
        <v>0</v>
      </c>
      <c r="S11" s="169">
        <v>2</v>
      </c>
      <c r="T11" s="32">
        <v>0.2</v>
      </c>
      <c r="V11" s="30" t="s">
        <v>62</v>
      </c>
      <c r="W11" s="33">
        <v>0.2</v>
      </c>
      <c r="X11" s="31" t="s">
        <v>80</v>
      </c>
      <c r="Y11" s="34" t="s">
        <v>63</v>
      </c>
    </row>
    <row r="12" spans="1:25" ht="139.5" customHeight="1" x14ac:dyDescent="0.25">
      <c r="A12" s="28" t="str">
        <f>'2 CONTEXTO E IDENTIFICACIÓN'!A12</f>
        <v>R2</v>
      </c>
      <c r="B12" s="192" t="str">
        <f>+'2 CONTEXTO E IDENTIFICACIÓN'!E12</f>
        <v xml:space="preserve">Posibilidad de pérdida Económica y Reputacional por demandas y reclamaciones debido a falta de seguimiento a los procesos de estructuracion, ejecucion del componente ambiental para la entrada en operación del SETP de Armenia.  </v>
      </c>
      <c r="C12" s="194">
        <v>2</v>
      </c>
      <c r="D12" s="172" t="str">
        <f t="shared" si="0"/>
        <v>La actividad que conlleva el riesgo se ejecuta como máximos 2 veces por año</v>
      </c>
      <c r="E12" s="173">
        <f t="shared" si="1"/>
        <v>0.2</v>
      </c>
      <c r="F12" s="29" t="str">
        <f t="shared" si="2"/>
        <v>Muy Baja</v>
      </c>
      <c r="G12" s="179" t="s">
        <v>64</v>
      </c>
      <c r="H12" s="175">
        <f t="shared" ref="H12:H30" si="6">+IF(G12="","",IF(G12="N/A","",IF(OR(G12=$X$11,G12=$Y$11),$W$11,IF(OR(G12=$X$12,G12=$Y$12),$W$12,IF(OR(G12=$X$13,G12=$Y$13),$W$13,IF(OR(G12=$X$14,G12=$Y$14),$W$14,IF(OR(G12=$X$15,G12=$Y$15),$W$15)))))))</f>
        <v>0.4</v>
      </c>
      <c r="I12" s="177" t="str">
        <f t="shared" si="3"/>
        <v>Menor</v>
      </c>
      <c r="J12" s="179" t="s">
        <v>67</v>
      </c>
      <c r="K12" s="175">
        <f t="shared" si="4"/>
        <v>0.6</v>
      </c>
      <c r="L12" s="177" t="str">
        <f t="shared" si="5"/>
        <v>Moderado</v>
      </c>
      <c r="M12" s="197">
        <f>+IF(H12="",K12,IF(K12="",H12,IF(H12&gt;K12,H12,K12)))</f>
        <v>0.6</v>
      </c>
      <c r="N12" s="198" t="str">
        <f t="shared" ref="N12:N30" si="7">+IF(M12="","",IF(M12=$W$11,$V$11,IF(M12=$W$12,$V$12,IF(M12=$W$13,$V$13,IF(M12=$W$14,$V$14,IF(M12=$W$15,$V$15))))))</f>
        <v>Moderado</v>
      </c>
      <c r="P12" s="35" t="s">
        <v>54</v>
      </c>
      <c r="Q12" s="36" t="s">
        <v>55</v>
      </c>
      <c r="R12" s="169">
        <v>3</v>
      </c>
      <c r="S12" s="169">
        <v>24</v>
      </c>
      <c r="T12" s="32">
        <v>0.4</v>
      </c>
      <c r="V12" s="35" t="s">
        <v>7</v>
      </c>
      <c r="W12" s="33">
        <v>0.4</v>
      </c>
      <c r="X12" s="36" t="s">
        <v>64</v>
      </c>
      <c r="Y12" s="37" t="s">
        <v>65</v>
      </c>
    </row>
    <row r="13" spans="1:25" ht="168" customHeight="1" x14ac:dyDescent="0.25">
      <c r="A13" s="28" t="str">
        <f>'2 CONTEXTO E IDENTIFICACIÓN'!A13</f>
        <v>R3</v>
      </c>
      <c r="B13" s="192" t="str">
        <f>+'2 CONTEXTO E IDENTIFICACIÓN'!E13</f>
        <v>Posibilidad de pérdida Económica y Reputacional  Por demandas y reclamaciones laborales    Debido a errores o omisiones, en el proceso de afilicaciones, no pagos de seguridad social, prestaciones sociales  y en el proceso de estructuración  de la no implementación del sistema de gestión de seguridad y salud ene el trabajo</v>
      </c>
      <c r="C13" s="194">
        <v>2</v>
      </c>
      <c r="D13" s="172" t="str">
        <f t="shared" si="0"/>
        <v>La actividad que conlleva el riesgo se ejecuta como máximos 2 veces por año</v>
      </c>
      <c r="E13" s="173">
        <f t="shared" si="1"/>
        <v>0.2</v>
      </c>
      <c r="F13" s="29" t="str">
        <f t="shared" si="2"/>
        <v>Muy Baja</v>
      </c>
      <c r="G13" s="179" t="s">
        <v>64</v>
      </c>
      <c r="H13" s="175">
        <f t="shared" si="6"/>
        <v>0.4</v>
      </c>
      <c r="I13" s="177" t="str">
        <f t="shared" si="3"/>
        <v>Menor</v>
      </c>
      <c r="J13" s="179" t="s">
        <v>67</v>
      </c>
      <c r="K13" s="175">
        <f t="shared" si="4"/>
        <v>0.6</v>
      </c>
      <c r="L13" s="177" t="str">
        <f t="shared" si="5"/>
        <v>Moderado</v>
      </c>
      <c r="M13" s="197">
        <f t="shared" ref="M13:M30" si="8">+IF(H13="",K13,IF(K13="",H13,IF(H13&gt;K13,H13,K13)))</f>
        <v>0.6</v>
      </c>
      <c r="N13" s="198" t="str">
        <f t="shared" si="7"/>
        <v>Moderado</v>
      </c>
      <c r="P13" s="38" t="s">
        <v>56</v>
      </c>
      <c r="Q13" s="36" t="s">
        <v>57</v>
      </c>
      <c r="R13" s="169">
        <v>25</v>
      </c>
      <c r="S13" s="169">
        <v>500</v>
      </c>
      <c r="T13" s="32">
        <v>0.6</v>
      </c>
      <c r="V13" s="38" t="s">
        <v>5</v>
      </c>
      <c r="W13" s="33">
        <v>0.6</v>
      </c>
      <c r="X13" s="36" t="s">
        <v>66</v>
      </c>
      <c r="Y13" s="37" t="s">
        <v>67</v>
      </c>
    </row>
    <row r="14" spans="1:25" ht="73.5" customHeight="1" x14ac:dyDescent="0.25">
      <c r="A14" s="28" t="str">
        <f>'2 CONTEXTO E IDENTIFICACIÓN'!A14</f>
        <v>R4</v>
      </c>
      <c r="B14" s="192" t="str">
        <f>+'2 CONTEXTO E IDENTIFICACIÓN'!E14</f>
        <v xml:space="preserve">  </v>
      </c>
      <c r="C14" s="194"/>
      <c r="D14" s="172" t="str">
        <f t="shared" si="0"/>
        <v/>
      </c>
      <c r="E14" s="173" t="str">
        <f t="shared" si="1"/>
        <v/>
      </c>
      <c r="F14" s="29" t="str">
        <f t="shared" si="2"/>
        <v/>
      </c>
      <c r="G14" s="179"/>
      <c r="H14" s="175" t="str">
        <f t="shared" si="6"/>
        <v/>
      </c>
      <c r="I14" s="177" t="str">
        <f t="shared" si="3"/>
        <v/>
      </c>
      <c r="J14" s="179"/>
      <c r="K14" s="175" t="str">
        <f t="shared" si="4"/>
        <v/>
      </c>
      <c r="L14" s="177" t="str">
        <f t="shared" si="5"/>
        <v/>
      </c>
      <c r="M14" s="197" t="str">
        <f t="shared" si="8"/>
        <v/>
      </c>
      <c r="N14" s="198" t="str">
        <f t="shared" si="7"/>
        <v/>
      </c>
      <c r="P14" s="39" t="s">
        <v>58</v>
      </c>
      <c r="Q14" s="36" t="s">
        <v>76</v>
      </c>
      <c r="R14" s="169">
        <v>5001</v>
      </c>
      <c r="S14" s="169">
        <v>5000</v>
      </c>
      <c r="T14" s="32">
        <v>0.8</v>
      </c>
      <c r="V14" s="39" t="s">
        <v>6</v>
      </c>
      <c r="W14" s="33">
        <v>0.8</v>
      </c>
      <c r="X14" s="36" t="s">
        <v>68</v>
      </c>
      <c r="Y14" s="37" t="s">
        <v>69</v>
      </c>
    </row>
    <row r="15" spans="1:25" ht="73.5" customHeight="1" x14ac:dyDescent="0.25">
      <c r="A15" s="28" t="str">
        <f>'2 CONTEXTO E IDENTIFICACIÓN'!A15</f>
        <v>R5</v>
      </c>
      <c r="B15" s="192" t="str">
        <f>+'2 CONTEXTO E IDENTIFICACIÓN'!E15</f>
        <v xml:space="preserve">  </v>
      </c>
      <c r="C15" s="194"/>
      <c r="D15" s="172" t="str">
        <f t="shared" si="0"/>
        <v/>
      </c>
      <c r="E15" s="173" t="str">
        <f t="shared" si="1"/>
        <v/>
      </c>
      <c r="F15" s="29" t="str">
        <f t="shared" si="2"/>
        <v/>
      </c>
      <c r="G15" s="179"/>
      <c r="H15" s="175" t="str">
        <f t="shared" si="6"/>
        <v/>
      </c>
      <c r="I15" s="177" t="str">
        <f t="shared" si="3"/>
        <v/>
      </c>
      <c r="J15" s="179"/>
      <c r="K15" s="175" t="str">
        <f t="shared" si="4"/>
        <v/>
      </c>
      <c r="L15" s="177" t="str">
        <f t="shared" si="5"/>
        <v/>
      </c>
      <c r="M15" s="197" t="str">
        <f t="shared" si="8"/>
        <v/>
      </c>
      <c r="N15" s="198" t="str">
        <f t="shared" si="7"/>
        <v/>
      </c>
      <c r="P15" s="40" t="s">
        <v>59</v>
      </c>
      <c r="Q15" s="36" t="s">
        <v>77</v>
      </c>
      <c r="R15" s="169">
        <v>5001</v>
      </c>
      <c r="S15" s="169"/>
      <c r="T15" s="32">
        <v>1</v>
      </c>
      <c r="V15" s="40" t="s">
        <v>70</v>
      </c>
      <c r="W15" s="33">
        <v>1</v>
      </c>
      <c r="X15" s="36" t="s">
        <v>71</v>
      </c>
      <c r="Y15" s="37" t="s">
        <v>72</v>
      </c>
    </row>
    <row r="16" spans="1:25" ht="73.5" hidden="1" customHeight="1" thickBot="1" x14ac:dyDescent="0.3">
      <c r="A16" s="28" t="str">
        <f>'2 CONTEXTO E IDENTIFICACIÓN'!A16</f>
        <v>R6</v>
      </c>
      <c r="B16" s="192" t="str">
        <f>+'2 CONTEXTO E IDENTIFICACIÓN'!E16</f>
        <v xml:space="preserve">  </v>
      </c>
      <c r="C16" s="194"/>
      <c r="D16" s="172" t="str">
        <f t="shared" si="0"/>
        <v/>
      </c>
      <c r="E16" s="173" t="str">
        <f t="shared" si="1"/>
        <v/>
      </c>
      <c r="F16" s="29" t="str">
        <f t="shared" si="2"/>
        <v/>
      </c>
      <c r="G16" s="179"/>
      <c r="H16" s="175" t="str">
        <f t="shared" si="6"/>
        <v/>
      </c>
      <c r="I16" s="177" t="str">
        <f t="shared" si="3"/>
        <v/>
      </c>
      <c r="J16" s="179"/>
      <c r="K16" s="175" t="str">
        <f t="shared" si="4"/>
        <v/>
      </c>
      <c r="L16" s="177" t="str">
        <f t="shared" si="5"/>
        <v/>
      </c>
      <c r="M16" s="197" t="str">
        <f t="shared" si="8"/>
        <v/>
      </c>
      <c r="N16" s="198" t="str">
        <f t="shared" si="7"/>
        <v/>
      </c>
      <c r="P16" s="41"/>
      <c r="Q16" s="42"/>
      <c r="R16" s="170"/>
      <c r="S16" s="170"/>
      <c r="T16" s="43"/>
      <c r="V16" s="41"/>
      <c r="W16" s="42"/>
      <c r="X16" s="42" t="s">
        <v>138</v>
      </c>
      <c r="Y16" s="43" t="s">
        <v>138</v>
      </c>
    </row>
    <row r="17" spans="1:14" ht="73.5" hidden="1" customHeight="1" x14ac:dyDescent="0.25">
      <c r="A17" s="28" t="str">
        <f>'2 CONTEXTO E IDENTIFICACIÓN'!A17</f>
        <v>R7</v>
      </c>
      <c r="B17" s="192" t="str">
        <f>+'2 CONTEXTO E IDENTIFICACIÓN'!E17</f>
        <v xml:space="preserve">  </v>
      </c>
      <c r="C17" s="194"/>
      <c r="D17" s="172" t="str">
        <f t="shared" si="0"/>
        <v/>
      </c>
      <c r="E17" s="173" t="str">
        <f t="shared" si="1"/>
        <v/>
      </c>
      <c r="F17" s="29" t="str">
        <f t="shared" si="2"/>
        <v/>
      </c>
      <c r="G17" s="179"/>
      <c r="H17" s="175" t="str">
        <f t="shared" si="6"/>
        <v/>
      </c>
      <c r="I17" s="177" t="str">
        <f t="shared" si="3"/>
        <v/>
      </c>
      <c r="J17" s="179"/>
      <c r="K17" s="175" t="str">
        <f t="shared" si="4"/>
        <v/>
      </c>
      <c r="L17" s="177" t="str">
        <f t="shared" si="5"/>
        <v/>
      </c>
      <c r="M17" s="197" t="str">
        <f t="shared" si="8"/>
        <v/>
      </c>
      <c r="N17" s="198" t="str">
        <f t="shared" si="7"/>
        <v/>
      </c>
    </row>
    <row r="18" spans="1:14" ht="73.5" hidden="1" customHeight="1" x14ac:dyDescent="0.25">
      <c r="A18" s="28" t="str">
        <f>'2 CONTEXTO E IDENTIFICACIÓN'!A18</f>
        <v>R8</v>
      </c>
      <c r="B18" s="192" t="str">
        <f>+'2 CONTEXTO E IDENTIFICACIÓN'!E18</f>
        <v xml:space="preserve">  </v>
      </c>
      <c r="C18" s="194"/>
      <c r="D18" s="172" t="str">
        <f t="shared" si="0"/>
        <v/>
      </c>
      <c r="E18" s="173" t="str">
        <f t="shared" si="1"/>
        <v/>
      </c>
      <c r="F18" s="29" t="str">
        <f t="shared" si="2"/>
        <v/>
      </c>
      <c r="G18" s="179"/>
      <c r="H18" s="175" t="str">
        <f t="shared" si="6"/>
        <v/>
      </c>
      <c r="I18" s="177" t="str">
        <f t="shared" si="3"/>
        <v/>
      </c>
      <c r="J18" s="179"/>
      <c r="K18" s="175" t="str">
        <f t="shared" si="4"/>
        <v/>
      </c>
      <c r="L18" s="177" t="str">
        <f t="shared" si="5"/>
        <v/>
      </c>
      <c r="M18" s="197" t="str">
        <f t="shared" si="8"/>
        <v/>
      </c>
      <c r="N18" s="198" t="str">
        <f t="shared" si="7"/>
        <v/>
      </c>
    </row>
    <row r="19" spans="1:14" ht="73.5" hidden="1" customHeight="1" x14ac:dyDescent="0.25">
      <c r="A19" s="28" t="str">
        <f>'2 CONTEXTO E IDENTIFICACIÓN'!A19</f>
        <v>R9</v>
      </c>
      <c r="B19" s="192" t="str">
        <f>+'2 CONTEXTO E IDENTIFICACIÓN'!E19</f>
        <v xml:space="preserve">  </v>
      </c>
      <c r="C19" s="194"/>
      <c r="D19" s="172" t="str">
        <f t="shared" si="0"/>
        <v/>
      </c>
      <c r="E19" s="173" t="str">
        <f t="shared" si="1"/>
        <v/>
      </c>
      <c r="F19" s="29" t="str">
        <f t="shared" si="2"/>
        <v/>
      </c>
      <c r="G19" s="179"/>
      <c r="H19" s="175" t="str">
        <f t="shared" si="6"/>
        <v/>
      </c>
      <c r="I19" s="177" t="str">
        <f t="shared" si="3"/>
        <v/>
      </c>
      <c r="J19" s="179"/>
      <c r="K19" s="175" t="str">
        <f t="shared" si="4"/>
        <v/>
      </c>
      <c r="L19" s="177" t="str">
        <f t="shared" si="5"/>
        <v/>
      </c>
      <c r="M19" s="197" t="str">
        <f t="shared" si="8"/>
        <v/>
      </c>
      <c r="N19" s="198" t="str">
        <f t="shared" si="7"/>
        <v/>
      </c>
    </row>
    <row r="20" spans="1:14" ht="73.5" hidden="1" customHeight="1" x14ac:dyDescent="0.25">
      <c r="A20" s="28" t="str">
        <f>'2 CONTEXTO E IDENTIFICACIÓN'!A20</f>
        <v>R10</v>
      </c>
      <c r="B20" s="192" t="str">
        <f>+'2 CONTEXTO E IDENTIFICACIÓN'!E20</f>
        <v xml:space="preserve">  </v>
      </c>
      <c r="C20" s="194"/>
      <c r="D20" s="172" t="str">
        <f t="shared" si="0"/>
        <v/>
      </c>
      <c r="E20" s="173" t="str">
        <f t="shared" si="1"/>
        <v/>
      </c>
      <c r="F20" s="29" t="str">
        <f t="shared" si="2"/>
        <v/>
      </c>
      <c r="G20" s="179"/>
      <c r="H20" s="175" t="str">
        <f t="shared" si="6"/>
        <v/>
      </c>
      <c r="I20" s="177" t="str">
        <f t="shared" si="3"/>
        <v/>
      </c>
      <c r="J20" s="179"/>
      <c r="K20" s="175" t="str">
        <f t="shared" si="4"/>
        <v/>
      </c>
      <c r="L20" s="177" t="str">
        <f t="shared" si="5"/>
        <v/>
      </c>
      <c r="M20" s="197" t="str">
        <f t="shared" si="8"/>
        <v/>
      </c>
      <c r="N20" s="198" t="str">
        <f t="shared" si="7"/>
        <v/>
      </c>
    </row>
    <row r="21" spans="1:14" ht="73.5" hidden="1" customHeight="1" x14ac:dyDescent="0.25">
      <c r="A21" s="28" t="str">
        <f>'2 CONTEXTO E IDENTIFICACIÓN'!A21</f>
        <v>R11</v>
      </c>
      <c r="B21" s="192" t="str">
        <f>+'2 CONTEXTO E IDENTIFICACIÓN'!E21</f>
        <v xml:space="preserve">  </v>
      </c>
      <c r="C21" s="194"/>
      <c r="D21" s="172" t="str">
        <f t="shared" si="0"/>
        <v/>
      </c>
      <c r="E21" s="173" t="str">
        <f t="shared" si="1"/>
        <v/>
      </c>
      <c r="F21" s="29" t="str">
        <f t="shared" si="2"/>
        <v/>
      </c>
      <c r="G21" s="179"/>
      <c r="H21" s="175" t="str">
        <f t="shared" si="6"/>
        <v/>
      </c>
      <c r="I21" s="177" t="str">
        <f t="shared" si="3"/>
        <v/>
      </c>
      <c r="J21" s="179"/>
      <c r="K21" s="175" t="str">
        <f t="shared" si="4"/>
        <v/>
      </c>
      <c r="L21" s="177" t="str">
        <f t="shared" si="5"/>
        <v/>
      </c>
      <c r="M21" s="197" t="str">
        <f t="shared" si="8"/>
        <v/>
      </c>
      <c r="N21" s="198" t="str">
        <f t="shared" si="7"/>
        <v/>
      </c>
    </row>
    <row r="22" spans="1:14" ht="73.5" hidden="1" customHeight="1" x14ac:dyDescent="0.25">
      <c r="A22" s="28" t="str">
        <f>'2 CONTEXTO E IDENTIFICACIÓN'!A22</f>
        <v>R12</v>
      </c>
      <c r="B22" s="192" t="str">
        <f>+'2 CONTEXTO E IDENTIFICACIÓN'!E22</f>
        <v xml:space="preserve">  </v>
      </c>
      <c r="C22" s="194"/>
      <c r="D22" s="172" t="str">
        <f t="shared" si="0"/>
        <v/>
      </c>
      <c r="E22" s="173" t="str">
        <f t="shared" si="1"/>
        <v/>
      </c>
      <c r="F22" s="29" t="str">
        <f t="shared" si="2"/>
        <v/>
      </c>
      <c r="G22" s="179"/>
      <c r="H22" s="175" t="str">
        <f t="shared" si="6"/>
        <v/>
      </c>
      <c r="I22" s="177" t="str">
        <f t="shared" si="3"/>
        <v/>
      </c>
      <c r="J22" s="179"/>
      <c r="K22" s="175" t="str">
        <f t="shared" si="4"/>
        <v/>
      </c>
      <c r="L22" s="177" t="str">
        <f t="shared" si="5"/>
        <v/>
      </c>
      <c r="M22" s="197" t="str">
        <f t="shared" si="8"/>
        <v/>
      </c>
      <c r="N22" s="198" t="str">
        <f t="shared" si="7"/>
        <v/>
      </c>
    </row>
    <row r="23" spans="1:14" ht="73.5" hidden="1" customHeight="1" x14ac:dyDescent="0.25">
      <c r="A23" s="28" t="str">
        <f>'2 CONTEXTO E IDENTIFICACIÓN'!A23</f>
        <v>R13</v>
      </c>
      <c r="B23" s="192" t="str">
        <f>+'2 CONTEXTO E IDENTIFICACIÓN'!E23</f>
        <v xml:space="preserve">  </v>
      </c>
      <c r="C23" s="194"/>
      <c r="D23" s="172" t="str">
        <f t="shared" si="0"/>
        <v/>
      </c>
      <c r="E23" s="173" t="str">
        <f t="shared" si="1"/>
        <v/>
      </c>
      <c r="F23" s="29" t="str">
        <f t="shared" si="2"/>
        <v/>
      </c>
      <c r="G23" s="179"/>
      <c r="H23" s="175" t="str">
        <f t="shared" si="6"/>
        <v/>
      </c>
      <c r="I23" s="177" t="str">
        <f t="shared" si="3"/>
        <v/>
      </c>
      <c r="J23" s="179"/>
      <c r="K23" s="175" t="str">
        <f t="shared" si="4"/>
        <v/>
      </c>
      <c r="L23" s="177" t="str">
        <f t="shared" si="5"/>
        <v/>
      </c>
      <c r="M23" s="197" t="str">
        <f t="shared" si="8"/>
        <v/>
      </c>
      <c r="N23" s="198" t="str">
        <f t="shared" si="7"/>
        <v/>
      </c>
    </row>
    <row r="24" spans="1:14" ht="73.5" hidden="1" customHeight="1" x14ac:dyDescent="0.25">
      <c r="A24" s="28" t="str">
        <f>'2 CONTEXTO E IDENTIFICACIÓN'!A24</f>
        <v>R14</v>
      </c>
      <c r="B24" s="192" t="str">
        <f>+'2 CONTEXTO E IDENTIFICACIÓN'!E24</f>
        <v xml:space="preserve">  </v>
      </c>
      <c r="C24" s="194"/>
      <c r="D24" s="172" t="str">
        <f t="shared" si="0"/>
        <v/>
      </c>
      <c r="E24" s="173" t="str">
        <f t="shared" si="1"/>
        <v/>
      </c>
      <c r="F24" s="29" t="str">
        <f t="shared" si="2"/>
        <v/>
      </c>
      <c r="G24" s="179"/>
      <c r="H24" s="175" t="str">
        <f t="shared" si="6"/>
        <v/>
      </c>
      <c r="I24" s="177" t="str">
        <f t="shared" si="3"/>
        <v/>
      </c>
      <c r="J24" s="179"/>
      <c r="K24" s="175" t="str">
        <f t="shared" si="4"/>
        <v/>
      </c>
      <c r="L24" s="177" t="str">
        <f t="shared" si="5"/>
        <v/>
      </c>
      <c r="M24" s="197" t="str">
        <f t="shared" si="8"/>
        <v/>
      </c>
      <c r="N24" s="198" t="str">
        <f t="shared" si="7"/>
        <v/>
      </c>
    </row>
    <row r="25" spans="1:14" ht="73.5" hidden="1" customHeight="1" x14ac:dyDescent="0.25">
      <c r="A25" s="28" t="str">
        <f>'2 CONTEXTO E IDENTIFICACIÓN'!A25</f>
        <v>R15</v>
      </c>
      <c r="B25" s="192" t="str">
        <f>+'2 CONTEXTO E IDENTIFICACIÓN'!E25</f>
        <v xml:space="preserve">  </v>
      </c>
      <c r="C25" s="194"/>
      <c r="D25" s="172" t="str">
        <f t="shared" si="0"/>
        <v/>
      </c>
      <c r="E25" s="173" t="str">
        <f t="shared" si="1"/>
        <v/>
      </c>
      <c r="F25" s="29" t="str">
        <f t="shared" si="2"/>
        <v/>
      </c>
      <c r="G25" s="179"/>
      <c r="H25" s="175" t="str">
        <f t="shared" si="6"/>
        <v/>
      </c>
      <c r="I25" s="177" t="str">
        <f t="shared" si="3"/>
        <v/>
      </c>
      <c r="J25" s="179"/>
      <c r="K25" s="175" t="str">
        <f t="shared" si="4"/>
        <v/>
      </c>
      <c r="L25" s="177" t="str">
        <f t="shared" si="5"/>
        <v/>
      </c>
      <c r="M25" s="197" t="str">
        <f t="shared" si="8"/>
        <v/>
      </c>
      <c r="N25" s="198" t="str">
        <f t="shared" si="7"/>
        <v/>
      </c>
    </row>
    <row r="26" spans="1:14" ht="73.5" hidden="1" customHeight="1" x14ac:dyDescent="0.25">
      <c r="A26" s="28" t="str">
        <f>'2 CONTEXTO E IDENTIFICACIÓN'!A26</f>
        <v>R16</v>
      </c>
      <c r="B26" s="192" t="str">
        <f>+'2 CONTEXTO E IDENTIFICACIÓN'!E26</f>
        <v xml:space="preserve">  </v>
      </c>
      <c r="C26" s="194"/>
      <c r="D26" s="172" t="str">
        <f t="shared" si="0"/>
        <v/>
      </c>
      <c r="E26" s="173" t="str">
        <f t="shared" si="1"/>
        <v/>
      </c>
      <c r="F26" s="29" t="str">
        <f t="shared" si="2"/>
        <v/>
      </c>
      <c r="G26" s="179"/>
      <c r="H26" s="175" t="str">
        <f t="shared" si="6"/>
        <v/>
      </c>
      <c r="I26" s="177" t="str">
        <f t="shared" si="3"/>
        <v/>
      </c>
      <c r="J26" s="179"/>
      <c r="K26" s="175" t="str">
        <f t="shared" si="4"/>
        <v/>
      </c>
      <c r="L26" s="177" t="str">
        <f t="shared" si="5"/>
        <v/>
      </c>
      <c r="M26" s="197" t="str">
        <f t="shared" si="8"/>
        <v/>
      </c>
      <c r="N26" s="198" t="str">
        <f t="shared" si="7"/>
        <v/>
      </c>
    </row>
    <row r="27" spans="1:14" ht="73.5" hidden="1" customHeight="1" x14ac:dyDescent="0.25">
      <c r="A27" s="28" t="str">
        <f>'2 CONTEXTO E IDENTIFICACIÓN'!A27</f>
        <v>R17</v>
      </c>
      <c r="B27" s="192" t="str">
        <f>+'2 CONTEXTO E IDENTIFICACIÓN'!E27</f>
        <v xml:space="preserve">  </v>
      </c>
      <c r="C27" s="194"/>
      <c r="D27" s="172" t="str">
        <f t="shared" si="0"/>
        <v/>
      </c>
      <c r="E27" s="173" t="str">
        <f t="shared" si="1"/>
        <v/>
      </c>
      <c r="F27" s="29" t="str">
        <f t="shared" si="2"/>
        <v/>
      </c>
      <c r="G27" s="179"/>
      <c r="H27" s="175" t="str">
        <f t="shared" si="6"/>
        <v/>
      </c>
      <c r="I27" s="177" t="str">
        <f t="shared" si="3"/>
        <v/>
      </c>
      <c r="J27" s="179"/>
      <c r="K27" s="175" t="str">
        <f t="shared" si="4"/>
        <v/>
      </c>
      <c r="L27" s="177" t="str">
        <f t="shared" si="5"/>
        <v/>
      </c>
      <c r="M27" s="197" t="str">
        <f t="shared" si="8"/>
        <v/>
      </c>
      <c r="N27" s="198" t="str">
        <f t="shared" si="7"/>
        <v/>
      </c>
    </row>
    <row r="28" spans="1:14" ht="73.5" hidden="1" customHeight="1" x14ac:dyDescent="0.25">
      <c r="A28" s="28" t="str">
        <f>'2 CONTEXTO E IDENTIFICACIÓN'!A28</f>
        <v>R18</v>
      </c>
      <c r="B28" s="192" t="str">
        <f>+'2 CONTEXTO E IDENTIFICACIÓN'!E28</f>
        <v xml:space="preserve">  </v>
      </c>
      <c r="C28" s="194"/>
      <c r="D28" s="172" t="str">
        <f t="shared" si="0"/>
        <v/>
      </c>
      <c r="E28" s="173" t="str">
        <f t="shared" si="1"/>
        <v/>
      </c>
      <c r="F28" s="29" t="str">
        <f t="shared" si="2"/>
        <v/>
      </c>
      <c r="G28" s="179"/>
      <c r="H28" s="175" t="str">
        <f t="shared" si="6"/>
        <v/>
      </c>
      <c r="I28" s="177" t="str">
        <f t="shared" si="3"/>
        <v/>
      </c>
      <c r="J28" s="179"/>
      <c r="K28" s="175" t="str">
        <f t="shared" si="4"/>
        <v/>
      </c>
      <c r="L28" s="177" t="str">
        <f t="shared" si="5"/>
        <v/>
      </c>
      <c r="M28" s="197" t="str">
        <f t="shared" si="8"/>
        <v/>
      </c>
      <c r="N28" s="198" t="str">
        <f t="shared" si="7"/>
        <v/>
      </c>
    </row>
    <row r="29" spans="1:14" ht="73.5" hidden="1" customHeight="1" x14ac:dyDescent="0.25">
      <c r="A29" s="28" t="str">
        <f>'2 CONTEXTO E IDENTIFICACIÓN'!A29</f>
        <v>R19</v>
      </c>
      <c r="B29" s="192" t="str">
        <f>+'2 CONTEXTO E IDENTIFICACIÓN'!E29</f>
        <v xml:space="preserve">  </v>
      </c>
      <c r="C29" s="194"/>
      <c r="D29" s="172" t="str">
        <f t="shared" si="0"/>
        <v/>
      </c>
      <c r="E29" s="173" t="str">
        <f t="shared" si="1"/>
        <v/>
      </c>
      <c r="F29" s="29" t="str">
        <f t="shared" si="2"/>
        <v/>
      </c>
      <c r="G29" s="179"/>
      <c r="H29" s="175" t="str">
        <f t="shared" si="6"/>
        <v/>
      </c>
      <c r="I29" s="177" t="str">
        <f t="shared" si="3"/>
        <v/>
      </c>
      <c r="J29" s="179"/>
      <c r="K29" s="175" t="str">
        <f t="shared" si="4"/>
        <v/>
      </c>
      <c r="L29" s="177" t="str">
        <f t="shared" si="5"/>
        <v/>
      </c>
      <c r="M29" s="197" t="str">
        <f t="shared" si="8"/>
        <v/>
      </c>
      <c r="N29" s="198" t="str">
        <f t="shared" si="7"/>
        <v/>
      </c>
    </row>
    <row r="30" spans="1:14" ht="73.5" hidden="1" customHeight="1" thickBot="1" x14ac:dyDescent="0.3">
      <c r="A30" s="44" t="str">
        <f>'2 CONTEXTO E IDENTIFICACIÓN'!A30</f>
        <v>R20</v>
      </c>
      <c r="B30" s="192" t="str">
        <f>+'2 CONTEXTO E IDENTIFICACIÓN'!E30</f>
        <v xml:space="preserve">  </v>
      </c>
      <c r="C30" s="195"/>
      <c r="D30" s="181" t="str">
        <f t="shared" si="0"/>
        <v/>
      </c>
      <c r="E30" s="174" t="str">
        <f t="shared" si="1"/>
        <v/>
      </c>
      <c r="F30" s="45" t="str">
        <f t="shared" si="2"/>
        <v/>
      </c>
      <c r="G30" s="180"/>
      <c r="H30" s="176" t="str">
        <f t="shared" si="6"/>
        <v/>
      </c>
      <c r="I30" s="178" t="str">
        <f t="shared" si="3"/>
        <v/>
      </c>
      <c r="J30" s="180"/>
      <c r="K30" s="176" t="str">
        <f t="shared" si="4"/>
        <v/>
      </c>
      <c r="L30" s="178" t="str">
        <f t="shared" si="5"/>
        <v/>
      </c>
      <c r="M30" s="199" t="str">
        <f t="shared" si="8"/>
        <v/>
      </c>
      <c r="N30" s="200" t="str">
        <f t="shared" si="7"/>
        <v/>
      </c>
    </row>
  </sheetData>
  <autoFilter ref="A10:N10"/>
  <dataConsolidate/>
  <mergeCells count="14">
    <mergeCell ref="V9:Y9"/>
    <mergeCell ref="P9:T9"/>
    <mergeCell ref="A1:A4"/>
    <mergeCell ref="C9:F9"/>
    <mergeCell ref="G9:I9"/>
    <mergeCell ref="J9:L9"/>
    <mergeCell ref="M9:N9"/>
    <mergeCell ref="G8:N8"/>
    <mergeCell ref="B1:L4"/>
    <mergeCell ref="B6:N6"/>
    <mergeCell ref="M1:N1"/>
    <mergeCell ref="M2:N2"/>
    <mergeCell ref="M3:N3"/>
    <mergeCell ref="M4:N4"/>
  </mergeCells>
  <conditionalFormatting sqref="E11:E30 G11:G30">
    <cfRule type="cellIs" dxfId="213" priority="1" operator="equal">
      <formula>$T$11</formula>
    </cfRule>
    <cfRule type="cellIs" dxfId="212" priority="2" operator="equal">
      <formula>$T$12</formula>
    </cfRule>
    <cfRule type="cellIs" dxfId="211" priority="3" operator="equal">
      <formula>$T$13</formula>
    </cfRule>
    <cfRule type="cellIs" dxfId="210" priority="4" operator="equal">
      <formula>$T$14</formula>
    </cfRule>
    <cfRule type="cellIs" dxfId="209" priority="5" operator="equal">
      <formula>$T$15</formula>
    </cfRule>
  </conditionalFormatting>
  <conditionalFormatting sqref="F11:F30">
    <cfRule type="cellIs" dxfId="208" priority="159" operator="equal">
      <formula>$P$11</formula>
    </cfRule>
    <cfRule type="cellIs" dxfId="207" priority="160" operator="equal">
      <formula>$P$12</formula>
    </cfRule>
    <cfRule type="cellIs" dxfId="206" priority="161" operator="equal">
      <formula>$P$13</formula>
    </cfRule>
    <cfRule type="cellIs" dxfId="205" priority="162" operator="equal">
      <formula>$P$14</formula>
    </cfRule>
    <cfRule type="cellIs" dxfId="204" priority="163" operator="equal">
      <formula>$P$15</formula>
    </cfRule>
  </conditionalFormatting>
  <conditionalFormatting sqref="H11:H30">
    <cfRule type="cellIs" dxfId="203" priority="76" operator="equal">
      <formula>$W$11</formula>
    </cfRule>
    <cfRule type="cellIs" dxfId="202" priority="77" operator="equal">
      <formula>$W$12</formula>
    </cfRule>
    <cfRule type="cellIs" dxfId="201" priority="78" operator="equal">
      <formula>$W$13</formula>
    </cfRule>
    <cfRule type="cellIs" dxfId="200" priority="79" operator="equal">
      <formula>$W$14</formula>
    </cfRule>
    <cfRule type="cellIs" dxfId="199" priority="80" operator="equal">
      <formula>$W$15</formula>
    </cfRule>
  </conditionalFormatting>
  <conditionalFormatting sqref="I11:J30">
    <cfRule type="cellIs" dxfId="198" priority="81" operator="equal">
      <formula>$V$11</formula>
    </cfRule>
    <cfRule type="cellIs" dxfId="197" priority="82" operator="equal">
      <formula>$V$12</formula>
    </cfRule>
    <cfRule type="cellIs" dxfId="196" priority="83" operator="equal">
      <formula>$V$13</formula>
    </cfRule>
    <cfRule type="cellIs" dxfId="195" priority="84" operator="equal">
      <formula>$V$14</formula>
    </cfRule>
    <cfRule type="cellIs" dxfId="194" priority="85" operator="equal">
      <formula>$V$15</formula>
    </cfRule>
  </conditionalFormatting>
  <conditionalFormatting sqref="K11:K30">
    <cfRule type="cellIs" dxfId="193" priority="61" operator="equal">
      <formula>$W$11</formula>
    </cfRule>
    <cfRule type="cellIs" dxfId="192" priority="62" operator="equal">
      <formula>$W$12</formula>
    </cfRule>
    <cfRule type="cellIs" dxfId="191" priority="63" operator="equal">
      <formula>$W$13</formula>
    </cfRule>
    <cfRule type="cellIs" dxfId="190" priority="64" operator="equal">
      <formula>$W$14</formula>
    </cfRule>
    <cfRule type="cellIs" dxfId="189" priority="65" operator="equal">
      <formula>$W$15</formula>
    </cfRule>
  </conditionalFormatting>
  <conditionalFormatting sqref="L11:L30">
    <cfRule type="cellIs" dxfId="188" priority="96" operator="equal">
      <formula>$V$11</formula>
    </cfRule>
    <cfRule type="cellIs" dxfId="187" priority="97" operator="equal">
      <formula>$V$12</formula>
    </cfRule>
    <cfRule type="cellIs" dxfId="186" priority="98" operator="equal">
      <formula>$V$13</formula>
    </cfRule>
    <cfRule type="cellIs" dxfId="185" priority="99" operator="equal">
      <formula>$V$14</formula>
    </cfRule>
    <cfRule type="cellIs" dxfId="184" priority="100" operator="equal">
      <formula>$V$15</formula>
    </cfRule>
  </conditionalFormatting>
  <conditionalFormatting sqref="M11:M30">
    <cfRule type="cellIs" dxfId="183" priority="6" operator="equal">
      <formula>$W$11</formula>
    </cfRule>
    <cfRule type="cellIs" dxfId="182" priority="7" operator="equal">
      <formula>$W$12</formula>
    </cfRule>
    <cfRule type="cellIs" dxfId="181" priority="8" operator="equal">
      <formula>$W$13</formula>
    </cfRule>
    <cfRule type="cellIs" dxfId="180" priority="9" operator="equal">
      <formula>$W$14</formula>
    </cfRule>
    <cfRule type="cellIs" dxfId="179" priority="10" operator="equal">
      <formula>$W$15</formula>
    </cfRule>
  </conditionalFormatting>
  <conditionalFormatting sqref="N11:N30">
    <cfRule type="cellIs" dxfId="178" priority="31" operator="equal">
      <formula>$V$11</formula>
    </cfRule>
    <cfRule type="cellIs" dxfId="177" priority="32" operator="equal">
      <formula>$V$12</formula>
    </cfRule>
    <cfRule type="cellIs" dxfId="176" priority="33" operator="equal">
      <formula>$V$13</formula>
    </cfRule>
    <cfRule type="cellIs" dxfId="175" priority="34" operator="equal">
      <formula>$V$14</formula>
    </cfRule>
    <cfRule type="cellIs" dxfId="174" priority="35" operator="equal">
      <formula>$V$15</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10"/>
    <dataValidation allowBlank="1" showInputMessage="1" showErrorMessage="1" prompt="Es la materialización del riesgo y las consecuencias de su aparición. Su escala es: 5 bajo impacto, 10 medio, 20 alto impacto._x000a_" sqref="IP10:JA10"/>
    <dataValidation type="list" allowBlank="1" showInputMessage="1" showErrorMessage="1" sqref="IU14:JA14 IP11:JA13">
      <formula1>#REF!</formula1>
    </dataValidation>
    <dataValidation type="list" allowBlank="1" showInputMessage="1" showErrorMessage="1" sqref="G11:G30">
      <formula1>Afectación_Económica</formula1>
    </dataValidation>
    <dataValidation type="list" allowBlank="1" showInputMessage="1" showErrorMessage="1" sqref="J11:J3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Normal="100" workbookViewId="0">
      <pane xSplit="1" ySplit="10" topLeftCell="B11" activePane="bottomRight" state="frozen"/>
      <selection pane="topRight" activeCell="B1" sqref="B1"/>
      <selection pane="bottomLeft" activeCell="A7" sqref="A7"/>
      <selection pane="bottomRight" activeCell="A16" sqref="A16:XFD30"/>
    </sheetView>
  </sheetViews>
  <sheetFormatPr baseColWidth="10" defaultColWidth="14.28515625" defaultRowHeight="12.75" x14ac:dyDescent="0.25"/>
  <cols>
    <col min="1" max="1" width="12.85546875" style="76" customWidth="1" collapsed="1"/>
    <col min="2" max="2" width="29.42578125" style="81" customWidth="1" collapsed="1"/>
    <col min="3" max="3" width="21.28515625" style="76" customWidth="1" collapsed="1"/>
    <col min="4" max="4" width="12.42578125" style="81" customWidth="1" collapsed="1"/>
    <col min="5" max="5" width="21" style="81" customWidth="1" collapsed="1"/>
    <col min="6" max="6" width="3.85546875" style="81" customWidth="1" collapsed="1"/>
    <col min="7" max="7" width="7.42578125" style="81" customWidth="1" collapsed="1"/>
    <col min="8" max="8" width="14" style="81" customWidth="1" collapsed="1"/>
    <col min="9" max="9" width="21.7109375" style="81" customWidth="1" collapsed="1"/>
    <col min="10" max="13" width="12.42578125" style="81" customWidth="1" collapsed="1"/>
    <col min="14" max="14" width="3.85546875" style="81" customWidth="1" collapsed="1"/>
    <col min="15" max="15" width="4.85546875" style="76" customWidth="1" collapsed="1"/>
    <col min="16" max="16" width="6.42578125" style="76" customWidth="1" collapsed="1"/>
    <col min="17" max="17" width="11" style="76" bestFit="1" customWidth="1" collapsed="1"/>
    <col min="18" max="22" width="12" style="76" customWidth="1" collapsed="1"/>
    <col min="23" max="27" width="11.42578125" style="76" customWidth="1" collapsed="1"/>
    <col min="28" max="28" width="5.5703125" style="76" bestFit="1" customWidth="1" collapsed="1"/>
    <col min="29" max="29" width="26.85546875" style="76" customWidth="1" collapsed="1"/>
    <col min="30" max="34" width="22.85546875" style="81" customWidth="1" collapsed="1"/>
    <col min="35" max="35" width="23.42578125" style="76" customWidth="1" collapsed="1"/>
    <col min="36" max="263" width="11.42578125" style="76" customWidth="1" collapsed="1"/>
    <col min="264" max="264" width="12.7109375" style="76" customWidth="1" collapsed="1"/>
    <col min="265" max="265" width="47" style="76" customWidth="1" collapsed="1"/>
    <col min="266" max="266" width="35" style="76" customWidth="1" collapsed="1"/>
    <col min="267" max="16384" width="14.28515625" style="76" collapsed="1"/>
  </cols>
  <sheetData>
    <row r="1" spans="1:36" ht="15" customHeight="1" x14ac:dyDescent="0.25">
      <c r="A1" s="376"/>
      <c r="B1" s="380" t="str">
        <f>+'2 CONTEXTO E IDENTIFICACIÓN'!B1</f>
        <v>MAPA RIESGOS OPERATIVOS  POR PROCESOS</v>
      </c>
      <c r="C1" s="380"/>
      <c r="D1" s="380"/>
      <c r="E1" s="300" t="str">
        <f>+'2 CONTEXTO E IDENTIFICACIÓN'!I1</f>
        <v xml:space="preserve">Código: </v>
      </c>
    </row>
    <row r="2" spans="1:36" ht="15" customHeight="1" x14ac:dyDescent="0.25">
      <c r="A2" s="376"/>
      <c r="B2" s="380"/>
      <c r="C2" s="380"/>
      <c r="D2" s="380"/>
      <c r="E2" s="300" t="str">
        <f>+'2 CONTEXTO E IDENTIFICACIÓN'!I2</f>
        <v xml:space="preserve">Fecha: </v>
      </c>
    </row>
    <row r="3" spans="1:36" s="64" customFormat="1" ht="15" customHeight="1" x14ac:dyDescent="0.2">
      <c r="A3" s="376"/>
      <c r="B3" s="380"/>
      <c r="C3" s="380"/>
      <c r="D3" s="380"/>
      <c r="E3" s="300" t="str">
        <f>+'2 CONTEXTO E IDENTIFICACIÓN'!I3</f>
        <v>Versión: 001</v>
      </c>
      <c r="H3" s="81"/>
      <c r="I3" s="81"/>
      <c r="J3" s="81"/>
      <c r="K3" s="81"/>
      <c r="L3" s="81"/>
      <c r="M3" s="81"/>
      <c r="AD3" s="65"/>
      <c r="AE3" s="65"/>
      <c r="AF3" s="65"/>
      <c r="AG3" s="65"/>
      <c r="AH3" s="65"/>
    </row>
    <row r="4" spans="1:36" s="64" customFormat="1" ht="15" customHeight="1" x14ac:dyDescent="0.2">
      <c r="A4" s="377"/>
      <c r="B4" s="380"/>
      <c r="C4" s="380"/>
      <c r="D4" s="380"/>
      <c r="E4" s="300" t="str">
        <f>+'2 CONTEXTO E IDENTIFICACIÓN'!I4</f>
        <v>Página:</v>
      </c>
      <c r="F4" s="66"/>
      <c r="G4" s="66"/>
      <c r="H4" s="81"/>
      <c r="I4" s="81"/>
      <c r="J4" s="81"/>
      <c r="K4" s="81"/>
      <c r="L4" s="81"/>
      <c r="M4" s="81"/>
      <c r="N4" s="66"/>
      <c r="AD4" s="65"/>
      <c r="AE4" s="65"/>
      <c r="AF4" s="65"/>
      <c r="AG4" s="65"/>
      <c r="AH4" s="65"/>
    </row>
    <row r="5" spans="1:36" s="64" customFormat="1" ht="13.5" customHeight="1" x14ac:dyDescent="0.2">
      <c r="A5" s="68"/>
      <c r="B5" s="66"/>
      <c r="C5" s="48"/>
      <c r="D5" s="67"/>
      <c r="E5" s="66"/>
      <c r="F5" s="66"/>
      <c r="G5" s="66"/>
      <c r="H5" s="81"/>
      <c r="I5" s="81"/>
      <c r="J5" s="81"/>
      <c r="K5" s="81"/>
      <c r="L5" s="81"/>
      <c r="M5" s="81"/>
      <c r="N5" s="66"/>
      <c r="AD5" s="65"/>
      <c r="AE5" s="65"/>
      <c r="AF5" s="65"/>
      <c r="AG5" s="65"/>
      <c r="AH5" s="65"/>
    </row>
    <row r="6" spans="1:36" s="64" customFormat="1" ht="15" x14ac:dyDescent="0.2">
      <c r="A6" s="19" t="s">
        <v>151</v>
      </c>
      <c r="B6" s="374" t="str">
        <f>+IF('2 CONTEXTO E IDENTIFICACIÓN'!$B$6="","",'2 CONTEXTO E IDENTIFICACIÓN'!$B$6)</f>
        <v xml:space="preserve">Ambiental, Social,  predial y SST </v>
      </c>
      <c r="C6" s="374"/>
      <c r="D6" s="374"/>
      <c r="E6" s="374"/>
      <c r="H6" s="81"/>
      <c r="I6" s="81"/>
      <c r="J6" s="81"/>
      <c r="K6" s="81"/>
      <c r="L6" s="81"/>
      <c r="M6" s="81"/>
      <c r="AD6" s="65"/>
      <c r="AE6" s="65"/>
      <c r="AF6" s="65"/>
      <c r="AG6" s="65"/>
      <c r="AH6" s="65"/>
    </row>
    <row r="7" spans="1:36" s="64" customFormat="1" ht="15.75" thickBot="1" x14ac:dyDescent="0.25">
      <c r="A7" s="209"/>
      <c r="B7" s="208"/>
      <c r="C7" s="209"/>
      <c r="D7" s="208"/>
      <c r="AD7" s="65"/>
      <c r="AE7" s="65"/>
      <c r="AF7" s="65"/>
      <c r="AG7" s="65"/>
      <c r="AH7" s="65"/>
    </row>
    <row r="8" spans="1:36" s="64" customFormat="1" ht="15.75" thickBot="1" x14ac:dyDescent="0.25">
      <c r="A8" s="209"/>
      <c r="B8" s="208"/>
      <c r="C8" s="208"/>
      <c r="D8" s="67"/>
      <c r="G8" s="386" t="s">
        <v>20</v>
      </c>
      <c r="H8" s="387"/>
      <c r="I8" s="387"/>
      <c r="J8" s="387"/>
      <c r="K8" s="387"/>
      <c r="L8" s="387"/>
      <c r="M8" s="388"/>
      <c r="O8" s="69"/>
      <c r="P8" s="69"/>
      <c r="Q8" s="70"/>
      <c r="R8" s="378" t="s">
        <v>84</v>
      </c>
      <c r="S8" s="378"/>
      <c r="T8" s="378"/>
      <c r="U8" s="378"/>
      <c r="V8" s="379"/>
      <c r="AD8" s="65"/>
      <c r="AE8" s="65"/>
      <c r="AF8" s="65"/>
      <c r="AG8" s="65"/>
      <c r="AH8" s="65"/>
    </row>
    <row r="9" spans="1:36" x14ac:dyDescent="0.25">
      <c r="A9" s="71"/>
      <c r="B9" s="72"/>
      <c r="C9" s="381" t="s">
        <v>86</v>
      </c>
      <c r="D9" s="381"/>
      <c r="E9" s="381"/>
      <c r="F9" s="73"/>
      <c r="G9" s="74"/>
      <c r="H9" s="75"/>
      <c r="I9" s="378" t="s">
        <v>84</v>
      </c>
      <c r="J9" s="378"/>
      <c r="K9" s="378"/>
      <c r="L9" s="378"/>
      <c r="M9" s="379"/>
      <c r="N9" s="73"/>
      <c r="O9" s="77"/>
      <c r="P9" s="77"/>
      <c r="R9" s="78">
        <v>0.2</v>
      </c>
      <c r="S9" s="78">
        <v>0.4</v>
      </c>
      <c r="T9" s="78">
        <v>0.6</v>
      </c>
      <c r="U9" s="78">
        <v>0.8</v>
      </c>
      <c r="V9" s="79">
        <v>1</v>
      </c>
      <c r="W9" s="80"/>
      <c r="X9" s="80"/>
      <c r="Y9" s="80"/>
      <c r="Z9" s="80"/>
      <c r="AA9" s="80"/>
      <c r="AB9" s="80"/>
      <c r="AC9" s="80"/>
    </row>
    <row r="10" spans="1:36" ht="25.5" x14ac:dyDescent="0.2">
      <c r="A10" s="82" t="s">
        <v>0</v>
      </c>
      <c r="B10" s="83" t="s">
        <v>1</v>
      </c>
      <c r="C10" s="84" t="s">
        <v>2</v>
      </c>
      <c r="D10" s="84" t="s">
        <v>4</v>
      </c>
      <c r="E10" s="85" t="s">
        <v>120</v>
      </c>
      <c r="F10" s="73"/>
      <c r="G10" s="77"/>
      <c r="H10" s="86"/>
      <c r="I10" s="87" t="s">
        <v>62</v>
      </c>
      <c r="J10" s="87" t="s">
        <v>7</v>
      </c>
      <c r="K10" s="87" t="s">
        <v>5</v>
      </c>
      <c r="L10" s="87" t="s">
        <v>6</v>
      </c>
      <c r="M10" s="88" t="s">
        <v>70</v>
      </c>
      <c r="N10" s="73"/>
      <c r="O10" s="77"/>
      <c r="P10" s="77"/>
      <c r="Q10" s="89"/>
      <c r="R10" s="90" t="s">
        <v>62</v>
      </c>
      <c r="S10" s="90" t="s">
        <v>7</v>
      </c>
      <c r="T10" s="90" t="s">
        <v>5</v>
      </c>
      <c r="U10" s="90" t="s">
        <v>6</v>
      </c>
      <c r="V10" s="91" t="s">
        <v>70</v>
      </c>
      <c r="Y10" s="80"/>
      <c r="Z10" s="80"/>
      <c r="AA10" s="92"/>
      <c r="AB10" s="92"/>
      <c r="AC10" s="92"/>
      <c r="AD10" s="92"/>
      <c r="AE10" s="92"/>
      <c r="AF10" s="92"/>
      <c r="AG10" s="92"/>
      <c r="AH10" s="92"/>
      <c r="AI10" s="92"/>
      <c r="AJ10" s="92"/>
    </row>
    <row r="11" spans="1:36" ht="102" x14ac:dyDescent="0.2">
      <c r="A11" s="93" t="str">
        <f>'2 CONTEXTO E IDENTIFICACIÓN'!A11</f>
        <v>R1</v>
      </c>
      <c r="B11" s="94" t="str">
        <f>+'2 CONTEXTO E IDENTIFICACIÓN'!E11</f>
        <v xml:space="preserve">Posibilidad de pérdida Económica y Reputacional por demandas y reclamaciones debido errores proceso de estructuración, ejecución del proyecto de cultura ciudadana y socialización para la entrada en operación del SETP de Armenia.  </v>
      </c>
      <c r="C11" s="95" t="str">
        <f>+'3 PROBABIL E IMPACTO INHERENTE'!F11</f>
        <v>Muy Baja</v>
      </c>
      <c r="D11" s="95" t="str">
        <f>+'3 PROBABIL E IMPACTO INHERENTE'!N11</f>
        <v>Menor</v>
      </c>
      <c r="E11" s="94" t="str">
        <f>+IF(C11=$Q$11,IF(D11=$R$10,$R$11,IF(D11=$S$10,$S$11,IF(D11=$T$10,$T$11,IF(D11=$U$10,$U$11,IF(D11=$V$10,$V$11))))),IF(C11=$Q$12,IF(D11=$R$10,$R$12,IF(D11=$S$10,$S$12,IF(D11=$T$10,$T$12,IF(D11=$U$10,$U$12,IF(D11=$V$10,$V$12))))),IF(C11=$Q$13,IF(D11=$R$10,$R$13,IF(D11=$S$10,$S$13,IF(D11=$T$10,$T$13,IF(D11=$U$10,$U$13,IF(D11=$V$10,$V$13))))),IF(C11=$Q$14,IF(D11=$R$10,$R$14,IF(D11=$S$10,$S$14,IF(D11=$T$10,$T$14,IF(D11=$U$10,$U$14,IF(D11=$V$10,$V$14))))),IF(C11=$Q$15,IF(D11=$R$10,$R$15,IF(D11=$S$10,$S$15,IF(D11=$T$10,$T$15,IF(D11=$U$10,$U$15,IF(D11=$V$10,$V$15))))),"")))))</f>
        <v>Bajo</v>
      </c>
      <c r="F11" s="96"/>
      <c r="G11" s="384" t="s">
        <v>51</v>
      </c>
      <c r="H11" s="87" t="s">
        <v>59</v>
      </c>
      <c r="I11" s="97" t="str">
        <f>+IF(AND(C11=$Q$11,D11=$R$10),A11,"")&amp;" "&amp;IF(AND(C12=$Q$11,D12=$R$10),A12,"")&amp;" "&amp;IF(AND(C13=$Q$11,D13=$R$10),A13,"")&amp;" "&amp;IF(AND(C14=$Q$11,D14=$R$10),A14,"")&amp;" "&amp;IF(AND(C15=$Q$11,D15=$R$10),A15,"")&amp;" "&amp;IF(AND(C16=$Q$11,D16=$R$10),A16,"")&amp;" "&amp;IF(AND(C17=$Q$11,D17=$R$10),A17,"")&amp;" "&amp;IF(AND(C18=$Q$11,D18=$R$10),A18,"")&amp;" "&amp;IF(AND(C19=$Q$11,D19=$R$10),A19,"")&amp;" "&amp;IF(AND(C20=$Q$11,D20=$R$10),A20,"")&amp;" "&amp;IF(AND(C21=$Q$11,D21=$R$10),A21,"")&amp;" "&amp;IF(AND(C22=$Q$11,D22=$R$10),A22,"")&amp;" "&amp;IF(AND(C23=$Q$11,D23=$R$10),A23,"")&amp;" "&amp;IF(AND(C24=$Q$11,D24=$R$10),A24,"")&amp;" "&amp;IF(AND(C25=$Q$11,D25=$R$10),A25,"")&amp;" "&amp;IF(AND(C26=$Q$11,D26=$R$10),A26,"")&amp;" "&amp;IF(AND(C27=$Q$11,D27=$R$10),A27,"")&amp;" "&amp;IF(AND(C28=$Q$11,D28=$R$10),A28,"")&amp;" "&amp;IF(AND(C29=$Q$11,D29=$R$10),A29,"")&amp;" "&amp;IF(AND(C30=$Q$11,D30=$R$10),A30,"")</f>
        <v xml:space="preserve">                   </v>
      </c>
      <c r="J11" s="97" t="str">
        <f>+IF(AND(C11=$Q$11,D11=$S$10),A11,"")&amp;" "&amp;IF(AND(C12=$Q$11,D12=$S$10),A12,"")&amp;" "&amp;IF(AND(C13=$Q$11,D13=$S$10),A13,"")&amp;" "&amp;IF(AND(C14=$Q$11,D14=$S$10),A14,"")&amp;" "&amp;IF(AND(C15=$Q$11,D15=$S$10),A15,"")&amp;" "&amp;IF(AND(C16=$Q$11,D16=$S$10),A16,"")&amp;" "&amp;IF(AND(C17=$Q$11,D17=$S$10),A17,"")&amp;" "&amp;IF(AND(C18=$Q$11,D18=$S$10),A18,"")&amp;" "&amp;IF(AND(C19=$Q$11,D19=$S$10),A19,"")&amp;" "&amp;IF(AND(C20=$Q$11,D20=$S$10),A20,"")&amp;" "&amp;IF(AND(C21=$Q$11,D21=$S$10),A21,"")&amp;" "&amp;IF(AND(C22=$Q$11,D22=$S$10),A22,"")&amp;" "&amp;IF(AND(C23=$Q$11,D23=$S$10),A23,"")&amp;" "&amp;IF(AND(C24=$Q$11,D24=$S$10),A24,"")&amp;" "&amp;IF(AND(C25=$Q$11,D25=$S$10),A25,"")&amp;" "&amp;IF(AND(C26=$Q$11,D26=$S$10),A26,"")&amp;" "&amp;IF(AND(C27=$Q$11,D27=$S$10),A27,"")&amp;" "&amp;IF(AND(C28=$Q$11,D28=$S$10),A28,"")&amp;" "&amp;IF(AND(C29=$Q$11,D29=$S$10),A29,"")&amp;" "&amp;IF(AND(C30=$Q$11,D30=$S$10),A30,"")</f>
        <v xml:space="preserve">                   </v>
      </c>
      <c r="K11" s="97" t="str">
        <f>+IF(AND(C11=$Q$11,D11=$T$10),A11,"")&amp;" "&amp;IF(AND(C12=$Q$11,D12=$T$10),A12,"")&amp;" "&amp;IF(AND(C13=$Q$11,D13=$T$10),A13,"")&amp;" "&amp;IF(AND(C14=$Q$11,D14=$T$10),A14,"")&amp;" "&amp;IF(AND(C15=$Q$11,D15=$T$10),A15,"")&amp;" "&amp;IF(AND(C16=$Q$11,D16=$T$10),A16,"")&amp;" "&amp;IF(AND(C17=$Q$11,D17=$T$10),A17,"")&amp;" "&amp;IF(AND(C18=$Q$11,D18=$T$10),A18,"")&amp;" "&amp;IF(AND(C19=$Q$11,D19=$T$10),A19,"")&amp;" "&amp;IF(AND(C20=$Q$11,D20=$T$10),A20,"")&amp;" "&amp;IF(AND(C21=$Q$11,D21=$T$10),A21,"")&amp;" "&amp;IF(AND(C22=$Q$11,D22=$T$10),A22,"")&amp;" "&amp;IF(AND(C23=$Q$11,D23=$T$10),A23,"")&amp;" "&amp;IF(AND(C24=$Q$11,D24=$T$10),A24,"")&amp;" "&amp;IF(AND(C25=$Q$11,D25=$T$10),A25,"")&amp;" "&amp;IF(AND(C26=$Q$11,D26=$T$10),A26,"")&amp;" "&amp;IF(AND(C27=$Q$11,D27=$T$10),A27,"")&amp;" "&amp;IF(AND(C28=$Q$11,D28=$T$10),A28,"")&amp;" "&amp;IF(AND(C29=$Q$11,D29=$T$10),A29,"")&amp;" "&amp;IF(AND(C30=$Q$11,D30=$T$10),A30,"")</f>
        <v xml:space="preserve">                   </v>
      </c>
      <c r="L11" s="97" t="str">
        <f>+IF(AND(C11=$Q$11,D11=$U$10),A11,"")&amp;" "&amp;IF(AND(C12=$Q$11,D12=$U$10),A12,"")&amp;" "&amp;IF(AND(C13=$Q$11,D13=$U$10),A13,"")&amp;" "&amp;IF(AND(C14=$Q$11,D14=$U$10),A14,"")&amp;" "&amp;IF(AND(C15=$Q$11,D15=$U$10),A15,"")&amp;" "&amp;IF(AND(C16=$Q$11,D16=$U$10),A16,"")&amp;" "&amp;IF(AND(C17=$Q$11,D17=$U$10),A17,"")&amp;" "&amp;IF(AND(C18=$Q$11,D18=$U$10),A18,"")&amp;" "&amp;IF(AND(C19=$Q$11,D19=$U$10),A19,"")&amp;" "&amp;IF(AND(C20=$Q$11,D20=$U$10),A20,"")&amp;" "&amp;IF(AND(C21=$Q$11,D21=$U$10),A21,"")&amp;" "&amp;IF(AND(C22=$Q$11,D22=$U$10),A22,"")&amp;" "&amp;IF(AND(C23=$Q$11,D23=$U$10),A23,"")&amp;" "&amp;IF(AND(C24=$Q$11,D24=$U$10),A24,"")&amp;" "&amp;IF(AND(C25=$Q$11,D25=$U$10),A25,"")&amp;" "&amp;IF(AND(C26=$Q$11,D26=$U$10),A26,"")&amp;" "&amp;IF(AND(C27=$Q$11,D27=$U$10),A27,"")&amp;" "&amp;IF(AND(C28=$Q$11,D28=$U$10),A28,"")&amp;" "&amp;IF(AND(C29=$Q$11,D29=$U$10),A29,"")&amp;" "&amp;IF(AND(C30=$Q$11,D30=$U$10),A30,"")</f>
        <v xml:space="preserve">                   </v>
      </c>
      <c r="M11" s="98" t="str">
        <f>+IF(AND(C11=$Q$11,D11=$V$10),A11,"")&amp;" "&amp;IF(AND(C12=$Q$11,D12=$V$10),A12,"")&amp;" "&amp;IF(AND(C13=$Q$11,D13=$V$10),A13,"")&amp;" "&amp;IF(AND(C14=$Q$11,D14=$V$10),A14,"")&amp;" "&amp;IF(AND(C15=$Q$11,D15=$V$10),A15,"")&amp;" "&amp;IF(AND(C16=$Q$11,D16=$V$10),A16,"")&amp;" "&amp;IF(AND(C17=$Q$11,D17=$V$10),A17,"")&amp;" "&amp;IF(AND(C18=$Q$11,D18=$V$10),A18,"")&amp;" "&amp;IF(AND(C19=$Q$11,D19=$V$10),A19,"")&amp;" "&amp;IF(AND(C20=$Q$11,D20=$V$10),A20,"")&amp;" "&amp;IF(AND(C21=$Q$11,D21=$V$10),A21,"")&amp;" "&amp;IF(AND(C22=$Q$11,D22=$V$10),A22,"")&amp;" "&amp;IF(AND(C23=$Q$11,D23=$V$10),A23,"")&amp;" "&amp;IF(AND(C24=$Q$11,D24=$V$10),A24,"")&amp;" "&amp;IF(AND(C25=$Q$11,D25=$V$10),A25,"")&amp;" "&amp;IF(AND(C26=$Q$11,D26=$V$10),A26,"")&amp;" "&amp;IF(AND(C27=$Q$11,D27=$V$10),A27,"")&amp;" "&amp;IF(AND(C28=$Q$11,D28=$V$10),A28,"")&amp;" "&amp;IF(AND(C29=$Q$11,D29=$V$10),A29,"")&amp;" "&amp;IF(AND(C30=$Q$11,D30=$V$10),A30,"")</f>
        <v xml:space="preserve">                   </v>
      </c>
      <c r="N11" s="96"/>
      <c r="O11" s="382" t="s">
        <v>51</v>
      </c>
      <c r="P11" s="99">
        <v>1</v>
      </c>
      <c r="Q11" s="90" t="s">
        <v>59</v>
      </c>
      <c r="R11" s="97" t="s">
        <v>82</v>
      </c>
      <c r="S11" s="97" t="s">
        <v>82</v>
      </c>
      <c r="T11" s="97" t="s">
        <v>82</v>
      </c>
      <c r="U11" s="97" t="s">
        <v>82</v>
      </c>
      <c r="V11" s="98" t="s">
        <v>81</v>
      </c>
      <c r="Y11" s="80"/>
      <c r="Z11" s="80"/>
      <c r="AA11" s="92"/>
      <c r="AB11" s="92"/>
      <c r="AC11" s="92"/>
      <c r="AD11" s="100"/>
      <c r="AE11" s="100"/>
      <c r="AF11" s="100"/>
      <c r="AG11" s="100"/>
      <c r="AH11" s="100"/>
      <c r="AI11" s="92"/>
      <c r="AJ11" s="92"/>
    </row>
    <row r="12" spans="1:36" ht="102" x14ac:dyDescent="0.2">
      <c r="A12" s="93" t="str">
        <f>'2 CONTEXTO E IDENTIFICACIÓN'!A12</f>
        <v>R2</v>
      </c>
      <c r="B12" s="94" t="str">
        <f>+'2 CONTEXTO E IDENTIFICACIÓN'!E12</f>
        <v xml:space="preserve">Posibilidad de pérdida Económica y Reputacional por demandas y reclamaciones debido a falta de seguimiento a los procesos de estructuracion, ejecucion del componente ambiental para la entrada en operación del SETP de Armenia.  </v>
      </c>
      <c r="C12" s="95" t="str">
        <f>+'3 PROBABIL E IMPACTO INHERENTE'!F12</f>
        <v>Muy Baja</v>
      </c>
      <c r="D12" s="95" t="str">
        <f>+'3 PROBABIL E IMPACTO INHERENTE'!N12</f>
        <v>Moderado</v>
      </c>
      <c r="E12" s="94" t="str">
        <f>+IF(C12=$Q$11,IF(D12=$R$10,$R$11,IF(D12=$S$10,$S$11,IF(D12=$T$10,$T$11,IF(D12=$U$10,$U$11,IF(D12=$V$10,$V$11))))),IF(C12=$Q$12,IF(D12=$R$10,$R$12,IF(D12=$S$10,$S$12,IF(D12=$T$10,$T$12,IF(D12=$U$10,$U$12,IF(D12=$V$10,$V$12))))),IF(C12=$Q$13,IF(D12=$R$10,$R$13,IF(D12=$S$10,$S$13,IF(D12=$T$10,$T$13,IF(D12=$U$10,$U$13,IF(D12=$V$10,$V$13))))),IF(C12=$Q$14,IF(D12=$R$10,$R$14,IF(D12=$S$10,$S$14,IF(D12=$T$10,$T$14,IF(D12=$U$10,$U$14,IF(D12=$V$10,$V$14))))),IF(C12=$Q$15,IF(D12=$R$10,$R$15,IF(D12=$S$10,$S$15,IF(D12=$T$10,$T$15,IF(D12=$U$10,$U$15,IF(D12=$V$10,$V$15))))),"")))))</f>
        <v>Moderado</v>
      </c>
      <c r="F12" s="96"/>
      <c r="G12" s="384"/>
      <c r="H12" s="87" t="s">
        <v>58</v>
      </c>
      <c r="I12" s="101" t="str">
        <f>+IF(AND(C11=$Q$12,D11=$R$10),A11,"")&amp;" "&amp;IF(AND(C12=$Q$12,D12=$R$10),A12,"")&amp;" "&amp;IF(AND(C13=$Q$12,D13=$R$10),A13,"")&amp;" "&amp;IF(AND(C14=$Q$12,D14=$R$10),A14,"")&amp;" "&amp;IF(AND(C15=$Q$12,D15=$R$10),A15,"")&amp;" "&amp;IF(AND(C16=$Q$12,D16=$R$10),A16,"")&amp;" "&amp;IF(AND(C17=$Q$12,D17=$R$10),A17,"")&amp;" "&amp;IF(AND(C18=$Q$12,D18=$R$10),A18,"")&amp;" "&amp;IF(AND(C19=$Q$12,D19=$R$10),A19,"")&amp;" "&amp;IF(AND(C20=$Q$12,D20=$R$10),A20,"")&amp;" "&amp;IF(AND(C21=$Q$12,D21=$R$10),A21,"")&amp;" "&amp;IF(AND(C22=$Q$12,D22=$R$10),A22,"")&amp;" "&amp;IF(AND(C23=$Q$12,D23=$R$10),A23,"")&amp;" "&amp;IF(AND(C24=$Q$12,D24=$R$10),A24,"")&amp;" "&amp;IF(AND(C25=$Q$12,D25=$R$10),A25,"")&amp;" "&amp;IF(AND(C26=$Q$12,D26=$R$10),A26,"")&amp;" "&amp;IF(AND(C27=$Q$12,D27=$R$10),A27,"")&amp;" "&amp;IF(AND(C28=$Q$12,D28=$R$10),A28,"")&amp;" "&amp;IF(AND(C29=$Q$12,D29=$R$10),A29,"")&amp;" "&amp;IF(AND(C30=$Q$12,D30=$R$10),A30,"")</f>
        <v xml:space="preserve">                   </v>
      </c>
      <c r="J12" s="101" t="str">
        <f>+IF(AND(C11=$Q$12,D11=$S$10),A11,"")&amp;" "&amp;IF(AND(C12=$Q$12,D12=$S$10),A12,"")&amp;" "&amp;IF(AND(C13=$Q$12,D13=$S$10),A13,"")&amp;" "&amp;IF(AND(C14=$Q$12,D14=$S$10),A14,"")&amp;" "&amp;IF(AND(C15=$Q$12,D15=$S$10),A15,"")&amp;" "&amp;IF(AND(C16=$Q$12,D16=$S$10),A16,"")&amp;" "&amp;IF(AND(C17=$Q$12,D17=$S$10),A17,"")&amp;" "&amp;IF(AND(C18=$Q$12,D18=$S$10),A18,"")&amp;" "&amp;IF(AND(C19=$Q$12,D19=$S$10),A19,"")&amp;" "&amp;IF(AND(C20=$Q$12,D20=$S$10),A20,"")&amp;" "&amp;IF(AND(C21=$Q$12,D21=$S$10),A21,"")&amp;" "&amp;IF(AND(C22=$Q$12,D22=$S$10),A22,"")&amp;" "&amp;IF(AND(C23=$Q$12,D23=$S$10),A23,"")&amp;" "&amp;IF(AND(C24=$Q$12,D24=$S$10),A24,"")&amp;" "&amp;IF(AND(C25=$Q$12,D25=$S$10),A25,"")&amp;" "&amp;IF(AND(C26=$Q$12,D26=$S$10),A26,"")&amp;" "&amp;IF(AND(C27=$Q$12,D27=$S$10),A27,"")&amp;" "&amp;IF(AND(C28=$Q$12,D28=$S$10),A28,"")&amp;" "&amp;IF(AND(C29=$Q$12,D29=$S$10),A29,"")&amp;" "&amp;IF(AND(C30=$Q$12,D30=$S$10),A30,"")</f>
        <v xml:space="preserve">                   </v>
      </c>
      <c r="K12" s="97" t="str">
        <f>+IF(AND(C11=$Q$12,D11=$T$10),A11,"")&amp;" "&amp;IF(AND(C12=$Q$12,D12=$T$10),A12,"")&amp;" "&amp;IF(AND(C13=$Q$12,D13=$T$10),A13,"")&amp;" "&amp;IF(AND(C14=$Q$12,D14=$T$10),A14,"")&amp;" "&amp;IF(AND(C15=$Q$12,D15=$T$10),A15,"")&amp;" "&amp;IF(AND(C16=$Q$12,D16=$T$10),A16,"")&amp;" "&amp;IF(AND(C17=$Q$12,D17=$T$10),A17,"")&amp;" "&amp;IF(AND(C18=$Q$12,D18=$T$10),A18,"")&amp;" "&amp;IF(AND(C19=$Q$12,D19=$T$10),A19,"")&amp;" "&amp;IF(AND(C20=$Q$12,D20=$T$10),A20,"")&amp;" "&amp;IF(AND(C21=$Q$12,D21=$T$10),A21,"")&amp;" "&amp;IF(AND(C22=$Q$12,D22=$T$10),A22,"")&amp;" "&amp;IF(AND(C23=$Q$12,D23=$T$10),A23,"")&amp;" "&amp;IF(AND(C24=$Q$12,D24=$T$10),A24,"")&amp;" "&amp;IF(AND(C25=$Q$12,D25=$T$10),A25,"")&amp;" "&amp;IF(AND(C26=$Q$12,D26=$T$10),A26,"")&amp;" "&amp;IF(AND(C27=$Q$12,D27=$T$10),A27,"")&amp;" "&amp;IF(AND(C28=$Q$12,D28=$T$10),A28,"")&amp;" "&amp;IF(AND(C29=$Q$12,D29=$T$10),A29,"")&amp;" "&amp;IF(AND(C30=$Q$12,D30=$T$10),A30,"")</f>
        <v xml:space="preserve">                   </v>
      </c>
      <c r="L12" s="97" t="str">
        <f>+IF(AND(C11=$Q$12,D11=$U$10),A11,"")&amp;" "&amp;IF(AND(C12=$Q$12,D12=$U$10),A12,"")&amp;" "&amp;IF(AND(C13=$Q$12,D13=$U$10),A13,"")&amp;" "&amp;IF(AND(C14=$Q$12,D14=$U$10),A14,"")&amp;" "&amp;IF(AND(C15=$Q$12,D15=$U$10),A15,"")&amp;" "&amp;IF(AND(C16=$Q$12,D16=$U$10),A16,"")&amp;" "&amp;IF(AND(C17=$Q$12,D17=$U$10),A17,"")&amp;" "&amp;IF(AND(C18=$Q$12,D18=$U$10),A18,"")&amp;" "&amp;IF(AND(C19=$Q$12,D19=$U$10),A19,"")&amp;" "&amp;IF(AND(C20=$Q$12,D20=$U$10),A20,"")&amp;" "&amp;IF(AND(C21=$Q$12,D21=$U$10),A21,"")&amp;" "&amp;IF(AND(C22=$Q$12,D22=$U$10),A22,"")&amp;" "&amp;IF(AND(C23=$Q$12,D23=$U$10),A23,"")&amp;" "&amp;IF(AND(C24=$Q$12,D24=$U$10),A24,"")&amp;" "&amp;IF(AND(C25=$Q$12,D25=$U$10),A25,"")&amp;" "&amp;IF(AND(C26=$Q$12,D26=$U$10),A26,"")&amp;" "&amp;IF(AND(C27=$Q$12,D27=$U$10),A27,"")&amp;" "&amp;IF(AND(C28=$Q$12,D28=$U$10),A28,"")&amp;" "&amp;IF(AND(C29=$Q$12,D29=$U$10),A29,"")&amp;" "&amp;IF(AND(C30=$Q$12,D30=$U$10),A30,"")</f>
        <v xml:space="preserve">                   </v>
      </c>
      <c r="M12" s="98" t="str">
        <f>+IF(AND(C11=$Q$12,D11=$V$10),A11,"")&amp;" "&amp;IF(AND(C12=$Q$12,D12=$V$10),A12,"")&amp;" "&amp;IF(AND(C13=$Q$12,D13=$V$10),A13,"")&amp;" "&amp;IF(AND(C14=$Q$12,D14=$V$10),A14,"")&amp;" "&amp;IF(AND(C15=$Q$12,D15=$V$10),A15,"")&amp;" "&amp;IF(AND(C16=$Q$12,D16=$V$10),A16,"")&amp;" "&amp;IF(AND(C17=$Q$12,D17=$V$10),A17,"")&amp;" "&amp;IF(AND(C18=$Q$12,D18=$V$10),A18,"")&amp;" "&amp;IF(AND(C19=$Q$12,D19=$V$10),A19,"")&amp;" "&amp;IF(AND(C20=$Q$12,D20=$V$10),A20,"")&amp;" "&amp;IF(AND(C21=$Q$12,D21=$V$10),A21,"")&amp;" "&amp;IF(AND(C22=$Q$12,D22=$V$10),A22,"")&amp;" "&amp;IF(AND(C23=$Q$12,D23=$V$10),A23,"")&amp;" "&amp;IF(AND(C24=$Q$12,D24=$V$10),A24,"")&amp;" "&amp;IF(AND(C25=$Q$12,D25=$V$10),A25,"")&amp;" "&amp;IF(AND(C26=$Q$12,D26=$V$10),A26,"")&amp;" "&amp;IF(AND(C27=$Q$12,D27=$V$10),A27,"")&amp;" "&amp;IF(AND(C28=$Q$12,D28=$V$10),A28,"")&amp;" "&amp;IF(AND(C29=$Q$12,D29=$V$10),A29,"")&amp;" "&amp;IF(AND(C30=$Q$12,D30=$V$10),A30,"")</f>
        <v xml:space="preserve">                   </v>
      </c>
      <c r="N12" s="96"/>
      <c r="O12" s="382"/>
      <c r="P12" s="99">
        <v>0.8</v>
      </c>
      <c r="Q12" s="90" t="s">
        <v>58</v>
      </c>
      <c r="R12" s="101" t="s">
        <v>5</v>
      </c>
      <c r="S12" s="101" t="s">
        <v>5</v>
      </c>
      <c r="T12" s="97" t="s">
        <v>82</v>
      </c>
      <c r="U12" s="97" t="s">
        <v>82</v>
      </c>
      <c r="V12" s="98" t="s">
        <v>81</v>
      </c>
      <c r="Y12" s="80"/>
      <c r="Z12" s="80"/>
      <c r="AA12" s="92"/>
      <c r="AB12" s="102"/>
      <c r="AC12" s="103"/>
      <c r="AD12" s="100"/>
      <c r="AE12" s="100"/>
      <c r="AF12" s="100"/>
      <c r="AG12" s="100"/>
      <c r="AH12" s="100"/>
      <c r="AI12" s="92"/>
      <c r="AJ12" s="92"/>
    </row>
    <row r="13" spans="1:36" ht="140.25" x14ac:dyDescent="0.2">
      <c r="A13" s="93" t="str">
        <f>'2 CONTEXTO E IDENTIFICACIÓN'!A13</f>
        <v>R3</v>
      </c>
      <c r="B13" s="94" t="str">
        <f>+'2 CONTEXTO E IDENTIFICACIÓN'!E13</f>
        <v>Posibilidad de pérdida Económica y Reputacional  Por demandas y reclamaciones laborales    Debido a errores o omisiones, en el proceso de afilicaciones, no pagos de seguridad social, prestaciones sociales  y en el proceso de estructuración  de la no implementación del sistema de gestión de seguridad y salud ene el trabajo</v>
      </c>
      <c r="C13" s="95" t="str">
        <f>+'3 PROBABIL E IMPACTO INHERENTE'!F13</f>
        <v>Muy Baja</v>
      </c>
      <c r="D13" s="95" t="str">
        <f>+'3 PROBABIL E IMPACTO INHERENTE'!N13</f>
        <v>Moderado</v>
      </c>
      <c r="E13" s="94" t="str">
        <f>+IF(C13=$Q$11,IF(D13=$R$10,$R$11,IF(D13=$S$10,$S$11,IF(D13=$T$10,$T$11,IF(D13=$U$10,$U$11,IF(D13=$V$10,$V$11))))),IF(C13=$Q$12,IF(D13=$R$10,$R$12,IF(D13=$S$10,$S$12,IF(D13=$T$10,$T$12,IF(D13=$U$10,$U$12,IF(D13=$V$10,$V$12))))),IF(C13=$Q$13,IF(D13=$R$10,$R$13,IF(D13=$S$10,$S$13,IF(D13=$T$10,$T$13,IF(D13=$U$10,$U$13,IF(D13=$V$10,$V$13))))),IF(C13=$Q$14,IF(D13=$R$10,$R$14,IF(D13=$S$10,$S$14,IF(D13=$T$10,$T$14,IF(D13=$U$10,$U$14,IF(D13=$V$10,$V$14))))),IF(C13=$Q$15,IF(D13=$R$10,$R$15,IF(D13=$S$10,$S$15,IF(D13=$T$10,$T$15,IF(D13=$U$10,$U$15,IF(D13=$V$10,$V$15))))),"")))))</f>
        <v>Moderado</v>
      </c>
      <c r="F13" s="96"/>
      <c r="G13" s="384"/>
      <c r="H13" s="87" t="s">
        <v>56</v>
      </c>
      <c r="I13" s="101" t="str">
        <f>+IF(AND(C11=$Q$13,D11=$R$10),A11,"")&amp;" "&amp;IF(AND(C12=$Q$13,D12=$R$10),A12,"")&amp;" "&amp;IF(AND(C13=$Q$13,D13=$R$10),A13,"")&amp;" "&amp;IF(AND(C14=$Q$13,D14=$R$10),A14,"")&amp;" "&amp;IF(AND(C15=$Q$13,D15=$R$10),A15,"")&amp;" "&amp;IF(AND(C16=$Q$13,D16=$R$10),A16,"")&amp;" "&amp;IF(AND(C17=$Q$13,D17=$R$10),A17,"")&amp;" "&amp;IF(AND(C18=$Q$13,D18=$R$10),A18,"")&amp;" "&amp;IF(AND(C19=$Q$13,D19=$R$10),A19,"")&amp;" "&amp;IF(AND(C20=$Q$13,D20=$R$10),A20,"")&amp;" "&amp;IF(AND(C21=$Q$13,D21=$R$10),A21,"")&amp;" "&amp;IF(AND(C22=$Q$13,D22=$R$10),A22,"")&amp;" "&amp;IF(AND(C23=$Q$13,D23=$R$10),A23,"")&amp;" "&amp;IF(AND(C24=$Q$13,D24=$R$10),A24,"")&amp;" "&amp;IF(AND(C25=$Q$13,D25=$R$10),A25,"")&amp;" "&amp;IF(AND(C26=$Q$13,D26=$R$10),A26,"")&amp;" "&amp;IF(AND(C27=$Q$13,D27=$R$10),A27,"")&amp;" "&amp;IF(AND(C28=$Q$13,D28=$R$10),A28,"")&amp;" "&amp;IF(AND(C29=$Q$13,D29=$R$10),A29,"")&amp;" "&amp;IF(AND(C30=$Q$13,D30=$R$10),A30,"")</f>
        <v xml:space="preserve">                   </v>
      </c>
      <c r="J13" s="101" t="str">
        <f>+IF(AND(C11=$Q$13,D11=$S$10),A11,"")&amp;" "&amp;IF(AND(C12=$Q$13,D12=$S$10),A12,"")&amp;" "&amp;IF(AND(C13=$Q$13,D13=$S$10),A13,"")&amp;" "&amp;IF(AND(C14=$Q$13,D14=$S$10),A14,"")&amp;" "&amp;IF(AND(C15=$Q$13,D15=$S$10),A15,"")&amp;" "&amp;IF(AND(C16=$Q$13,D16=$S$10),A16,"")&amp;" "&amp;IF(AND(C17=$Q$13,D17=$S$10),A17,"")&amp;" "&amp;IF(AND(C18=$Q$13,D18=$S$10),A18,"")&amp;" "&amp;IF(AND(C19=$Q$13,D19=$S$10),A19,"")&amp;" "&amp;IF(AND(C20=$Q$13,D20=$S$10),A20,"")&amp;" "&amp;IF(AND(C21=$Q$13,D21=$S$10),A21,"")&amp;" "&amp;IF(AND(C22=$Q$13,D22=$S$10),A22,"")&amp;" "&amp;IF(AND(C23=$Q$13,D23=$S$10),A23,"")&amp;" "&amp;IF(AND(C24=$Q$13,D24=$S$10),A24,"")&amp;" "&amp;IF(AND(C25=$Q$13,D25=$S$10),A25,"")&amp;" "&amp;IF(AND(C26=$Q$13,D26=$S$10),A26,"")&amp;" "&amp;IF(AND(C27=$Q$13,D27=$S$10),A27,"")&amp;" "&amp;IF(AND(C28=$Q$13,D28=$S$10),A28,"")&amp;" "&amp;IF(AND(C29=$Q$13,D29=$S$10),A29,"")&amp;" "&amp;IF(AND(C30=$Q$13,D30=$S$10),A30,"")</f>
        <v xml:space="preserve">                   </v>
      </c>
      <c r="K13" s="101" t="str">
        <f>+IF(AND(C11=$Q$13,D11=$T$10),A11,"")&amp;" "&amp;IF(AND(C12=$Q$13,D12=$T$10),A12,"")&amp;" "&amp;IF(AND(C13=$Q$13,D13=$T$10),A13,"")&amp;" "&amp;IF(AND(C14=$Q$13,D14=$T$10),A14,"")&amp;" "&amp;IF(AND(C15=$Q$13,D15=$T$10),A15,"")&amp;" "&amp;IF(AND(C16=$Q$13,D16=$T$10),A16,"")&amp;" "&amp;IF(AND(C17=$Q$13,D17=$T$10),A17,"")&amp;" "&amp;IF(AND(C18=$Q$13,D18=$T$10),A18,"")&amp;" "&amp;IF(AND(C19=$Q$13,D19=$T$10),A19,"")&amp;" "&amp;IF(AND(C20=$Q$13,D20=$T$10),A20,"")&amp;" "&amp;IF(AND(C21=$Q$13,D21=$T$10),A21,"")&amp;" "&amp;IF(AND(C22=$Q$13,D22=$T$10),A22,"")&amp;" "&amp;IF(AND(C23=$Q$13,D23=$T$10),A23,"")&amp;" "&amp;IF(AND(C24=$Q$13,D24=$T$10),A24,"")&amp;" "&amp;IF(AND(C25=$Q$13,D25=$T$10),A25,"")&amp;" "&amp;IF(AND(C26=$Q$13,D26=$T$10),A26,"")&amp;" "&amp;IF(AND(C27=$Q$13,D27=$T$10),A27,"")&amp;" "&amp;IF(AND(C28=$Q$13,D28=$T$10),A28,"")&amp;" "&amp;IF(AND(C29=$Q$13,D29=$T$10),A29,"")&amp;" "&amp;IF(AND(C30=$Q$13,D30=$T$10),A30,"")</f>
        <v xml:space="preserve">                   </v>
      </c>
      <c r="L13" s="97" t="str">
        <f>+IF(AND(C11=$Q$13,D11=$U$10),A11,"")&amp;" "&amp;IF(AND(C12=$Q$13,D12=$U$10),A12,"")&amp;" "&amp;IF(AND(C13=$Q$13,D13=$U$10),A13,"")&amp;" "&amp;IF(AND(C14=$Q$13,D14=$U$10),A14,"")&amp;" "&amp;IF(AND(C15=$Q$13,D15=$U$10),A15,"")&amp;" "&amp;IF(AND(C16=$Q$13,D16=$U$10),A16,"")&amp;" "&amp;IF(AND(C17=$Q$13,D17=$U$10),A17,"")&amp;" "&amp;IF(AND(C18=$Q$13,D18=$U$10),A18,"")&amp;" "&amp;IF(AND(C19=$Q$13,D19=$U$10),A19,"")&amp;" "&amp;IF(AND(C20=$Q$13,D20=$U$10),A20,"")&amp;" "&amp;IF(AND(C21=$Q$13,D21=$U$10),A21,"")&amp;" "&amp;IF(AND(C22=$Q$13,D22=$U$10),A22,"")&amp;" "&amp;IF(AND(C23=$Q$13,D23=$U$10),A23,"")&amp;" "&amp;IF(AND(C24=$Q$13,D24=$U$10),A24,"")&amp;" "&amp;IF(AND(C25=$Q$13,D25=$U$10),A25,"")&amp;" "&amp;IF(AND(C26=$Q$13,D26=$U$10),A26,"")&amp;" "&amp;IF(AND(C27=$Q$13,D27=$U$10),A27,"")&amp;" "&amp;IF(AND(C28=$Q$13,D28=$U$10),A28,"")&amp;" "&amp;IF(AND(C29=$Q$13,D29=$U$10),A29,"")&amp;" "&amp;IF(AND(C30=$Q$13,D30=$U$10),A30,"")</f>
        <v xml:space="preserve">                   </v>
      </c>
      <c r="M13" s="98" t="str">
        <f>+IF(AND(C11=$Q$13,D11=$V$10),A11,"")&amp;" "&amp;IF(AND(C12=$Q$13,D12=$V$10),A12,"")&amp;" "&amp;IF(AND(C13=$Q$13,D13=$V$10),A13,"")&amp;" "&amp;IF(AND(C14=$Q$13,D14=$V$10),A14,"")&amp;" "&amp;IF(AND(C15=$Q$13,D15=$V$10),A15,"")&amp;" "&amp;IF(AND(C16=$Q$13,D16=$V$10),A16,"")&amp;" "&amp;IF(AND(C17=$Q$13,D17=$V$10),A17,"")&amp;" "&amp;IF(AND(C18=$Q$13,D18=$V$10),A18,"")&amp;" "&amp;IF(AND(C19=$Q$13,D19=$V$10),A19,"")&amp;" "&amp;IF(AND(C20=$Q$13,D20=$V$10),A20,"")&amp;" "&amp;IF(AND(C21=$Q$13,D21=$V$10),A21,"")&amp;" "&amp;IF(AND(C22=$Q$13,D22=$V$10),A22,"")&amp;" "&amp;IF(AND(C23=$Q$13,D23=$V$10),A23,"")&amp;" "&amp;IF(AND(C24=$Q$13,D24=$V$10),A24,"")&amp;" "&amp;IF(AND(C25=$Q$13,D25=$V$10),A25,"")&amp;" "&amp;IF(AND(C26=$Q$13,D26=$V$10),A26,"")&amp;" "&amp;IF(AND(C27=$Q$13,D27=$V$10),A27,"")&amp;" "&amp;IF(AND(C28=$Q$13,D28=$V$10),A28,"")&amp;" "&amp;IF(AND(C29=$Q$13,D29=$V$10),A29,"")&amp;" "&amp;IF(AND(C30=$Q$13,D30=$V$10),A30,"")</f>
        <v xml:space="preserve">                   </v>
      </c>
      <c r="N13" s="96"/>
      <c r="O13" s="382"/>
      <c r="P13" s="99">
        <v>0.6</v>
      </c>
      <c r="Q13" s="90" t="s">
        <v>56</v>
      </c>
      <c r="R13" s="101" t="s">
        <v>5</v>
      </c>
      <c r="S13" s="101" t="s">
        <v>5</v>
      </c>
      <c r="T13" s="101" t="s">
        <v>5</v>
      </c>
      <c r="U13" s="97" t="s">
        <v>82</v>
      </c>
      <c r="V13" s="98" t="s">
        <v>81</v>
      </c>
      <c r="Y13" s="80"/>
      <c r="Z13" s="80"/>
      <c r="AA13" s="92"/>
      <c r="AB13" s="102"/>
      <c r="AC13" s="103"/>
      <c r="AD13" s="100"/>
      <c r="AE13" s="100"/>
      <c r="AF13" s="100"/>
      <c r="AG13" s="100"/>
      <c r="AH13" s="104"/>
      <c r="AI13" s="92"/>
      <c r="AJ13" s="92"/>
    </row>
    <row r="14" spans="1:36" ht="33.75" customHeight="1" x14ac:dyDescent="0.2">
      <c r="A14" s="93" t="str">
        <f>'2 CONTEXTO E IDENTIFICACIÓN'!A14</f>
        <v>R4</v>
      </c>
      <c r="B14" s="94" t="str">
        <f>+'2 CONTEXTO E IDENTIFICACIÓN'!E14</f>
        <v xml:space="preserve">  </v>
      </c>
      <c r="C14" s="95" t="str">
        <f>+'3 PROBABIL E IMPACTO INHERENTE'!F14</f>
        <v/>
      </c>
      <c r="D14" s="95" t="str">
        <f>+'3 PROBABIL E IMPACTO INHERENTE'!N14</f>
        <v/>
      </c>
      <c r="E14" s="94" t="str">
        <f t="shared" ref="E14:E30" si="0">+IF(C14=$Q$11,IF(D14=$R$10,$R$11,IF(D14=$S$10,$S$11,IF(D14=$T$10,$T$11,IF(D14=$U$10,$U$11,IF(D14=$V$10,$V$11))))),IF(C14=$Q$12,IF(D14=$R$10,$R$12,IF(D14=$S$10,$S$12,IF(D14=$T$10,$T$12,IF(D14=$U$10,$U$12,IF(D14=$V$10,$V$12))))),IF(C14=$Q$13,IF(D14=$R$10,$R$13,IF(D14=$S$10,$S$13,IF(D14=$T$10,$T$13,IF(D14=$U$10,$U$13,IF(D14=$V$10,$V$13))))),IF(C14=$Q$14,IF(D14=$R$10,$R$14,IF(D14=$S$10,$S$14,IF(D14=$T$10,$T$14,IF(D14=$U$10,$U$14,IF(D14=$V$10,$V$14))))),IF(C14=$Q$15,IF(D14=$R$10,$R$15,IF(D14=$S$10,$S$15,IF(D14=$T$10,$T$15,IF(D14=$U$10,$U$15,IF(D14=$V$10,$V$15))))),"")))))</f>
        <v/>
      </c>
      <c r="F14" s="96"/>
      <c r="G14" s="384"/>
      <c r="H14" s="87" t="s">
        <v>54</v>
      </c>
      <c r="I14" s="105" t="str">
        <f>+IF(AND(C11=$Q$14,D11=$R$10),A11,"")&amp;" "&amp;IF(AND(C12=$Q$14,D12=$R$10),A12,"")&amp;" "&amp;IF(AND(C13=$Q$14,D13=$R$10),A13,"")&amp;" "&amp;IF(AND(C14=$Q$14,D14=$R$10),A14,"")&amp;" "&amp;IF(AND(C15=$Q$14,D15=$R$10),A15,"")&amp;" "&amp;IF(AND(C16=$Q$14,D16=$R$10),A16,"")&amp;" "&amp;IF(AND(C17=$Q$14,D17=$R$10),A17,"")&amp;" "&amp;IF(AND(C18=$Q$14,D18=$R$10),A18,"")&amp;" "&amp;IF(AND(C19=$Q$14,D19=$R$10),A19,"")&amp;" "&amp;IF(AND(C20=$Q$14,D20=$R$10),A20,"")&amp;" "&amp;IF(AND(C21=$Q$14,D21=$R$10),A21,"")&amp;" "&amp;IF(AND(C22=$Q$14,D22=$R$10),A22,"")&amp;" "&amp;IF(AND(C23=$Q$14,D23=$R$10),A23,"")&amp;" "&amp;IF(AND(C24=$Q$14,D24=$R$10),A24,"")&amp;" "&amp;IF(AND(C25=$Q$14,D25=$R$10),A25,"")&amp;" "&amp;IF(AND(C26=$Q$14,D26=$R$10),A26,"")&amp;" "&amp;IF(AND(C27=$Q$14,D27=$R$10),A27,"")&amp;" "&amp;IF(AND(C28=$Q$14,D28=$R$10),A28,"")&amp;" "&amp;IF(AND(C29=$Q$14,D29=$R$10),A29,"")&amp;" "&amp;IF(AND(C30=$Q$14,D30=$R$10),A30,"")</f>
        <v xml:space="preserve">                   </v>
      </c>
      <c r="J14" s="101" t="str">
        <f>+IF(AND(C11=$Q$14,D11=$S$10),A11,"")&amp;" "&amp;IF(AND(C12=$Q$14,D12=$S$10),A12,"")&amp;" "&amp;IF(AND(C13=$Q$14,D13=$S$10),A13,"")&amp;" "&amp;IF(AND(C14=$Q$14,D14=$S$10),A14,"")&amp;" "&amp;IF(AND(C15=$Q$14,D15=$S$10),A15,"")&amp;" "&amp;IF(AND(C16=$Q$14,D16=$S$10),A16,"")&amp;" "&amp;IF(AND(C17=$Q$14,D17=$S$10),A17,"")&amp;" "&amp;IF(AND(C18=$Q$14,D18=$S$10),A18,"")&amp;" "&amp;IF(AND(C19=$Q$14,D19=$S$10),A19,"")&amp;" "&amp;IF(AND(C20=$Q$14,D20=$S$10),A20,"")&amp;" "&amp;IF(AND(C21=$Q$14,D21=$S$10),A21,"")&amp;" "&amp;IF(AND(C22=$Q$14,D22=$S$10),A22,"")&amp;" "&amp;IF(AND(C23=$Q$14,D23=$S$10),A23,"")&amp;" "&amp;IF(AND(C24=$Q$14,D24=$S$10),A24,"")&amp;" "&amp;IF(AND(C25=$Q$14,D25=$S$10),A25,"")&amp;" "&amp;IF(AND(C26=$Q$14,D26=$S$10),A26,"")&amp;" "&amp;IF(AND(C27=$Q$14,D27=$S$10),A27,"")&amp;" "&amp;IF(AND(C28=$Q$14,D28=$S$10),A28,"")&amp;" "&amp;IF(AND(C29=$Q$14,D29=$S$10),A29,"")&amp;" "&amp;IF(AND(C30=$Q$14,D30=$S$10),A30,"")</f>
        <v xml:space="preserve">                   </v>
      </c>
      <c r="K14" s="101" t="str">
        <f>+IF(AND(C11=$Q$14,D11=$T$10),A11,"")&amp;" "&amp;IF(AND(C12=$Q$14,D12=$T$10),A12,"")&amp;" "&amp;IF(AND(C13=$Q$14,D13=$T$10),A13,"")&amp;" "&amp;IF(AND(C14=$Q$14,D14=$T$10),A14,"")&amp;" "&amp;IF(AND(C15=$Q$14,D15=$T$10),A15,"")&amp;" "&amp;IF(AND(C16=$Q$14,D16=$T$10),A16,"")&amp;" "&amp;IF(AND(C17=$Q$14,D17=$T$10),A17,"")&amp;" "&amp;IF(AND(C18=$Q$14,D18=$T$10),A18,"")&amp;" "&amp;IF(AND(C19=$Q$14,D19=$T$10),A19,"")&amp;" "&amp;IF(AND(C20=$Q$14,D20=$T$10),A20,"")&amp;" "&amp;IF(AND(C21=$Q$14,D21=$T$10),A21,"")&amp;" "&amp;IF(AND(C22=$Q$14,D22=$T$10),A22,"")&amp;" "&amp;IF(AND(C23=$Q$14,D23=$T$10),A23,"")&amp;" "&amp;IF(AND(C24=$Q$14,D24=$T$10),A24,"")&amp;" "&amp;IF(AND(C25=$Q$14,D25=$T$10),A25,"")&amp;" "&amp;IF(AND(C26=$Q$14,D26=$T$10),A26,"")&amp;" "&amp;IF(AND(C27=$Q$14,D27=$T$10),A27,"")&amp;" "&amp;IF(AND(C28=$Q$14,D28=$T$10),A28,"")&amp;" "&amp;IF(AND(C29=$Q$14,D29=$T$10),A29,"")&amp;" "&amp;IF(AND(C30=$Q$14,D30=$T$10),A30,"")</f>
        <v xml:space="preserve">                   </v>
      </c>
      <c r="L14" s="97" t="str">
        <f>+IF(AND(C11=$Q$14,D11=$U$10),A11,"")&amp;" "&amp;IF(AND(C12=$Q$14,D12=$U$10),A12,"")&amp;" "&amp;IF(AND(C13=$Q$14,D13=$U$10),A13,"")&amp;" "&amp;IF(AND(C14=$Q$14,D14=$U$10),A14,"")&amp;" "&amp;IF(AND(C15=$Q$14,D15=$U$10),A15,"")&amp;" "&amp;IF(AND(C16=$Q$14,D16=$U$10),A16,"")&amp;" "&amp;IF(AND(C17=$Q$14,D17=$U$10),A17,"")&amp;" "&amp;IF(AND(C18=$Q$14,D18=$U$10),A18,"")&amp;" "&amp;IF(AND(C19=$Q$14,D19=$U$10),A19,"")&amp;" "&amp;IF(AND(C20=$Q$14,D20=$U$10),A20,"")&amp;" "&amp;IF(AND(C21=$Q$14,D21=$U$10),A21,"")&amp;" "&amp;IF(AND(C22=$Q$14,D22=$U$10),A22,"")&amp;" "&amp;IF(AND(C23=$Q$14,D23=$U$10),A23,"")&amp;" "&amp;IF(AND(C24=$Q$14,D24=$U$10),A24,"")&amp;" "&amp;IF(AND(C25=$Q$14,D25=$U$10),A25,"")&amp;" "&amp;IF(AND(C26=$Q$14,D26=$U$10),A26,"")&amp;" "&amp;IF(AND(C27=$Q$14,D27=$U$10),A27,"")&amp;" "&amp;IF(AND(C28=$Q$14,D28=$U$10),A28,"")&amp;" "&amp;IF(AND(C29=$Q$14,D29=$U$10),A29,"")&amp;" "&amp;IF(AND(C30=$Q$14,D30=$U$10),A30,"")</f>
        <v xml:space="preserve">                   </v>
      </c>
      <c r="M14" s="98" t="str">
        <f>+IF(AND(C11=$Q$14,D11=$V$10),A11,"")&amp;" "&amp;IF(AND(C12=$Q$14,D12=$V$10),A12,"")&amp;" "&amp;IF(AND(C13=$Q$14,D13=$V$10),A13,"")&amp;" "&amp;IF(AND(C14=$Q$14,D14=$V$10),A14,"")&amp;" "&amp;IF(AND(C15=$Q$14,D15=$V$10),A15,"")&amp;" "&amp;IF(AND(C16=$Q$14,D16=$V$10),A16,"")&amp;" "&amp;IF(AND(C17=$Q$14,D17=$V$10),A17,"")&amp;" "&amp;IF(AND(C18=$Q$14,D18=$V$10),A18,"")&amp;" "&amp;IF(AND(C19=$Q$14,D19=$V$10),A19,"")&amp;" "&amp;IF(AND(C20=$Q$14,D20=$V$10),A20,"")&amp;" "&amp;IF(AND(C21=$Q$14,D21=$V$10),A21,"")&amp;" "&amp;IF(AND(C22=$Q$14,D22=$V$10),A22,"")&amp;" "&amp;IF(AND(C23=$Q$14,D23=$V$10),A23,"")&amp;" "&amp;IF(AND(C24=$Q$14,D24=$V$10),A24,"")&amp;" "&amp;IF(AND(C25=$Q$14,D25=$V$10),A25,"")&amp;" "&amp;IF(AND(C26=$Q$14,D26=$V$10),A26,"")&amp;" "&amp;IF(AND(C27=$Q$14,D27=$V$10),A27,"")&amp;" "&amp;IF(AND(C28=$Q$14,D28=$V$10),A28,"")&amp;" "&amp;IF(AND(C29=$Q$14,D29=$V$10),A29,"")&amp;" "&amp;IF(AND(C30=$Q$14,D30=$V$10),A30,"")</f>
        <v xml:space="preserve">                   </v>
      </c>
      <c r="N14" s="96"/>
      <c r="O14" s="382"/>
      <c r="P14" s="99">
        <v>0.4</v>
      </c>
      <c r="Q14" s="90" t="s">
        <v>54</v>
      </c>
      <c r="R14" s="105" t="s">
        <v>83</v>
      </c>
      <c r="S14" s="101" t="s">
        <v>5</v>
      </c>
      <c r="T14" s="101" t="s">
        <v>5</v>
      </c>
      <c r="U14" s="97" t="s">
        <v>82</v>
      </c>
      <c r="V14" s="98" t="s">
        <v>81</v>
      </c>
      <c r="Y14" s="80"/>
      <c r="Z14" s="80"/>
      <c r="AA14" s="92"/>
      <c r="AB14" s="102"/>
      <c r="AC14" s="103"/>
      <c r="AD14" s="100"/>
      <c r="AE14" s="100"/>
      <c r="AF14" s="100"/>
      <c r="AG14" s="104"/>
      <c r="AH14" s="100"/>
      <c r="AI14" s="92"/>
      <c r="AJ14" s="92"/>
    </row>
    <row r="15" spans="1:36" ht="33.75" customHeight="1" thickBot="1" x14ac:dyDescent="0.25">
      <c r="A15" s="93" t="str">
        <f>'2 CONTEXTO E IDENTIFICACIÓN'!A15</f>
        <v>R5</v>
      </c>
      <c r="B15" s="94" t="str">
        <f>+'2 CONTEXTO E IDENTIFICACIÓN'!E15</f>
        <v xml:space="preserve">  </v>
      </c>
      <c r="C15" s="95" t="str">
        <f>+'3 PROBABIL E IMPACTO INHERENTE'!F15</f>
        <v/>
      </c>
      <c r="D15" s="95" t="str">
        <f>+'3 PROBABIL E IMPACTO INHERENTE'!N15</f>
        <v/>
      </c>
      <c r="E15" s="94" t="str">
        <f t="shared" si="0"/>
        <v/>
      </c>
      <c r="F15" s="96"/>
      <c r="G15" s="385"/>
      <c r="H15" s="106" t="s">
        <v>52</v>
      </c>
      <c r="I15" s="107" t="str">
        <f>+IF(AND(C11=$Q$15,D11=$R$10),A11,"")&amp;" "&amp;IF(AND(C12=$Q$15,D12=$R$10),A12,"")&amp;" "&amp;IF(AND(C13=$Q$15,D13=$R$10),A13,"")&amp;" "&amp;IF(AND(C14=$Q$15,D14=$R$10),A14,"")&amp;" "&amp;IF(AND(C15=$Q$15,D15=$R$10),A15,"")&amp;" "&amp;IF(AND(C16=$Q$15,D16=$R$10),A16,"")&amp;" "&amp;IF(AND(C17=$Q$15,D17=$R$10),A17,"")&amp;" "&amp;IF(AND(C18=$Q$15,D18=$R$10),A18,"")&amp;" "&amp;IF(AND(C19=$Q$15,D19=$R$10),A19,"")&amp;" "&amp;IF(AND(C20=$Q$15,D20=$R$10),A20,"")&amp;" "&amp;IF(AND(C21=$Q$15,D21=$R$10),A21,"")&amp;" "&amp;IF(AND(C22=$Q$15,D22=$R$10),A22,"")&amp;" "&amp;IF(AND(C23=$Q$15,D23=$R$10),A23,"")&amp;" "&amp;IF(AND(C24=$Q$15,D24=$R$10),A24,"")&amp;" "&amp;IF(AND(C25=$Q$15,D25=$R$10),A25,"")&amp;" "&amp;IF(AND(C26=$Q$15,D26=$R$10),A26,"")&amp;" "&amp;IF(AND(C27=$Q$15,D27=$R$10),A27,"")&amp;" "&amp;IF(AND(C28=$Q$15,D28=$R$10),A28,"")&amp;" "&amp;IF(AND(C29=$Q$15,D29=$R$10),A29,"")&amp;" "&amp;IF(AND(C30=$Q$15,D30=$R$10),A30,"")</f>
        <v xml:space="preserve">                   </v>
      </c>
      <c r="J15" s="107" t="str">
        <f>+IF(AND(C11=$Q$15,D11=$S$10),A11,"")&amp;" "&amp;IF(AND(C12=$Q$15,D12=$S$10),A12,"")&amp;" "&amp;IF(AND(C13=$Q$15,D13=$S$10),A13,"")&amp;" "&amp;IF(AND(C14=$Q$15,D14=$S$10),A14,"")&amp;" "&amp;IF(AND(C15=$Q$15,D15=$S$10),A15,"")&amp;" "&amp;IF(AND(C16=$Q$15,D16=$S$10),A16,"")&amp;" "&amp;IF(AND(C17=$Q$15,D17=$S$10),A17,"")&amp;" "&amp;IF(AND(C18=$Q$15,D18=$S$10),A18,"")&amp;" "&amp;IF(AND(C19=$Q$15,D19=$S$10),A19,"")&amp;" "&amp;IF(AND(C20=$Q$15,D20=$S$10),A20,"")&amp;" "&amp;IF(AND(C21=$Q$15,D21=$S$10),A21,"")&amp;" "&amp;IF(AND(C22=$Q$15,D22=$S$10),A22,"")&amp;" "&amp;IF(AND(C23=$Q$15,D23=$S$10),A23,"")&amp;" "&amp;IF(AND(C24=$Q$15,D24=$S$10),A24,"")&amp;" "&amp;IF(AND(C25=$Q$15,D25=$S$10),A25,"")&amp;" "&amp;IF(AND(C26=$Q$15,D26=$S$10),A26,"")&amp;" "&amp;IF(AND(C27=$Q$15,D27=$S$10),A27,"")&amp;" "&amp;IF(AND(C28=$Q$15,D28=$S$10),A28,"")&amp;" "&amp;IF(AND(C29=$Q$15,D29=$S$10),A29,"")&amp;" "&amp;IF(AND(C30=$Q$15,D30=$S$10),A30,"")</f>
        <v xml:space="preserve">R1                   </v>
      </c>
      <c r="K15" s="108" t="str">
        <f>+IF(AND(C11=$Q$15,D11=$T$10),A11,"")&amp;" "&amp;IF(AND(C12=$Q$15,D12=$T$10),A12,"")&amp;" "&amp;IF(AND(C13=$Q$15,D13=$T$10),A13,"")&amp;" "&amp;IF(AND(C14=$Q$15,D14=$T$10),A14,"")&amp;" "&amp;IF(AND(C15=$Q$15,D15=$T$10),A15,"")&amp;" "&amp;IF(AND(C16=$Q$15,D16=$T$10),A16,"")&amp;" "&amp;IF(AND(C17=$Q$15,D17=$T$10),A17,"")&amp;" "&amp;IF(AND(C18=$Q$15,D18=$T$10),A18,"")&amp;" "&amp;IF(AND(C19=$Q$15,D19=$T$10),A19,"")&amp;" "&amp;IF(AND(C20=$Q$15,D20=$T$10),A20,"")&amp;" "&amp;IF(AND(C21=$Q$15,D21=$T$10),A21,"")&amp;" "&amp;IF(AND(C22=$Q$15,D22=$T$10),A22,"")&amp;" "&amp;IF(AND(C23=$Q$15,D23=$T$10),A23,"")&amp;" "&amp;IF(AND(C24=$Q$15,D24=$T$10),A24,"")&amp;" "&amp;IF(AND(C25=$Q$15,D25=$T$10),A25,"")&amp;" "&amp;IF(AND(C26=$Q$15,D26=$T$10),A26,"")&amp;" "&amp;IF(AND(C27=$Q$15,D27=$T$10),A27,"")&amp;" "&amp;IF(AND(C28=$Q$15,D28=$T$10),A28,"")&amp;" "&amp;IF(AND(C29=$Q$15,D29=$T$10),A29,"")&amp;" "&amp;IF(AND(C30=$Q$15,D30=$T$10),A30,"")</f>
        <v xml:space="preserve"> R2 R3                 </v>
      </c>
      <c r="L15" s="109" t="str">
        <f>+IF(AND(C11=$Q$15,D11=$U$10),A11,"")&amp;" "&amp;IF(AND(C12=$Q$15,D12=$U$10),A12,"")&amp;" "&amp;IF(AND(C13=$Q$15,D13=$U$10),A13,"")&amp;" "&amp;IF(AND(C14=$Q$15,D14=$U$10),A14,"")&amp;" "&amp;IF(AND(C15=$Q$15,D15=$U$10),A15,"")&amp;" "&amp;IF(AND(C16=$Q$15,D16=$U$10),A16,"")&amp;" "&amp;IF(AND(C17=$Q$15,D17=$U$10),A17,"")&amp;" "&amp;IF(AND(C18=$Q$15,D18=$U$10),A18,"")&amp;" "&amp;IF(AND(C19=$Q$15,D19=$U$10),A19,"")&amp;" "&amp;IF(AND(C20=$Q$15,D20=$U$10),A20,"")&amp;" "&amp;IF(AND(C21=$Q$15,D21=$U$10),A21,"")&amp;" "&amp;IF(AND(C22=$Q$15,D22=$U$10),A22,"")&amp;" "&amp;IF(AND(C23=$Q$15,D23=$U$10),A23,"")&amp;" "&amp;IF(AND(C24=$Q$15,D24=$U$10),A24,"")&amp;" "&amp;IF(AND(C25=$Q$15,D25=$U$10),A25,"")&amp;" "&amp;IF(AND(C26=$Q$15,D26=$U$10),A26,"")&amp;" "&amp;IF(AND(C27=$Q$15,D27=$U$10),A27,"")&amp;" "&amp;IF(AND(C28=$Q$15,D28=$U$10),A28,"")&amp;" "&amp;IF(AND(C29=$Q$15,D29=$U$10),A29,"")&amp;" "&amp;IF(AND(C30=$Q$15,D30=$U$10),A30,"")</f>
        <v xml:space="preserve">                   </v>
      </c>
      <c r="M15" s="110" t="str">
        <f>+IF(AND(C11=$Q$15,D11=$V$10),A11,"")&amp;" "&amp;IF(AND(C12=$Q$15,D12=$V$10),A12,"")&amp;" "&amp;IF(AND(C13=$Q$15,D13=$V$10),A13,"")&amp;" "&amp;IF(AND(C14=$Q$15,D14=$V$10),A14,"")&amp;" "&amp;IF(AND(C15=$Q$15,D15=$V$10),A15,"")&amp;" "&amp;IF(AND(C16=$Q$15,D16=$V$10),A16,"")&amp;" "&amp;IF(AND(C17=$Q$15,D17=$V$10),A17,"")&amp;" "&amp;IF(AND(C18=$Q$15,D18=$V$10),A18,"")&amp;" "&amp;IF(AND(C19=$Q$15,D19=$V$10),A19,"")&amp;" "&amp;IF(AND(C20=$Q$15,D20=$V$10),A20,"")&amp;" "&amp;IF(AND(C21=$Q$15,D21=$V$10),A21,"")&amp;" "&amp;IF(AND(C22=$Q$15,D22=$V$10),A22,"")&amp;" "&amp;IF(AND(C23=$Q$15,D23=$V$10),A23,"")&amp;" "&amp;IF(AND(C24=$Q$15,D24=$V$10),A24,"")&amp;" "&amp;IF(AND(C25=$Q$15,D25=$V$10),A25,"")&amp;" "&amp;IF(AND(C26=$Q$15,D26=$V$10),A26,"")&amp;" "&amp;IF(AND(C27=$Q$15,D27=$V$10),A27,"")&amp;" "&amp;IF(AND(C28=$Q$15,D28=$V$10),A28,"")&amp;" "&amp;IF(AND(C29=$Q$15,D29=$V$10),A29,"")&amp;" "&amp;IF(AND(C30=$Q$15,D30=$V$10),A30,"")</f>
        <v xml:space="preserve">                   </v>
      </c>
      <c r="N15" s="96"/>
      <c r="O15" s="383"/>
      <c r="P15" s="111">
        <v>0.2</v>
      </c>
      <c r="Q15" s="112" t="s">
        <v>52</v>
      </c>
      <c r="R15" s="107" t="s">
        <v>83</v>
      </c>
      <c r="S15" s="107" t="s">
        <v>83</v>
      </c>
      <c r="T15" s="108" t="s">
        <v>5</v>
      </c>
      <c r="U15" s="109" t="s">
        <v>82</v>
      </c>
      <c r="V15" s="110" t="s">
        <v>81</v>
      </c>
      <c r="Y15" s="80"/>
      <c r="Z15" s="80"/>
      <c r="AA15" s="92"/>
      <c r="AB15" s="102"/>
      <c r="AC15" s="103"/>
      <c r="AD15" s="100"/>
      <c r="AE15" s="100"/>
      <c r="AF15" s="100"/>
      <c r="AG15" s="113"/>
      <c r="AH15" s="100"/>
      <c r="AI15" s="92"/>
      <c r="AJ15" s="92"/>
    </row>
    <row r="16" spans="1:36" ht="33.75" hidden="1" customHeight="1" x14ac:dyDescent="0.2">
      <c r="A16" s="93" t="str">
        <f>'2 CONTEXTO E IDENTIFICACIÓN'!A16</f>
        <v>R6</v>
      </c>
      <c r="B16" s="94" t="str">
        <f>+'2 CONTEXTO E IDENTIFICACIÓN'!E16</f>
        <v xml:space="preserve">  </v>
      </c>
      <c r="C16" s="95" t="str">
        <f>+'3 PROBABIL E IMPACTO INHERENTE'!F16</f>
        <v/>
      </c>
      <c r="D16" s="95" t="str">
        <f>+'3 PROBABIL E IMPACTO INHERENTE'!N16</f>
        <v/>
      </c>
      <c r="E16" s="94" t="str">
        <f t="shared" si="0"/>
        <v/>
      </c>
      <c r="F16" s="96"/>
      <c r="G16" s="96"/>
      <c r="H16" s="96"/>
      <c r="I16" s="96"/>
      <c r="J16" s="96"/>
      <c r="K16" s="96"/>
      <c r="L16" s="96"/>
      <c r="M16" s="96"/>
      <c r="N16" s="96"/>
      <c r="Y16" s="80"/>
      <c r="Z16" s="80"/>
      <c r="AA16" s="92"/>
      <c r="AB16" s="102"/>
      <c r="AC16" s="103"/>
      <c r="AD16" s="100"/>
      <c r="AE16" s="100"/>
      <c r="AF16" s="100"/>
      <c r="AG16" s="100"/>
      <c r="AH16" s="100"/>
      <c r="AI16" s="92"/>
      <c r="AJ16" s="92"/>
    </row>
    <row r="17" spans="1:36" ht="33.75" hidden="1" customHeight="1" x14ac:dyDescent="0.2">
      <c r="A17" s="93" t="str">
        <f>'2 CONTEXTO E IDENTIFICACIÓN'!A17</f>
        <v>R7</v>
      </c>
      <c r="B17" s="94" t="str">
        <f>+'2 CONTEXTO E IDENTIFICACIÓN'!E17</f>
        <v xml:space="preserve">  </v>
      </c>
      <c r="C17" s="95" t="str">
        <f>+'3 PROBABIL E IMPACTO INHERENTE'!F17</f>
        <v/>
      </c>
      <c r="D17" s="95" t="str">
        <f>+'3 PROBABIL E IMPACTO INHERENTE'!N17</f>
        <v/>
      </c>
      <c r="E17" s="94" t="str">
        <f t="shared" si="0"/>
        <v/>
      </c>
      <c r="F17" s="96"/>
      <c r="G17" s="96"/>
      <c r="H17" s="96"/>
      <c r="I17" s="96"/>
      <c r="J17" s="96"/>
      <c r="K17" s="96"/>
      <c r="L17" s="96"/>
      <c r="M17" s="96"/>
      <c r="N17" s="96"/>
      <c r="R17" s="84" t="s">
        <v>85</v>
      </c>
      <c r="T17" s="80"/>
      <c r="U17" s="80"/>
      <c r="V17" s="80"/>
      <c r="W17" s="80"/>
      <c r="X17" s="80"/>
      <c r="Y17" s="80"/>
      <c r="Z17" s="80"/>
      <c r="AA17" s="92"/>
      <c r="AB17" s="102"/>
      <c r="AC17" s="92"/>
      <c r="AD17" s="103"/>
      <c r="AE17" s="103"/>
      <c r="AF17" s="103"/>
      <c r="AG17" s="103"/>
      <c r="AH17" s="103"/>
      <c r="AI17" s="92"/>
      <c r="AJ17" s="92"/>
    </row>
    <row r="18" spans="1:36" ht="33.75" hidden="1" customHeight="1" x14ac:dyDescent="0.2">
      <c r="A18" s="93" t="str">
        <f>'2 CONTEXTO E IDENTIFICACIÓN'!A18</f>
        <v>R8</v>
      </c>
      <c r="B18" s="94" t="str">
        <f>+'2 CONTEXTO E IDENTIFICACIÓN'!E18</f>
        <v xml:space="preserve">  </v>
      </c>
      <c r="C18" s="95" t="str">
        <f>+'3 PROBABIL E IMPACTO INHERENTE'!F18</f>
        <v/>
      </c>
      <c r="D18" s="95" t="str">
        <f>+'3 PROBABIL E IMPACTO INHERENTE'!N18</f>
        <v/>
      </c>
      <c r="E18" s="94" t="str">
        <f t="shared" si="0"/>
        <v/>
      </c>
      <c r="F18" s="96"/>
      <c r="G18" s="96"/>
      <c r="H18" s="96"/>
      <c r="I18" s="96"/>
      <c r="J18" s="96"/>
      <c r="K18" s="96"/>
      <c r="L18" s="96"/>
      <c r="M18" s="96"/>
      <c r="N18" s="96"/>
      <c r="R18" s="114" t="s">
        <v>81</v>
      </c>
      <c r="T18" s="80"/>
      <c r="U18" s="80"/>
      <c r="V18" s="80"/>
      <c r="W18" s="80"/>
      <c r="X18" s="80"/>
      <c r="Y18" s="80"/>
      <c r="Z18" s="80"/>
      <c r="AA18" s="92"/>
      <c r="AB18" s="92"/>
      <c r="AC18" s="92"/>
      <c r="AD18" s="100"/>
      <c r="AE18" s="100"/>
      <c r="AF18" s="100"/>
      <c r="AG18" s="100"/>
      <c r="AH18" s="100"/>
      <c r="AI18" s="92"/>
      <c r="AJ18" s="92"/>
    </row>
    <row r="19" spans="1:36" ht="33.75" hidden="1" customHeight="1" x14ac:dyDescent="0.2">
      <c r="A19" s="93" t="str">
        <f>'2 CONTEXTO E IDENTIFICACIÓN'!A19</f>
        <v>R9</v>
      </c>
      <c r="B19" s="94" t="str">
        <f>+'2 CONTEXTO E IDENTIFICACIÓN'!E19</f>
        <v xml:space="preserve">  </v>
      </c>
      <c r="C19" s="95" t="str">
        <f>+'3 PROBABIL E IMPACTO INHERENTE'!F19</f>
        <v/>
      </c>
      <c r="D19" s="95" t="str">
        <f>+'3 PROBABIL E IMPACTO INHERENTE'!N19</f>
        <v/>
      </c>
      <c r="E19" s="94" t="str">
        <f t="shared" si="0"/>
        <v/>
      </c>
      <c r="F19" s="96"/>
      <c r="G19" s="96"/>
      <c r="H19" s="96"/>
      <c r="I19" s="96"/>
      <c r="J19" s="96"/>
      <c r="K19" s="96"/>
      <c r="L19" s="96"/>
      <c r="M19" s="96"/>
      <c r="N19" s="96"/>
      <c r="R19" s="97" t="s">
        <v>82</v>
      </c>
      <c r="S19" s="80"/>
      <c r="T19" s="80"/>
      <c r="U19" s="80"/>
      <c r="V19" s="80"/>
      <c r="W19" s="80"/>
      <c r="X19" s="80"/>
      <c r="Y19" s="80"/>
      <c r="Z19" s="80"/>
      <c r="AA19" s="92"/>
      <c r="AB19" s="92"/>
      <c r="AC19" s="92"/>
      <c r="AD19" s="100"/>
      <c r="AE19" s="100"/>
      <c r="AF19" s="100"/>
      <c r="AG19" s="100"/>
      <c r="AH19" s="100"/>
      <c r="AI19" s="92"/>
      <c r="AJ19" s="92"/>
    </row>
    <row r="20" spans="1:36" ht="33.75" hidden="1" customHeight="1" x14ac:dyDescent="0.2">
      <c r="A20" s="93" t="str">
        <f>'2 CONTEXTO E IDENTIFICACIÓN'!A20</f>
        <v>R10</v>
      </c>
      <c r="B20" s="94" t="str">
        <f>+'2 CONTEXTO E IDENTIFICACIÓN'!E20</f>
        <v xml:space="preserve">  </v>
      </c>
      <c r="C20" s="95" t="str">
        <f>+'3 PROBABIL E IMPACTO INHERENTE'!F20</f>
        <v/>
      </c>
      <c r="D20" s="95" t="str">
        <f>+'3 PROBABIL E IMPACTO INHERENTE'!N20</f>
        <v/>
      </c>
      <c r="E20" s="94" t="str">
        <f t="shared" si="0"/>
        <v/>
      </c>
      <c r="F20" s="96"/>
      <c r="G20" s="96"/>
      <c r="H20" s="96"/>
      <c r="I20" s="96"/>
      <c r="J20" s="96"/>
      <c r="K20" s="96"/>
      <c r="L20" s="96"/>
      <c r="M20" s="96"/>
      <c r="N20" s="96"/>
      <c r="Q20" s="115"/>
      <c r="R20" s="101" t="s">
        <v>5</v>
      </c>
      <c r="S20" s="115"/>
      <c r="T20" s="115"/>
      <c r="U20" s="115"/>
      <c r="V20" s="115"/>
      <c r="W20" s="115"/>
      <c r="X20" s="115"/>
      <c r="Y20" s="115"/>
      <c r="Z20" s="115"/>
      <c r="AA20" s="92"/>
      <c r="AB20" s="92"/>
      <c r="AC20" s="116"/>
      <c r="AD20" s="116"/>
      <c r="AE20" s="116"/>
      <c r="AF20" s="116"/>
      <c r="AG20" s="116"/>
      <c r="AH20" s="116"/>
      <c r="AI20" s="92"/>
      <c r="AJ20" s="92"/>
    </row>
    <row r="21" spans="1:36" ht="33.75" hidden="1" customHeight="1" x14ac:dyDescent="0.2">
      <c r="A21" s="93" t="str">
        <f>'2 CONTEXTO E IDENTIFICACIÓN'!A21</f>
        <v>R11</v>
      </c>
      <c r="B21" s="94" t="str">
        <f>+'2 CONTEXTO E IDENTIFICACIÓN'!E21</f>
        <v xml:space="preserve">  </v>
      </c>
      <c r="C21" s="95" t="str">
        <f>+'3 PROBABIL E IMPACTO INHERENTE'!F21</f>
        <v/>
      </c>
      <c r="D21" s="95" t="str">
        <f>+'3 PROBABIL E IMPACTO INHERENTE'!N21</f>
        <v/>
      </c>
      <c r="E21" s="94" t="str">
        <f t="shared" si="0"/>
        <v/>
      </c>
      <c r="F21" s="96"/>
      <c r="G21" s="96"/>
      <c r="H21" s="96"/>
      <c r="I21" s="96"/>
      <c r="J21" s="96"/>
      <c r="K21" s="96"/>
      <c r="L21" s="96"/>
      <c r="M21" s="96"/>
      <c r="N21" s="96"/>
      <c r="Q21" s="115"/>
      <c r="R21" s="105" t="s">
        <v>83</v>
      </c>
      <c r="Y21" s="115"/>
      <c r="Z21" s="115"/>
      <c r="AA21" s="92"/>
      <c r="AB21" s="92"/>
      <c r="AC21" s="92"/>
      <c r="AD21" s="100"/>
      <c r="AE21" s="100"/>
      <c r="AF21" s="100"/>
      <c r="AG21" s="100"/>
      <c r="AH21" s="100"/>
      <c r="AI21" s="92"/>
      <c r="AJ21" s="92"/>
    </row>
    <row r="22" spans="1:36" ht="33.75" hidden="1" customHeight="1" x14ac:dyDescent="0.2">
      <c r="A22" s="93" t="str">
        <f>'2 CONTEXTO E IDENTIFICACIÓN'!A22</f>
        <v>R12</v>
      </c>
      <c r="B22" s="94" t="str">
        <f>+'2 CONTEXTO E IDENTIFICACIÓN'!E22</f>
        <v xml:space="preserve">  </v>
      </c>
      <c r="C22" s="95" t="str">
        <f>+'3 PROBABIL E IMPACTO INHERENTE'!F22</f>
        <v/>
      </c>
      <c r="D22" s="95" t="str">
        <f>+'3 PROBABIL E IMPACTO INHERENTE'!N22</f>
        <v/>
      </c>
      <c r="E22" s="94" t="str">
        <f t="shared" si="0"/>
        <v/>
      </c>
      <c r="F22" s="96"/>
      <c r="G22" s="96"/>
      <c r="H22" s="96"/>
      <c r="I22" s="96"/>
      <c r="J22" s="96"/>
      <c r="K22" s="96"/>
      <c r="L22" s="96"/>
      <c r="M22" s="96"/>
      <c r="N22" s="96"/>
      <c r="O22" s="117"/>
      <c r="P22" s="117"/>
      <c r="Q22" s="115"/>
      <c r="Y22" s="115"/>
      <c r="Z22" s="115"/>
      <c r="AA22" s="92"/>
      <c r="AB22" s="92"/>
      <c r="AC22" s="92"/>
      <c r="AD22" s="100"/>
      <c r="AE22" s="100"/>
      <c r="AF22" s="100"/>
      <c r="AG22" s="100"/>
      <c r="AH22" s="100"/>
      <c r="AI22" s="92"/>
      <c r="AJ22" s="92"/>
    </row>
    <row r="23" spans="1:36" ht="33.75" hidden="1" customHeight="1" x14ac:dyDescent="0.2">
      <c r="A23" s="93" t="str">
        <f>'2 CONTEXTO E IDENTIFICACIÓN'!A23</f>
        <v>R13</v>
      </c>
      <c r="B23" s="94" t="str">
        <f>+'2 CONTEXTO E IDENTIFICACIÓN'!E23</f>
        <v xml:space="preserve">  </v>
      </c>
      <c r="C23" s="95" t="str">
        <f>+'3 PROBABIL E IMPACTO INHERENTE'!F23</f>
        <v/>
      </c>
      <c r="D23" s="95" t="str">
        <f>+'3 PROBABIL E IMPACTO INHERENTE'!N23</f>
        <v/>
      </c>
      <c r="E23" s="94" t="str">
        <f t="shared" si="0"/>
        <v/>
      </c>
      <c r="F23" s="96"/>
      <c r="G23" s="96"/>
      <c r="H23" s="96"/>
      <c r="I23" s="96"/>
      <c r="J23" s="96"/>
      <c r="K23" s="96"/>
      <c r="L23" s="96"/>
      <c r="M23" s="96"/>
      <c r="N23" s="96"/>
      <c r="O23" s="117"/>
      <c r="P23" s="117"/>
      <c r="Q23" s="118"/>
      <c r="Y23" s="115"/>
      <c r="Z23" s="115"/>
      <c r="AA23" s="92"/>
      <c r="AB23" s="113"/>
      <c r="AC23" s="113"/>
      <c r="AD23" s="113"/>
      <c r="AE23" s="113"/>
      <c r="AF23" s="113"/>
      <c r="AG23" s="113"/>
      <c r="AH23" s="100"/>
      <c r="AI23" s="92"/>
      <c r="AJ23" s="92"/>
    </row>
    <row r="24" spans="1:36" ht="33.75" hidden="1" customHeight="1" x14ac:dyDescent="0.2">
      <c r="A24" s="93" t="str">
        <f>'2 CONTEXTO E IDENTIFICACIÓN'!A24</f>
        <v>R14</v>
      </c>
      <c r="B24" s="94" t="str">
        <f>+'2 CONTEXTO E IDENTIFICACIÓN'!E24</f>
        <v xml:space="preserve">  </v>
      </c>
      <c r="C24" s="95" t="str">
        <f>+'3 PROBABIL E IMPACTO INHERENTE'!F24</f>
        <v/>
      </c>
      <c r="D24" s="95" t="str">
        <f>+'3 PROBABIL E IMPACTO INHERENTE'!N24</f>
        <v/>
      </c>
      <c r="E24" s="94" t="str">
        <f t="shared" si="0"/>
        <v/>
      </c>
      <c r="F24" s="96"/>
      <c r="G24" s="96"/>
      <c r="H24" s="96"/>
      <c r="I24" s="96"/>
      <c r="J24" s="96"/>
      <c r="K24" s="96"/>
      <c r="L24" s="96"/>
      <c r="M24" s="96"/>
      <c r="N24" s="96"/>
      <c r="O24" s="117"/>
      <c r="P24" s="117"/>
      <c r="AA24" s="92"/>
      <c r="AB24" s="119"/>
      <c r="AC24" s="119"/>
      <c r="AD24" s="119"/>
      <c r="AE24" s="119"/>
      <c r="AF24" s="119"/>
      <c r="AG24" s="119"/>
      <c r="AH24" s="100"/>
      <c r="AI24" s="92"/>
      <c r="AJ24" s="92"/>
    </row>
    <row r="25" spans="1:36" ht="33.75" hidden="1" customHeight="1" x14ac:dyDescent="0.2">
      <c r="A25" s="93" t="str">
        <f>'2 CONTEXTO E IDENTIFICACIÓN'!A25</f>
        <v>R15</v>
      </c>
      <c r="B25" s="94" t="str">
        <f>+'2 CONTEXTO E IDENTIFICACIÓN'!E25</f>
        <v xml:space="preserve">  </v>
      </c>
      <c r="C25" s="95" t="str">
        <f>+'3 PROBABIL E IMPACTO INHERENTE'!F25</f>
        <v/>
      </c>
      <c r="D25" s="95" t="str">
        <f>+'3 PROBABIL E IMPACTO INHERENTE'!N25</f>
        <v/>
      </c>
      <c r="E25" s="94" t="str">
        <f t="shared" si="0"/>
        <v/>
      </c>
      <c r="F25" s="96"/>
      <c r="G25" s="96"/>
      <c r="H25" s="96"/>
      <c r="I25" s="96"/>
      <c r="J25" s="96"/>
      <c r="K25" s="96"/>
      <c r="L25" s="96"/>
      <c r="M25" s="96"/>
      <c r="N25" s="96"/>
      <c r="O25" s="117"/>
      <c r="P25" s="117"/>
      <c r="AA25" s="92"/>
      <c r="AB25" s="113"/>
      <c r="AC25" s="113"/>
      <c r="AD25" s="113"/>
      <c r="AE25" s="113"/>
      <c r="AF25" s="113"/>
      <c r="AG25" s="113"/>
      <c r="AH25" s="100"/>
      <c r="AI25" s="92"/>
      <c r="AJ25" s="92"/>
    </row>
    <row r="26" spans="1:36" ht="33.75" hidden="1" customHeight="1" x14ac:dyDescent="0.2">
      <c r="A26" s="93" t="str">
        <f>'2 CONTEXTO E IDENTIFICACIÓN'!A26</f>
        <v>R16</v>
      </c>
      <c r="B26" s="94" t="str">
        <f>+'2 CONTEXTO E IDENTIFICACIÓN'!E26</f>
        <v xml:space="preserve">  </v>
      </c>
      <c r="C26" s="95" t="str">
        <f>+'3 PROBABIL E IMPACTO INHERENTE'!F26</f>
        <v/>
      </c>
      <c r="D26" s="95" t="str">
        <f>+'3 PROBABIL E IMPACTO INHERENTE'!N26</f>
        <v/>
      </c>
      <c r="E26" s="94" t="str">
        <f t="shared" si="0"/>
        <v/>
      </c>
      <c r="F26" s="96"/>
      <c r="G26" s="96"/>
      <c r="H26" s="96"/>
      <c r="I26" s="96"/>
      <c r="J26" s="96"/>
      <c r="K26" s="96"/>
      <c r="L26" s="96"/>
      <c r="M26" s="96"/>
      <c r="N26" s="96"/>
      <c r="AA26" s="92"/>
      <c r="AB26" s="113"/>
      <c r="AC26" s="113"/>
      <c r="AD26" s="113"/>
      <c r="AE26" s="113"/>
      <c r="AF26" s="113"/>
      <c r="AG26" s="113"/>
      <c r="AH26" s="100"/>
      <c r="AI26" s="92"/>
      <c r="AJ26" s="92"/>
    </row>
    <row r="27" spans="1:36" ht="33.75" hidden="1" customHeight="1" x14ac:dyDescent="0.25">
      <c r="A27" s="93" t="str">
        <f>'2 CONTEXTO E IDENTIFICACIÓN'!A27</f>
        <v>R17</v>
      </c>
      <c r="B27" s="94" t="str">
        <f>+'2 CONTEXTO E IDENTIFICACIÓN'!E27</f>
        <v xml:space="preserve">  </v>
      </c>
      <c r="C27" s="95" t="str">
        <f>+'3 PROBABIL E IMPACTO INHERENTE'!F27</f>
        <v/>
      </c>
      <c r="D27" s="95" t="str">
        <f>+'3 PROBABIL E IMPACTO INHERENTE'!N27</f>
        <v/>
      </c>
      <c r="E27" s="94" t="str">
        <f t="shared" si="0"/>
        <v/>
      </c>
      <c r="F27" s="96"/>
      <c r="G27" s="96"/>
      <c r="H27" s="96"/>
      <c r="I27" s="96"/>
      <c r="J27" s="96"/>
      <c r="K27" s="96"/>
      <c r="L27" s="96"/>
      <c r="M27" s="96"/>
      <c r="N27" s="96"/>
    </row>
    <row r="28" spans="1:36" ht="33.75" hidden="1" customHeight="1" x14ac:dyDescent="0.25">
      <c r="A28" s="93" t="str">
        <f>'2 CONTEXTO E IDENTIFICACIÓN'!A28</f>
        <v>R18</v>
      </c>
      <c r="B28" s="94" t="str">
        <f>+'2 CONTEXTO E IDENTIFICACIÓN'!E28</f>
        <v xml:space="preserve">  </v>
      </c>
      <c r="C28" s="95" t="str">
        <f>+'3 PROBABIL E IMPACTO INHERENTE'!F28</f>
        <v/>
      </c>
      <c r="D28" s="95" t="str">
        <f>+'3 PROBABIL E IMPACTO INHERENTE'!N28</f>
        <v/>
      </c>
      <c r="E28" s="94" t="str">
        <f t="shared" si="0"/>
        <v/>
      </c>
      <c r="F28" s="96"/>
      <c r="G28" s="96"/>
      <c r="H28" s="96"/>
      <c r="I28" s="96"/>
      <c r="J28" s="96"/>
      <c r="K28" s="96"/>
      <c r="L28" s="96"/>
      <c r="M28" s="96"/>
      <c r="N28" s="96"/>
    </row>
    <row r="29" spans="1:36" ht="33.75" hidden="1" customHeight="1" x14ac:dyDescent="0.25">
      <c r="A29" s="93" t="str">
        <f>'2 CONTEXTO E IDENTIFICACIÓN'!A29</f>
        <v>R19</v>
      </c>
      <c r="B29" s="94" t="str">
        <f>+'2 CONTEXTO E IDENTIFICACIÓN'!E29</f>
        <v xml:space="preserve">  </v>
      </c>
      <c r="C29" s="95" t="str">
        <f>+'3 PROBABIL E IMPACTO INHERENTE'!F29</f>
        <v/>
      </c>
      <c r="D29" s="95" t="str">
        <f>+'3 PROBABIL E IMPACTO INHERENTE'!N29</f>
        <v/>
      </c>
      <c r="E29" s="94" t="str">
        <f t="shared" si="0"/>
        <v/>
      </c>
      <c r="F29" s="96"/>
      <c r="G29" s="96"/>
      <c r="H29" s="96"/>
      <c r="I29" s="96"/>
      <c r="J29" s="96"/>
      <c r="K29" s="96"/>
      <c r="L29" s="96"/>
      <c r="M29" s="96"/>
      <c r="N29" s="96"/>
    </row>
    <row r="30" spans="1:36" ht="33.75" hidden="1" customHeight="1" x14ac:dyDescent="0.25">
      <c r="A30" s="93" t="str">
        <f>'2 CONTEXTO E IDENTIFICACIÓN'!A30</f>
        <v>R20</v>
      </c>
      <c r="B30" s="94" t="str">
        <f>+'2 CONTEXTO E IDENTIFICACIÓN'!E30</f>
        <v xml:space="preserve">  </v>
      </c>
      <c r="C30" s="95" t="str">
        <f>+'3 PROBABIL E IMPACTO INHERENTE'!F30</f>
        <v/>
      </c>
      <c r="D30" s="95" t="str">
        <f>+'3 PROBABIL E IMPACTO INHERENTE'!N30</f>
        <v/>
      </c>
      <c r="E30" s="94" t="str">
        <f t="shared" si="0"/>
        <v/>
      </c>
      <c r="F30" s="96"/>
      <c r="G30" s="96"/>
      <c r="H30" s="96"/>
      <c r="I30" s="96"/>
      <c r="J30" s="96"/>
      <c r="K30" s="96"/>
      <c r="L30" s="96"/>
      <c r="M30" s="96"/>
      <c r="N30" s="96"/>
    </row>
    <row r="31" spans="1:36" ht="14.45" customHeight="1" x14ac:dyDescent="0.25">
      <c r="B31" s="76"/>
      <c r="D31" s="76"/>
      <c r="E31" s="76"/>
      <c r="F31" s="76"/>
      <c r="G31" s="76"/>
      <c r="H31" s="76"/>
      <c r="I31" s="76"/>
      <c r="J31" s="76"/>
      <c r="K31" s="76"/>
      <c r="L31" s="76"/>
      <c r="M31" s="76"/>
      <c r="N31" s="76"/>
      <c r="Y31" s="81"/>
      <c r="Z31" s="81"/>
      <c r="AA31" s="81"/>
      <c r="AB31" s="81"/>
      <c r="AC31" s="81"/>
      <c r="AD31" s="76"/>
      <c r="AE31" s="76"/>
      <c r="AF31" s="76"/>
      <c r="AG31" s="76"/>
      <c r="AH31" s="76"/>
    </row>
    <row r="32" spans="1:36" ht="39" customHeight="1" x14ac:dyDescent="0.25">
      <c r="B32" s="76"/>
      <c r="D32" s="76"/>
      <c r="E32" s="76"/>
      <c r="F32" s="76"/>
      <c r="G32" s="76"/>
      <c r="H32" s="76"/>
      <c r="I32" s="76"/>
      <c r="J32" s="76"/>
      <c r="K32" s="76"/>
      <c r="L32" s="76"/>
      <c r="M32" s="76"/>
      <c r="N32" s="76"/>
      <c r="Y32" s="81"/>
      <c r="Z32" s="81"/>
      <c r="AA32" s="81"/>
      <c r="AB32" s="81"/>
      <c r="AC32" s="81"/>
      <c r="AD32" s="76"/>
      <c r="AE32" s="76"/>
      <c r="AF32" s="76"/>
      <c r="AG32" s="76"/>
      <c r="AH32" s="76"/>
    </row>
    <row r="33" spans="25:29" s="76" customFormat="1" ht="19.5" customHeight="1" x14ac:dyDescent="0.25">
      <c r="Y33" s="81"/>
      <c r="Z33" s="81"/>
      <c r="AA33" s="81"/>
      <c r="AB33" s="81"/>
      <c r="AC33" s="81"/>
    </row>
    <row r="34" spans="25:29" s="76" customFormat="1" ht="19.5" customHeight="1" x14ac:dyDescent="0.25">
      <c r="Y34" s="81"/>
      <c r="Z34" s="81"/>
      <c r="AA34" s="81"/>
      <c r="AB34" s="81"/>
      <c r="AC34" s="81"/>
    </row>
    <row r="35" spans="25:29" s="76" customFormat="1" ht="19.5" customHeight="1" x14ac:dyDescent="0.25">
      <c r="Y35" s="81"/>
      <c r="Z35" s="81"/>
      <c r="AA35" s="81"/>
      <c r="AB35" s="81"/>
      <c r="AC35" s="81"/>
    </row>
    <row r="36" spans="25:29" s="76" customFormat="1" ht="19.5" customHeight="1" x14ac:dyDescent="0.25">
      <c r="Y36" s="81"/>
      <c r="Z36" s="81"/>
      <c r="AA36" s="81"/>
      <c r="AB36" s="81"/>
      <c r="AC36" s="81"/>
    </row>
    <row r="37" spans="25:29" s="76" customFormat="1" ht="19.5" customHeight="1" x14ac:dyDescent="0.25">
      <c r="Y37" s="81"/>
      <c r="Z37" s="81"/>
      <c r="AA37" s="81"/>
      <c r="AB37" s="81"/>
      <c r="AC37" s="81"/>
    </row>
  </sheetData>
  <autoFilter ref="A10:AJ10">
    <filterColumn colId="27" showButton="0"/>
    <filterColumn colId="28" showButton="0"/>
    <filterColumn colId="29" showButton="0"/>
    <filterColumn colId="30" showButton="0"/>
    <filterColumn colId="31" showButton="0"/>
    <filterColumn colId="32" showButton="0"/>
  </autoFilter>
  <dataConsolidate/>
  <mergeCells count="9">
    <mergeCell ref="O11:O15"/>
    <mergeCell ref="I9:M9"/>
    <mergeCell ref="G11:G15"/>
    <mergeCell ref="G8:M8"/>
    <mergeCell ref="A1:A4"/>
    <mergeCell ref="R8:V8"/>
    <mergeCell ref="B1:D4"/>
    <mergeCell ref="B6:E6"/>
    <mergeCell ref="C9:E9"/>
  </mergeCells>
  <conditionalFormatting sqref="C11:C30">
    <cfRule type="cellIs" dxfId="173" priority="6" operator="equal">
      <formula>$Q$15</formula>
    </cfRule>
    <cfRule type="cellIs" dxfId="172" priority="7" operator="equal">
      <formula>$Q$14</formula>
    </cfRule>
    <cfRule type="cellIs" dxfId="171" priority="8" operator="equal">
      <formula>$Q$13</formula>
    </cfRule>
    <cfRule type="cellIs" dxfId="170" priority="9" operator="equal">
      <formula>$Q$12</formula>
    </cfRule>
    <cfRule type="cellIs" dxfId="169" priority="10" operator="equal">
      <formula>$Q$11</formula>
    </cfRule>
  </conditionalFormatting>
  <conditionalFormatting sqref="D11:D30">
    <cfRule type="cellIs" dxfId="168" priority="1" operator="equal">
      <formula>$R$10</formula>
    </cfRule>
    <cfRule type="cellIs" dxfId="167" priority="2" operator="equal">
      <formula>$S$10</formula>
    </cfRule>
    <cfRule type="cellIs" dxfId="166" priority="3" operator="equal">
      <formula>$T$10</formula>
    </cfRule>
    <cfRule type="cellIs" dxfId="165" priority="4" operator="equal">
      <formula>$U$10</formula>
    </cfRule>
    <cfRule type="cellIs" dxfId="164" priority="5" operator="equal">
      <formula>$V$10</formula>
    </cfRule>
  </conditionalFormatting>
  <conditionalFormatting sqref="E11:E30">
    <cfRule type="cellIs" dxfId="163" priority="102" operator="equal">
      <formula>$R$18</formula>
    </cfRule>
    <cfRule type="cellIs" dxfId="162" priority="103" operator="equal">
      <formula>$R$19</formula>
    </cfRule>
    <cfRule type="cellIs" dxfId="161" priority="104" operator="equal">
      <formula>$R$20</formula>
    </cfRule>
    <cfRule type="cellIs" dxfId="160" priority="105" operator="equal">
      <formula>$R$21</formula>
    </cfRule>
  </conditionalFormatting>
  <dataValidations disablePrompts="1" count="3">
    <dataValidation type="list" allowBlank="1" showInputMessage="1" showErrorMessage="1" sqref="JB11:JH18">
      <formula1>#REF!</formula1>
    </dataValidation>
    <dataValidation allowBlank="1" showInputMessage="1" showErrorMessage="1" prompt="La probabilidad se encuentra determinada por una escala de 1 a 3, siendo 1 la menor probabilidad de ocurrencia del riesgo y 3 la mayor probabilidad de  ocurrencia." sqref="JA10"/>
    <dataValidation allowBlank="1" showInputMessage="1" showErrorMessage="1" prompt="Es la materialización del riesgo y las consecuencias de su aparición. Su escala es: 5 bajo impacto, 10 medio, 20 alto impacto._x000a_" sqref="JB10:JH1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118"/>
  <sheetViews>
    <sheetView showGridLines="0" zoomScale="60" zoomScaleNormal="60" zoomScaleSheetLayoutView="57" workbookViewId="0">
      <pane xSplit="1" ySplit="10" topLeftCell="B11" activePane="bottomRight" state="frozen"/>
      <selection pane="topRight" activeCell="B1" sqref="B1"/>
      <selection pane="bottomLeft" activeCell="A7" sqref="A7"/>
      <selection pane="bottomRight" activeCell="C11" sqref="C11:C14"/>
    </sheetView>
  </sheetViews>
  <sheetFormatPr baseColWidth="10" defaultColWidth="11.42578125" defaultRowHeight="14.25" x14ac:dyDescent="0.25"/>
  <cols>
    <col min="1" max="1" width="20" style="50" customWidth="1" collapsed="1"/>
    <col min="2" max="2" width="24.7109375" style="50" customWidth="1" collapsed="1"/>
    <col min="3" max="3" width="19.42578125" style="50" customWidth="1" collapsed="1"/>
    <col min="4" max="4" width="11.5703125" style="50" customWidth="1" collapsed="1"/>
    <col min="5" max="5" width="10.140625" style="50" customWidth="1" collapsed="1"/>
    <col min="6" max="6" width="17.5703125" style="50" customWidth="1" collapsed="1"/>
    <col min="7" max="7" width="25" style="50" customWidth="1" collapsed="1"/>
    <col min="8" max="8" width="21.85546875" style="50" customWidth="1" collapsed="1"/>
    <col min="9" max="9" width="25.85546875" style="50" customWidth="1" collapsed="1"/>
    <col min="10" max="10" width="15.42578125" style="50" customWidth="1" collapsed="1"/>
    <col min="11" max="11" width="12.140625" style="57" customWidth="1" collapsed="1"/>
    <col min="12" max="12" width="17.28515625" style="57" customWidth="1" collapsed="1"/>
    <col min="13" max="13" width="17.42578125" style="50" customWidth="1" collapsed="1"/>
    <col min="14" max="14" width="12.140625" style="57" customWidth="1" collapsed="1"/>
    <col min="15" max="15" width="17" style="57" customWidth="1" collapsed="1"/>
    <col min="16" max="16" width="18.5703125" style="57" customWidth="1" collapsed="1"/>
    <col min="17" max="17" width="22.140625" style="57" customWidth="1" collapsed="1"/>
    <col min="18" max="18" width="17.7109375" style="280" customWidth="1" collapsed="1"/>
    <col min="19" max="19" width="21.42578125" style="280" customWidth="1" collapsed="1"/>
    <col min="20" max="20" width="20.28515625" style="280" customWidth="1" collapsed="1"/>
    <col min="21" max="21" width="14.42578125" style="182" customWidth="1" collapsed="1"/>
    <col min="22" max="22" width="14.5703125" style="182" customWidth="1" collapsed="1"/>
    <col min="23" max="23" width="11.42578125" style="50" collapsed="1"/>
    <col min="24" max="24" width="21.7109375" style="10" customWidth="1" collapsed="1"/>
    <col min="25" max="25" width="15.140625" style="10" customWidth="1" collapsed="1"/>
    <col min="26" max="26" width="13.140625" style="10" customWidth="1" collapsed="1"/>
    <col min="27" max="16384" width="11.42578125" style="50" collapsed="1"/>
  </cols>
  <sheetData>
    <row r="1" spans="1:26" ht="18" customHeight="1" x14ac:dyDescent="0.25">
      <c r="A1" s="405"/>
      <c r="B1" s="373" t="str">
        <f>+'2 CONTEXTO E IDENTIFICACIÓN'!B1</f>
        <v>MAPA RIESGOS OPERATIVOS  POR PROCESOS</v>
      </c>
      <c r="C1" s="373"/>
      <c r="D1" s="373"/>
      <c r="E1" s="373"/>
      <c r="F1" s="373"/>
      <c r="G1" s="373"/>
      <c r="H1" s="373"/>
      <c r="I1" s="373"/>
      <c r="J1" s="373"/>
      <c r="K1" s="373"/>
      <c r="L1" s="373"/>
      <c r="M1" s="373"/>
      <c r="N1" s="373"/>
      <c r="O1" s="373"/>
      <c r="P1" s="373"/>
      <c r="Q1" s="373"/>
      <c r="R1" s="373"/>
      <c r="S1" s="373"/>
      <c r="T1" s="373"/>
      <c r="U1" s="375" t="str">
        <f>+'2 CONTEXTO E IDENTIFICACIÓN'!I1</f>
        <v xml:space="preserve">Código: </v>
      </c>
      <c r="V1" s="375"/>
    </row>
    <row r="2" spans="1:26" ht="18" customHeight="1" x14ac:dyDescent="0.25">
      <c r="A2" s="405"/>
      <c r="B2" s="373"/>
      <c r="C2" s="373"/>
      <c r="D2" s="373"/>
      <c r="E2" s="373"/>
      <c r="F2" s="373"/>
      <c r="G2" s="373"/>
      <c r="H2" s="373"/>
      <c r="I2" s="373"/>
      <c r="J2" s="373"/>
      <c r="K2" s="373"/>
      <c r="L2" s="373"/>
      <c r="M2" s="373"/>
      <c r="N2" s="373"/>
      <c r="O2" s="373"/>
      <c r="P2" s="373"/>
      <c r="Q2" s="373"/>
      <c r="R2" s="373"/>
      <c r="S2" s="373"/>
      <c r="T2" s="373"/>
      <c r="U2" s="375" t="str">
        <f>+'2 CONTEXTO E IDENTIFICACIÓN'!I2</f>
        <v xml:space="preserve">Fecha: </v>
      </c>
      <c r="V2" s="375"/>
    </row>
    <row r="3" spans="1:26" s="47" customFormat="1" ht="18" customHeight="1" x14ac:dyDescent="0.25">
      <c r="A3" s="405"/>
      <c r="B3" s="373"/>
      <c r="C3" s="373"/>
      <c r="D3" s="373"/>
      <c r="E3" s="373"/>
      <c r="F3" s="373"/>
      <c r="G3" s="373"/>
      <c r="H3" s="373"/>
      <c r="I3" s="373"/>
      <c r="J3" s="373"/>
      <c r="K3" s="373"/>
      <c r="L3" s="373"/>
      <c r="M3" s="373"/>
      <c r="N3" s="373"/>
      <c r="O3" s="373"/>
      <c r="P3" s="373"/>
      <c r="Q3" s="373"/>
      <c r="R3" s="373"/>
      <c r="S3" s="373"/>
      <c r="T3" s="373"/>
      <c r="U3" s="375" t="str">
        <f>+'2 CONTEXTO E IDENTIFICACIÓN'!I3</f>
        <v>Versión: 001</v>
      </c>
      <c r="V3" s="375"/>
      <c r="W3" s="50"/>
      <c r="X3" s="10"/>
      <c r="Y3" s="10"/>
      <c r="Z3" s="10"/>
    </row>
    <row r="4" spans="1:26" s="47" customFormat="1" ht="18" customHeight="1" x14ac:dyDescent="0.2">
      <c r="A4" s="406"/>
      <c r="B4" s="373"/>
      <c r="C4" s="373"/>
      <c r="D4" s="373"/>
      <c r="E4" s="373"/>
      <c r="F4" s="373"/>
      <c r="G4" s="373"/>
      <c r="H4" s="373"/>
      <c r="I4" s="373"/>
      <c r="J4" s="373"/>
      <c r="K4" s="373"/>
      <c r="L4" s="373"/>
      <c r="M4" s="373"/>
      <c r="N4" s="373"/>
      <c r="O4" s="373"/>
      <c r="P4" s="373"/>
      <c r="Q4" s="373"/>
      <c r="R4" s="373"/>
      <c r="S4" s="373"/>
      <c r="T4" s="373"/>
      <c r="U4" s="375" t="str">
        <f>+'2 CONTEXTO E IDENTIFICACIÓN'!I4</f>
        <v>Página:</v>
      </c>
      <c r="V4" s="375"/>
      <c r="W4" s="50"/>
      <c r="X4" s="9"/>
      <c r="Y4" s="9"/>
      <c r="Z4" s="9"/>
    </row>
    <row r="5" spans="1:26" s="47" customFormat="1" ht="9" customHeight="1" x14ac:dyDescent="0.2">
      <c r="F5" s="52"/>
      <c r="G5" s="51"/>
      <c r="H5" s="52"/>
      <c r="I5" s="52"/>
      <c r="J5" s="52"/>
      <c r="K5" s="52"/>
      <c r="L5" s="52"/>
      <c r="M5" s="51"/>
      <c r="N5" s="52"/>
      <c r="O5" s="52"/>
      <c r="P5" s="52"/>
      <c r="Q5" s="52"/>
      <c r="R5" s="273"/>
      <c r="S5" s="49"/>
      <c r="T5" s="276"/>
      <c r="U5" s="182"/>
      <c r="V5" s="272"/>
      <c r="W5" s="50"/>
      <c r="X5" s="9"/>
      <c r="Y5" s="9"/>
      <c r="Z5" s="9"/>
    </row>
    <row r="6" spans="1:26" s="47" customFormat="1" ht="15.75" thickBot="1" x14ac:dyDescent="0.25">
      <c r="A6" s="19" t="s">
        <v>151</v>
      </c>
      <c r="B6" s="374" t="str">
        <f>+IF('2 CONTEXTO E IDENTIFICACIÓN'!$B$6="","",'2 CONTEXTO E IDENTIFICACIÓN'!$B$6)</f>
        <v xml:space="preserve">Ambiental, Social,  predial y SST </v>
      </c>
      <c r="C6" s="374"/>
      <c r="D6" s="374"/>
      <c r="E6" s="374"/>
      <c r="F6" s="374"/>
      <c r="G6" s="374"/>
      <c r="H6" s="374"/>
      <c r="I6" s="374"/>
      <c r="J6" s="374"/>
      <c r="K6" s="374"/>
      <c r="L6" s="374"/>
      <c r="M6" s="374"/>
      <c r="N6" s="374"/>
      <c r="O6" s="374"/>
      <c r="P6" s="374"/>
      <c r="Q6" s="374"/>
      <c r="R6" s="374"/>
      <c r="S6" s="374"/>
      <c r="T6" s="374"/>
      <c r="U6" s="374"/>
      <c r="V6" s="374"/>
      <c r="W6" s="50"/>
      <c r="X6" s="9"/>
      <c r="Y6" s="9"/>
      <c r="Z6" s="9"/>
    </row>
    <row r="7" spans="1:26" s="53" customFormat="1" ht="16.5" customHeight="1" x14ac:dyDescent="0.25">
      <c r="A7" s="76"/>
      <c r="B7" s="76"/>
      <c r="C7" s="76"/>
      <c r="D7" s="76"/>
      <c r="E7" s="76" t="s">
        <v>42</v>
      </c>
      <c r="F7" s="282" t="s">
        <v>43</v>
      </c>
      <c r="G7" s="76"/>
      <c r="H7" s="76"/>
      <c r="I7" s="76"/>
      <c r="J7" s="81"/>
      <c r="K7" s="81"/>
      <c r="L7" s="81"/>
      <c r="M7" s="81"/>
      <c r="N7" s="81"/>
      <c r="O7" s="81"/>
      <c r="P7" s="81"/>
      <c r="Q7" s="81"/>
      <c r="R7" s="396" t="s">
        <v>195</v>
      </c>
      <c r="S7" s="396" t="s">
        <v>196</v>
      </c>
      <c r="T7" s="396" t="s">
        <v>197</v>
      </c>
      <c r="U7" s="210"/>
      <c r="V7" s="210"/>
      <c r="W7" s="50"/>
      <c r="X7" s="359" t="s">
        <v>258</v>
      </c>
      <c r="Y7" s="360"/>
      <c r="Z7" s="361"/>
    </row>
    <row r="8" spans="1:26" s="53" customFormat="1" ht="16.5" customHeight="1" x14ac:dyDescent="0.25">
      <c r="A8" s="209"/>
      <c r="B8" s="208"/>
      <c r="C8" s="208"/>
      <c r="D8" s="210"/>
      <c r="E8" s="76"/>
      <c r="F8" s="76"/>
      <c r="G8" s="76"/>
      <c r="H8" s="76"/>
      <c r="I8" s="76"/>
      <c r="J8" s="381" t="s">
        <v>107</v>
      </c>
      <c r="K8" s="381"/>
      <c r="L8" s="381"/>
      <c r="M8" s="381"/>
      <c r="N8" s="381"/>
      <c r="O8" s="381"/>
      <c r="P8" s="381"/>
      <c r="Q8" s="381"/>
      <c r="R8" s="396"/>
      <c r="S8" s="396"/>
      <c r="T8" s="396"/>
      <c r="U8" s="210"/>
      <c r="V8" s="210"/>
      <c r="W8" s="50"/>
      <c r="X8" s="25" t="s">
        <v>49</v>
      </c>
      <c r="Y8" s="26" t="s">
        <v>259</v>
      </c>
      <c r="Z8" s="27" t="s">
        <v>260</v>
      </c>
    </row>
    <row r="9" spans="1:26" ht="66" customHeight="1" x14ac:dyDescent="0.25">
      <c r="A9" s="354" t="s">
        <v>191</v>
      </c>
      <c r="B9" s="354" t="s">
        <v>190</v>
      </c>
      <c r="C9" s="354" t="s">
        <v>111</v>
      </c>
      <c r="D9" s="354" t="s">
        <v>112</v>
      </c>
      <c r="E9" s="398" t="s">
        <v>108</v>
      </c>
      <c r="F9" s="403" t="s">
        <v>169</v>
      </c>
      <c r="G9" s="404"/>
      <c r="H9" s="398"/>
      <c r="I9" s="283"/>
      <c r="J9" s="400" t="s">
        <v>102</v>
      </c>
      <c r="K9" s="401"/>
      <c r="L9" s="401"/>
      <c r="M9" s="401"/>
      <c r="N9" s="402"/>
      <c r="O9" s="400" t="s">
        <v>106</v>
      </c>
      <c r="P9" s="401"/>
      <c r="Q9" s="402"/>
      <c r="R9" s="397"/>
      <c r="S9" s="397"/>
      <c r="T9" s="397"/>
      <c r="U9" s="210"/>
      <c r="V9" s="210"/>
      <c r="X9" s="30" t="s">
        <v>52</v>
      </c>
      <c r="Y9" s="33">
        <v>0.01</v>
      </c>
      <c r="Z9" s="32">
        <v>0.2</v>
      </c>
    </row>
    <row r="10" spans="1:26" s="46" customFormat="1" ht="60.75" thickBot="1" x14ac:dyDescent="0.3">
      <c r="A10" s="389"/>
      <c r="B10" s="389"/>
      <c r="C10" s="389"/>
      <c r="D10" s="389"/>
      <c r="E10" s="399"/>
      <c r="F10" s="284" t="s">
        <v>261</v>
      </c>
      <c r="G10" s="285" t="s">
        <v>170</v>
      </c>
      <c r="H10" s="285" t="s">
        <v>171</v>
      </c>
      <c r="I10" s="285" t="s">
        <v>255</v>
      </c>
      <c r="J10" s="284" t="s">
        <v>87</v>
      </c>
      <c r="K10" s="286" t="s">
        <v>88</v>
      </c>
      <c r="L10" s="286" t="s">
        <v>110</v>
      </c>
      <c r="M10" s="284" t="s">
        <v>89</v>
      </c>
      <c r="N10" s="286" t="s">
        <v>90</v>
      </c>
      <c r="O10" s="286" t="s">
        <v>94</v>
      </c>
      <c r="P10" s="286" t="s">
        <v>3</v>
      </c>
      <c r="Q10" s="286" t="s">
        <v>99</v>
      </c>
      <c r="R10" s="286" t="s">
        <v>109</v>
      </c>
      <c r="S10" s="286" t="s">
        <v>113</v>
      </c>
      <c r="T10" s="287" t="s">
        <v>10</v>
      </c>
      <c r="U10" s="286" t="s">
        <v>256</v>
      </c>
      <c r="V10" s="286" t="s">
        <v>257</v>
      </c>
      <c r="X10" s="35" t="s">
        <v>54</v>
      </c>
      <c r="Y10" s="33">
        <v>0.21</v>
      </c>
      <c r="Z10" s="32">
        <v>0.4</v>
      </c>
    </row>
    <row r="11" spans="1:26" ht="342.75" thickBot="1" x14ac:dyDescent="0.3">
      <c r="A11" s="407" t="str">
        <f>'2 CONTEXTO E IDENTIFICACIÓN'!A11</f>
        <v>R1</v>
      </c>
      <c r="B11" s="413" t="str">
        <f>+'2 CONTEXTO E IDENTIFICACIÓN'!E11</f>
        <v xml:space="preserve">Posibilidad de pérdida Económica y Reputacional por demandas y reclamaciones debido errores proceso de estructuración, ejecución del proyecto de cultura ciudadana y socialización para la entrada en operación del SETP de Armenia.  </v>
      </c>
      <c r="C11" s="390">
        <f>+'3 PROBABIL E IMPACTO INHERENTE'!E11</f>
        <v>0.2</v>
      </c>
      <c r="D11" s="393">
        <f>+'3 PROBABIL E IMPACTO INHERENTE'!M11</f>
        <v>0.4</v>
      </c>
      <c r="E11" s="58">
        <v>1</v>
      </c>
      <c r="F11" s="61" t="s">
        <v>275</v>
      </c>
      <c r="G11" s="61" t="s">
        <v>278</v>
      </c>
      <c r="H11" s="61" t="s">
        <v>279</v>
      </c>
      <c r="I11" s="303" t="str">
        <f>+CONCATENATE(F11," ",G11," ",H11)</f>
        <v>Coordinador de área social, SST y ambiental  verificar el cumplimiento de las actividades establecidas en el proceso de estructuración, ejecución del proyecto de cultura ciudadana y socialización para la entrada en operación del SETP de Armenia. La persona designada por el gerente, valida mensualmente el cumplimiento de la labor proceso de estructuración, ejecución del proyecto de cultura ciudadana y socialización para la entrada en operación del SETP de Armenia., con la finalidad de verificar que se este cumpliendo con su labor.</v>
      </c>
      <c r="J11" s="5" t="s">
        <v>103</v>
      </c>
      <c r="K11" s="54">
        <f>+IF(J11='11 FORMULAS'!$E$4,'11 FORMULAS'!$F$4,IF(J11='11 FORMULAS'!$E$5,'11 FORMULAS'!$F$5,IF(J11='11 FORMULAS'!$E$6,'11 FORMULAS'!$F$6,"")))</f>
        <v>0.25</v>
      </c>
      <c r="L11" s="54" t="str">
        <f>+IF(OR(J11='11 FORMULAS'!$O$4,J11='11 FORMULAS'!$O$5),'11 FORMULAS'!$P$5,IF(J11='11 FORMULAS'!$O$6,'11 FORMULAS'!$P$6,""))</f>
        <v>Probabilidad</v>
      </c>
      <c r="M11" s="5" t="s">
        <v>92</v>
      </c>
      <c r="N11" s="54">
        <f>+IF(M11='11 FORMULAS'!$H$4,'11 FORMULAS'!$I$4,IF(M11='11 FORMULAS'!$H$5,'11 FORMULAS'!$I$5,""))</f>
        <v>0.15</v>
      </c>
      <c r="O11" s="6" t="s">
        <v>95</v>
      </c>
      <c r="P11" s="6" t="s">
        <v>97</v>
      </c>
      <c r="Q11" s="6" t="s">
        <v>100</v>
      </c>
      <c r="R11" s="277">
        <f>+IFERROR(K11+N11,"")</f>
        <v>0.4</v>
      </c>
      <c r="S11" s="277">
        <f>IF(L11='11 FORMULAS'!$P$5,C11-(C11*R11),C11)</f>
        <v>0.12</v>
      </c>
      <c r="T11" s="277">
        <f>IF(L11='11 FORMULAS'!$P$6,D11-(D11*R11),D11)</f>
        <v>0.4</v>
      </c>
      <c r="U11" s="416">
        <f>+IF(S14="","",S14)</f>
        <v>0.12</v>
      </c>
      <c r="V11" s="419">
        <f>+IF(T14="","",T14)</f>
        <v>0.4</v>
      </c>
      <c r="X11" s="38" t="s">
        <v>56</v>
      </c>
      <c r="Y11" s="33">
        <v>0.41</v>
      </c>
      <c r="Z11" s="32">
        <v>0.6</v>
      </c>
    </row>
    <row r="12" spans="1:26" ht="15" hidden="1" x14ac:dyDescent="0.25">
      <c r="A12" s="408"/>
      <c r="B12" s="414"/>
      <c r="C12" s="391"/>
      <c r="D12" s="394"/>
      <c r="E12" s="59">
        <v>2</v>
      </c>
      <c r="F12" s="202"/>
      <c r="G12" s="202"/>
      <c r="H12" s="202"/>
      <c r="I12" s="305" t="str">
        <f>+CONCATENATE(F12," ",G12," ",H12)</f>
        <v xml:space="preserve">  </v>
      </c>
      <c r="J12" s="1"/>
      <c r="K12" s="54" t="str">
        <f>+IF(J12='11 FORMULAS'!$E$4,'11 FORMULAS'!$F$4,IF(J12='11 FORMULAS'!$E$5,'11 FORMULAS'!$F$5,IF(J12='11 FORMULAS'!$E$6,'11 FORMULAS'!$F$6,"")))</f>
        <v/>
      </c>
      <c r="L12" s="55" t="str">
        <f>+IF(OR(J12='11 FORMULAS'!$O$4,J12='11 FORMULAS'!$O$5),'11 FORMULAS'!$P$5,IF(J12='11 FORMULAS'!$O$6,'11 FORMULAS'!$P$6,""))</f>
        <v/>
      </c>
      <c r="M12" s="1"/>
      <c r="N12" s="55" t="str">
        <f>+IF(M12='11 FORMULAS'!$H$4,'11 FORMULAS'!$I$4,IF(M12='11 FORMULAS'!$H$5,'11 FORMULAS'!$I$5,""))</f>
        <v/>
      </c>
      <c r="O12" s="4"/>
      <c r="P12" s="4"/>
      <c r="Q12" s="4"/>
      <c r="R12" s="278" t="str">
        <f t="shared" ref="R12:R14" si="0">+IFERROR(K12+N12,"")</f>
        <v/>
      </c>
      <c r="S12" s="278">
        <f>IF(L12='11 FORMULAS'!$P$5,S11-(S11*R12),S11)</f>
        <v>0.12</v>
      </c>
      <c r="T12" s="278">
        <f>IF(L12='11 FORMULAS'!$P$6,T11-(T11*R12),T11)</f>
        <v>0.4</v>
      </c>
      <c r="U12" s="417"/>
      <c r="V12" s="420"/>
      <c r="X12" s="39" t="s">
        <v>58</v>
      </c>
      <c r="Y12" s="33">
        <v>0.61</v>
      </c>
      <c r="Z12" s="32">
        <v>0.8</v>
      </c>
    </row>
    <row r="13" spans="1:26" ht="15" hidden="1" x14ac:dyDescent="0.25">
      <c r="A13" s="408"/>
      <c r="B13" s="414"/>
      <c r="C13" s="391"/>
      <c r="D13" s="394"/>
      <c r="E13" s="59">
        <v>3</v>
      </c>
      <c r="F13" s="202"/>
      <c r="G13" s="202"/>
      <c r="H13" s="202"/>
      <c r="I13" s="270" t="str">
        <f t="shared" ref="I13:I42" si="1">+CONCATENATE(F13," ",G13," ",H13)</f>
        <v xml:space="preserve">  </v>
      </c>
      <c r="J13" s="1"/>
      <c r="K13" s="55" t="str">
        <f>+IF(J13='11 FORMULAS'!$E$4,'11 FORMULAS'!$F$4,IF(J13='11 FORMULAS'!$E$5,'11 FORMULAS'!$F$5,IF(J13='11 FORMULAS'!$E$6,'11 FORMULAS'!$F$6,"")))</f>
        <v/>
      </c>
      <c r="L13" s="55" t="str">
        <f>+IF(OR(J13='11 FORMULAS'!$O$4,J13='11 FORMULAS'!$O$5),'11 FORMULAS'!$P$5,IF(J13='11 FORMULAS'!$O$6,'11 FORMULAS'!$P$6,""))</f>
        <v/>
      </c>
      <c r="M13" s="1"/>
      <c r="N13" s="55" t="str">
        <f>+IF(M13='11 FORMULAS'!$H$4,'11 FORMULAS'!$I$4,IF(M13='11 FORMULAS'!$H$5,'11 FORMULAS'!$I$5,""))</f>
        <v/>
      </c>
      <c r="O13" s="4"/>
      <c r="P13" s="4"/>
      <c r="Q13" s="4"/>
      <c r="R13" s="278" t="str">
        <f>+IFERROR(K13+N13,"")</f>
        <v/>
      </c>
      <c r="S13" s="278">
        <f>IF(L13='11 FORMULAS'!$P$5,S12-(S12*R13),S12)</f>
        <v>0.12</v>
      </c>
      <c r="T13" s="278">
        <f>IF(L13='11 FORMULAS'!$P$6,T12-(T12*R13),T12)</f>
        <v>0.4</v>
      </c>
      <c r="U13" s="417"/>
      <c r="V13" s="420"/>
      <c r="X13" s="40" t="s">
        <v>59</v>
      </c>
      <c r="Y13" s="33">
        <v>0.81</v>
      </c>
      <c r="Z13" s="32">
        <v>1</v>
      </c>
    </row>
    <row r="14" spans="1:26" ht="15" hidden="1" thickBot="1" x14ac:dyDescent="0.3">
      <c r="A14" s="409"/>
      <c r="B14" s="415"/>
      <c r="C14" s="392"/>
      <c r="D14" s="395"/>
      <c r="E14" s="60">
        <v>4</v>
      </c>
      <c r="F14" s="203"/>
      <c r="G14" s="203"/>
      <c r="H14" s="203"/>
      <c r="I14" s="271" t="str">
        <f t="shared" si="1"/>
        <v xml:space="preserve">  </v>
      </c>
      <c r="J14" s="7"/>
      <c r="K14" s="56" t="str">
        <f>+IF(J14='11 FORMULAS'!$E$4,'11 FORMULAS'!$F$4,IF(J14='11 FORMULAS'!$E$5,'11 FORMULAS'!$F$5,IF(J14='11 FORMULAS'!$E$6,'11 FORMULAS'!$F$6,"")))</f>
        <v/>
      </c>
      <c r="L14" s="56" t="str">
        <f>+IF(OR(J14='11 FORMULAS'!$O$4,J14='11 FORMULAS'!$O$5),'11 FORMULAS'!$P$5,IF(J14='11 FORMULAS'!$O$6,'11 FORMULAS'!$P$6,""))</f>
        <v/>
      </c>
      <c r="M14" s="7"/>
      <c r="N14" s="56" t="str">
        <f>+IF(M14='11 FORMULAS'!$H$4,'11 FORMULAS'!$I$4,IF(M14='11 FORMULAS'!$H$5,'11 FORMULAS'!$I$5,""))</f>
        <v/>
      </c>
      <c r="O14" s="8"/>
      <c r="P14" s="8"/>
      <c r="Q14" s="8"/>
      <c r="R14" s="279" t="str">
        <f t="shared" si="0"/>
        <v/>
      </c>
      <c r="S14" s="279">
        <f>IF(L14='11 FORMULAS'!$P$5,S13-(S13*R14),S13)</f>
        <v>0.12</v>
      </c>
      <c r="T14" s="279">
        <f>IF(L14='11 FORMULAS'!$P$6,T13-(T13*R14),T13)</f>
        <v>0.4</v>
      </c>
      <c r="U14" s="418"/>
      <c r="V14" s="421"/>
      <c r="X14" s="41"/>
      <c r="Y14" s="42"/>
      <c r="Z14" s="43"/>
    </row>
    <row r="15" spans="1:26" ht="342.75" thickBot="1" x14ac:dyDescent="0.3">
      <c r="A15" s="407" t="str">
        <f>'2 CONTEXTO E IDENTIFICACIÓN'!A12</f>
        <v>R2</v>
      </c>
      <c r="B15" s="413" t="str">
        <f>+'2 CONTEXTO E IDENTIFICACIÓN'!E12</f>
        <v xml:space="preserve">Posibilidad de pérdida Económica y Reputacional por demandas y reclamaciones debido a falta de seguimiento a los procesos de estructuracion, ejecucion del componente ambiental para la entrada en operación del SETP de Armenia.  </v>
      </c>
      <c r="C15" s="390">
        <f>+'3 PROBABIL E IMPACTO INHERENTE'!E12</f>
        <v>0.2</v>
      </c>
      <c r="D15" s="393">
        <f>+'3 PROBABIL E IMPACTO INHERENTE'!M12</f>
        <v>0.6</v>
      </c>
      <c r="E15" s="58">
        <v>1</v>
      </c>
      <c r="F15" s="61" t="s">
        <v>275</v>
      </c>
      <c r="G15" s="61" t="s">
        <v>278</v>
      </c>
      <c r="H15" s="61" t="s">
        <v>279</v>
      </c>
      <c r="I15" s="303" t="str">
        <f>+CONCATENATE(F15," ",G15," ",H15)</f>
        <v>Coordinador de área social, SST y ambiental  verificar el cumplimiento de las actividades establecidas en el proceso de estructuración, ejecución del proyecto de cultura ciudadana y socialización para la entrada en operación del SETP de Armenia. La persona designada por el gerente, valida mensualmente el cumplimiento de la labor proceso de estructuración, ejecución del proyecto de cultura ciudadana y socialización para la entrada en operación del SETP de Armenia., con la finalidad de verificar que se este cumpliendo con su labor.</v>
      </c>
      <c r="J15" s="306" t="s">
        <v>103</v>
      </c>
      <c r="K15" s="54">
        <f>+IF(J15='11 FORMULAS'!$E$4,'11 FORMULAS'!$F$4,IF(J15='11 FORMULAS'!$E$5,'11 FORMULAS'!$F$5,IF(J15='11 FORMULAS'!$E$6,'11 FORMULAS'!$F$6,"")))</f>
        <v>0.25</v>
      </c>
      <c r="L15" s="54" t="str">
        <f>+IF(OR(J15='11 FORMULAS'!$O$4,J15='11 FORMULAS'!$O$5),'11 FORMULAS'!$P$5,IF(J15='11 FORMULAS'!$O$6,'11 FORMULAS'!$P$6,""))</f>
        <v>Probabilidad</v>
      </c>
      <c r="M15" s="306" t="s">
        <v>92</v>
      </c>
      <c r="N15" s="54">
        <f>+IF(M15='11 FORMULAS'!$H$4,'11 FORMULAS'!$I$4,IF(M15='11 FORMULAS'!$H$5,'11 FORMULAS'!$I$5,""))</f>
        <v>0.15</v>
      </c>
      <c r="O15" s="6" t="s">
        <v>95</v>
      </c>
      <c r="P15" s="6" t="s">
        <v>97</v>
      </c>
      <c r="Q15" s="6" t="s">
        <v>100</v>
      </c>
      <c r="R15" s="277">
        <f>+IFERROR(K15+N15,"")</f>
        <v>0.4</v>
      </c>
      <c r="S15" s="277">
        <f>IF(L15='11 FORMULAS'!$P$5,C15-(C15*R15),C15)</f>
        <v>0.12</v>
      </c>
      <c r="T15" s="277">
        <f>IF(L15='11 FORMULAS'!$P$6,D15-(D15*R15),D15)</f>
        <v>0.6</v>
      </c>
      <c r="U15" s="416">
        <f>+IF(S18="","",S18)</f>
        <v>0.12</v>
      </c>
      <c r="V15" s="419">
        <f>+IF(T18="","",T18)</f>
        <v>0.6</v>
      </c>
      <c r="X15" s="274"/>
      <c r="Y15" s="275"/>
      <c r="Z15" s="275"/>
    </row>
    <row r="16" spans="1:26" ht="15" hidden="1" x14ac:dyDescent="0.25">
      <c r="A16" s="408"/>
      <c r="B16" s="414"/>
      <c r="C16" s="391"/>
      <c r="D16" s="394"/>
      <c r="E16" s="59">
        <v>2</v>
      </c>
      <c r="F16" s="202"/>
      <c r="G16" s="202"/>
      <c r="H16" s="202"/>
      <c r="I16" s="270" t="str">
        <f t="shared" si="1"/>
        <v xml:space="preserve">  </v>
      </c>
      <c r="J16" s="1"/>
      <c r="K16" s="55" t="str">
        <f>+IF(J16='11 FORMULAS'!$E$4,'11 FORMULAS'!$F$4,IF(J16='11 FORMULAS'!$E$5,'11 FORMULAS'!$F$5,IF(J16='11 FORMULAS'!$E$6,'11 FORMULAS'!$F$6,"")))</f>
        <v/>
      </c>
      <c r="L16" s="55" t="str">
        <f>+IF(OR(J16='11 FORMULAS'!$O$4,J16='11 FORMULAS'!$O$5),'11 FORMULAS'!$P$5,IF(J16='11 FORMULAS'!$O$6,'11 FORMULAS'!$P$6,""))</f>
        <v/>
      </c>
      <c r="M16" s="1"/>
      <c r="N16" s="55" t="str">
        <f>+IF(M16='11 FORMULAS'!$H$4,'11 FORMULAS'!$I$4,IF(M16='11 FORMULAS'!$H$5,'11 FORMULAS'!$I$5,""))</f>
        <v/>
      </c>
      <c r="O16" s="4"/>
      <c r="P16" s="4"/>
      <c r="Q16" s="4"/>
      <c r="R16" s="278" t="str">
        <f t="shared" ref="R16" si="2">+IFERROR(K16+N16,"")</f>
        <v/>
      </c>
      <c r="S16" s="278">
        <f>IF(L16='11 FORMULAS'!$P$5,S15-(S15*R16),S15)</f>
        <v>0.12</v>
      </c>
      <c r="T16" s="278">
        <f>IF(L16='11 FORMULAS'!$P$6,T15-(T15*R16),T15)</f>
        <v>0.6</v>
      </c>
      <c r="U16" s="417"/>
      <c r="V16" s="420"/>
      <c r="X16" s="274"/>
      <c r="Y16" s="275"/>
      <c r="Z16" s="275"/>
    </row>
    <row r="17" spans="1:26" ht="15" hidden="1" x14ac:dyDescent="0.25">
      <c r="A17" s="408"/>
      <c r="B17" s="414"/>
      <c r="C17" s="391"/>
      <c r="D17" s="394"/>
      <c r="E17" s="59">
        <v>3</v>
      </c>
      <c r="F17" s="202"/>
      <c r="G17" s="202"/>
      <c r="H17" s="202"/>
      <c r="I17" s="270" t="str">
        <f t="shared" si="1"/>
        <v xml:space="preserve">  </v>
      </c>
      <c r="J17" s="1"/>
      <c r="K17" s="55" t="str">
        <f>+IF(J17='11 FORMULAS'!$E$4,'11 FORMULAS'!$F$4,IF(J17='11 FORMULAS'!$E$5,'11 FORMULAS'!$F$5,IF(J17='11 FORMULAS'!$E$6,'11 FORMULAS'!$F$6,"")))</f>
        <v/>
      </c>
      <c r="L17" s="55" t="str">
        <f>+IF(OR(J17='11 FORMULAS'!$O$4,J17='11 FORMULAS'!$O$5),'11 FORMULAS'!$P$5,IF(J17='11 FORMULAS'!$O$6,'11 FORMULAS'!$P$6,""))</f>
        <v/>
      </c>
      <c r="M17" s="1"/>
      <c r="N17" s="55" t="str">
        <f>+IF(M17='11 FORMULAS'!$H$4,'11 FORMULAS'!$I$4,IF(M17='11 FORMULAS'!$H$5,'11 FORMULAS'!$I$5,""))</f>
        <v/>
      </c>
      <c r="O17" s="4"/>
      <c r="P17" s="4"/>
      <c r="Q17" s="4"/>
      <c r="R17" s="278" t="str">
        <f>+IFERROR(K17+N17,"")</f>
        <v/>
      </c>
      <c r="S17" s="278">
        <f>IF(L17='11 FORMULAS'!$P$5,S16-(S16*R17),S16)</f>
        <v>0.12</v>
      </c>
      <c r="T17" s="278">
        <f>IF(L17='11 FORMULAS'!$P$6,T16-(T16*R17),T16)</f>
        <v>0.6</v>
      </c>
      <c r="U17" s="417"/>
      <c r="V17" s="420"/>
      <c r="X17" s="274"/>
      <c r="Y17" s="275"/>
      <c r="Z17" s="275"/>
    </row>
    <row r="18" spans="1:26" ht="15" hidden="1" thickBot="1" x14ac:dyDescent="0.3">
      <c r="A18" s="409"/>
      <c r="B18" s="415"/>
      <c r="C18" s="392"/>
      <c r="D18" s="395"/>
      <c r="E18" s="60">
        <v>4</v>
      </c>
      <c r="F18" s="203"/>
      <c r="G18" s="203"/>
      <c r="H18" s="203"/>
      <c r="I18" s="271" t="str">
        <f t="shared" si="1"/>
        <v xml:space="preserve">  </v>
      </c>
      <c r="J18" s="7"/>
      <c r="K18" s="56" t="str">
        <f>+IF(J18='11 FORMULAS'!$E$4,'11 FORMULAS'!$F$4,IF(J18='11 FORMULAS'!$E$5,'11 FORMULAS'!$F$5,IF(J18='11 FORMULAS'!$E$6,'11 FORMULAS'!$F$6,"")))</f>
        <v/>
      </c>
      <c r="L18" s="56" t="str">
        <f>+IF(OR(J18='11 FORMULAS'!$O$4,J18='11 FORMULAS'!$O$5),'11 FORMULAS'!$P$5,IF(J18='11 FORMULAS'!$O$6,'11 FORMULAS'!$P$6,""))</f>
        <v/>
      </c>
      <c r="M18" s="7"/>
      <c r="N18" s="56" t="str">
        <f>+IF(M18='11 FORMULAS'!$H$4,'11 FORMULAS'!$I$4,IF(M18='11 FORMULAS'!$H$5,'11 FORMULAS'!$I$5,""))</f>
        <v/>
      </c>
      <c r="O18" s="8"/>
      <c r="P18" s="8"/>
      <c r="Q18" s="8"/>
      <c r="R18" s="279" t="str">
        <f t="shared" ref="R18" si="3">+IFERROR(K18+N18,"")</f>
        <v/>
      </c>
      <c r="S18" s="279">
        <f>IF(L18='11 FORMULAS'!$P$5,S17-(S17*R18),S17)</f>
        <v>0.12</v>
      </c>
      <c r="T18" s="279">
        <f>IF(L18='11 FORMULAS'!$P$6,T17-(T17*R18),T17)</f>
        <v>0.6</v>
      </c>
      <c r="U18" s="418"/>
      <c r="V18" s="421"/>
    </row>
    <row r="19" spans="1:26" ht="342" x14ac:dyDescent="0.25">
      <c r="A19" s="407" t="str">
        <f>'2 CONTEXTO E IDENTIFICACIÓN'!A13</f>
        <v>R3</v>
      </c>
      <c r="B19" s="413" t="str">
        <f>+'2 CONTEXTO E IDENTIFICACIÓN'!E13</f>
        <v>Posibilidad de pérdida Económica y Reputacional  Por demandas y reclamaciones laborales    Debido a errores o omisiones, en el proceso de afilicaciones, no pagos de seguridad social, prestaciones sociales  y en el proceso de estructuración  de la no implementación del sistema de gestión de seguridad y salud ene el trabajo</v>
      </c>
      <c r="C19" s="390">
        <f>+'3 PROBABIL E IMPACTO INHERENTE'!E13</f>
        <v>0.2</v>
      </c>
      <c r="D19" s="393">
        <f>+'3 PROBABIL E IMPACTO INHERENTE'!M13</f>
        <v>0.6</v>
      </c>
      <c r="E19" s="58">
        <v>1</v>
      </c>
      <c r="F19" s="61" t="s">
        <v>275</v>
      </c>
      <c r="G19" s="61" t="s">
        <v>283</v>
      </c>
      <c r="H19" s="61" t="s">
        <v>284</v>
      </c>
      <c r="I19" s="303" t="str">
        <f>+CONCATENATE(F19," ",G19," ",H19)</f>
        <v>Coordinador de área social, SST y ambiental  verificar el cumplimiento de las actividades establecidas en el proceso afiliaciones y seguridad social en el marco del la ejecucion y puesta en marcha del proyecto  SETP de Armenia. La persona designada por el gerente, valida mensualmente el cumplimiento de las actividades establecidas en el proceso afiliaciones y seguridad social en el marco del la ejecucion y puesta en marcha del proyecto  SETP de Armenia.a., con la finalidad de verificar que se este cumpliendo con su labor.</v>
      </c>
      <c r="J19" s="5"/>
      <c r="K19" s="54" t="str">
        <f>+IF(J19='11 FORMULAS'!$E$4,'11 FORMULAS'!$F$4,IF(J19='11 FORMULAS'!$E$5,'11 FORMULAS'!$F$5,IF(J19='11 FORMULAS'!$E$6,'11 FORMULAS'!$F$6,"")))</f>
        <v/>
      </c>
      <c r="L19" s="54" t="str">
        <f>+IF(OR(J19='11 FORMULAS'!$O$4,J19='11 FORMULAS'!$O$5),'11 FORMULAS'!$P$5,IF(J19='11 FORMULAS'!$O$6,'11 FORMULAS'!$P$6,""))</f>
        <v/>
      </c>
      <c r="M19" s="5"/>
      <c r="N19" s="54" t="str">
        <f>+IF(M19='11 FORMULAS'!$H$4,'11 FORMULAS'!$I$4,IF(M19='11 FORMULAS'!$H$5,'11 FORMULAS'!$I$5,""))</f>
        <v/>
      </c>
      <c r="O19" s="6"/>
      <c r="P19" s="6"/>
      <c r="Q19" s="6"/>
      <c r="R19" s="277" t="str">
        <f>+IFERROR(K19+N19,"")</f>
        <v/>
      </c>
      <c r="S19" s="277">
        <f>IF(L19='11 FORMULAS'!$P$5,C19-(C19*R19),C19)</f>
        <v>0.2</v>
      </c>
      <c r="T19" s="277">
        <f>IF(L19='11 FORMULAS'!$P$6,D19-(D19*R19),D19)</f>
        <v>0.6</v>
      </c>
      <c r="U19" s="416">
        <f>+IF(S22="","",S22)</f>
        <v>0.2</v>
      </c>
      <c r="V19" s="419">
        <f>+IF(T22="","",T22)</f>
        <v>0.6</v>
      </c>
      <c r="X19" s="274"/>
      <c r="Y19" s="275"/>
      <c r="Z19" s="275"/>
    </row>
    <row r="20" spans="1:26" ht="15" hidden="1" x14ac:dyDescent="0.25">
      <c r="A20" s="408"/>
      <c r="B20" s="414"/>
      <c r="C20" s="391"/>
      <c r="D20" s="394"/>
      <c r="E20" s="59">
        <v>2</v>
      </c>
      <c r="F20" s="202"/>
      <c r="G20" s="202"/>
      <c r="H20" s="202"/>
      <c r="I20" s="270" t="str">
        <f>+CONCATENATE(F20," ",G20," ",H20)</f>
        <v xml:space="preserve">  </v>
      </c>
      <c r="J20" s="1"/>
      <c r="K20" s="55" t="str">
        <f>+IF(J20='11 FORMULAS'!$E$4,'11 FORMULAS'!$F$4,IF(J20='11 FORMULAS'!$E$5,'11 FORMULAS'!$F$5,IF(J20='11 FORMULAS'!$E$6,'11 FORMULAS'!$F$6,"")))</f>
        <v/>
      </c>
      <c r="L20" s="55" t="str">
        <f>+IF(OR(J20='11 FORMULAS'!$O$4,J20='11 FORMULAS'!$O$5),'11 FORMULAS'!$P$5,IF(J20='11 FORMULAS'!$O$6,'11 FORMULAS'!$P$6,""))</f>
        <v/>
      </c>
      <c r="M20" s="1"/>
      <c r="N20" s="55" t="str">
        <f>+IF(M20='11 FORMULAS'!$H$4,'11 FORMULAS'!$I$4,IF(M20='11 FORMULAS'!$H$5,'11 FORMULAS'!$I$5,""))</f>
        <v/>
      </c>
      <c r="O20" s="4"/>
      <c r="P20" s="4"/>
      <c r="Q20" s="4"/>
      <c r="R20" s="278" t="str">
        <f t="shared" ref="R20" si="4">+IFERROR(K20+N20,"")</f>
        <v/>
      </c>
      <c r="S20" s="278">
        <f>IF(L20='11 FORMULAS'!$P$5,S19-(S19*R20),S19)</f>
        <v>0.2</v>
      </c>
      <c r="T20" s="278">
        <f>IF(L20='11 FORMULAS'!$P$6,T19-(T19*R20),T19)</f>
        <v>0.6</v>
      </c>
      <c r="U20" s="417"/>
      <c r="V20" s="420"/>
      <c r="X20" s="274"/>
      <c r="Y20" s="275"/>
      <c r="Z20" s="275"/>
    </row>
    <row r="21" spans="1:26" ht="15" hidden="1" x14ac:dyDescent="0.25">
      <c r="A21" s="408"/>
      <c r="B21" s="414"/>
      <c r="C21" s="391"/>
      <c r="D21" s="394"/>
      <c r="E21" s="59">
        <v>3</v>
      </c>
      <c r="F21" s="202"/>
      <c r="G21" s="202"/>
      <c r="H21" s="202"/>
      <c r="I21" s="270" t="str">
        <f>+CONCATENATE(F21," ",G21," ",H21)</f>
        <v xml:space="preserve">  </v>
      </c>
      <c r="J21" s="1"/>
      <c r="K21" s="55" t="str">
        <f>+IF(J21='11 FORMULAS'!$E$4,'11 FORMULAS'!$F$4,IF(J21='11 FORMULAS'!$E$5,'11 FORMULAS'!$F$5,IF(J21='11 FORMULAS'!$E$6,'11 FORMULAS'!$F$6,"")))</f>
        <v/>
      </c>
      <c r="L21" s="55" t="str">
        <f>+IF(OR(J21='11 FORMULAS'!$O$4,J21='11 FORMULAS'!$O$5),'11 FORMULAS'!$P$5,IF(J21='11 FORMULAS'!$O$6,'11 FORMULAS'!$P$6,""))</f>
        <v/>
      </c>
      <c r="M21" s="1"/>
      <c r="N21" s="55" t="str">
        <f>+IF(M21='11 FORMULAS'!$H$4,'11 FORMULAS'!$I$4,IF(M21='11 FORMULAS'!$H$5,'11 FORMULAS'!$I$5,""))</f>
        <v/>
      </c>
      <c r="O21" s="4"/>
      <c r="P21" s="4"/>
      <c r="Q21" s="4"/>
      <c r="R21" s="278" t="str">
        <f>+IFERROR(K21+N21,"")</f>
        <v/>
      </c>
      <c r="S21" s="278">
        <f>IF(L21='11 FORMULAS'!$P$5,S20-(S20*R21),S20)</f>
        <v>0.2</v>
      </c>
      <c r="T21" s="278">
        <f>IF(L21='11 FORMULAS'!$P$6,T20-(T20*R21),T20)</f>
        <v>0.6</v>
      </c>
      <c r="U21" s="417"/>
      <c r="V21" s="420"/>
      <c r="X21" s="274"/>
      <c r="Y21" s="275"/>
      <c r="Z21" s="275"/>
    </row>
    <row r="22" spans="1:26" ht="3.75" customHeight="1" thickBot="1" x14ac:dyDescent="0.3">
      <c r="A22" s="409"/>
      <c r="B22" s="415"/>
      <c r="C22" s="392"/>
      <c r="D22" s="395"/>
      <c r="E22" s="60">
        <v>4</v>
      </c>
      <c r="F22" s="203"/>
      <c r="G22" s="203"/>
      <c r="H22" s="203"/>
      <c r="I22" s="271" t="str">
        <f t="shared" si="1"/>
        <v xml:space="preserve">  </v>
      </c>
      <c r="J22" s="7"/>
      <c r="K22" s="56" t="str">
        <f>+IF(J22='11 FORMULAS'!$E$4,'11 FORMULAS'!$F$4,IF(J22='11 FORMULAS'!$E$5,'11 FORMULAS'!$F$5,IF(J22='11 FORMULAS'!$E$6,'11 FORMULAS'!$F$6,"")))</f>
        <v/>
      </c>
      <c r="L22" s="56" t="str">
        <f>+IF(OR(J22='11 FORMULAS'!$O$4,J22='11 FORMULAS'!$O$5),'11 FORMULAS'!$P$5,IF(J22='11 FORMULAS'!$O$6,'11 FORMULAS'!$P$6,""))</f>
        <v/>
      </c>
      <c r="M22" s="7"/>
      <c r="N22" s="56" t="str">
        <f>+IF(M22='11 FORMULAS'!$H$4,'11 FORMULAS'!$I$4,IF(M22='11 FORMULAS'!$H$5,'11 FORMULAS'!$I$5,""))</f>
        <v/>
      </c>
      <c r="O22" s="8"/>
      <c r="P22" s="8"/>
      <c r="Q22" s="8"/>
      <c r="R22" s="279" t="str">
        <f t="shared" ref="R22" si="5">+IFERROR(K22+N22,"")</f>
        <v/>
      </c>
      <c r="S22" s="279">
        <f>IF(L22='11 FORMULAS'!$P$5,S21-(S21*R22),S21)</f>
        <v>0.2</v>
      </c>
      <c r="T22" s="279">
        <f>IF(L22='11 FORMULAS'!$P$6,T21-(T21*R22),T21)</f>
        <v>0.6</v>
      </c>
      <c r="U22" s="418"/>
      <c r="V22" s="421"/>
    </row>
    <row r="23" spans="1:26" ht="321" hidden="1" customHeight="1" x14ac:dyDescent="0.25">
      <c r="A23" s="407" t="str">
        <f>'2 CONTEXTO E IDENTIFICACIÓN'!A14</f>
        <v>R4</v>
      </c>
      <c r="B23" s="413" t="str">
        <f>+'2 CONTEXTO E IDENTIFICACIÓN'!E14</f>
        <v xml:space="preserve">  </v>
      </c>
      <c r="C23" s="390" t="str">
        <f>+'3 PROBABIL E IMPACTO INHERENTE'!E14</f>
        <v/>
      </c>
      <c r="D23" s="393" t="str">
        <f>+'3 PROBABIL E IMPACTO INHERENTE'!M14</f>
        <v/>
      </c>
      <c r="E23" s="58">
        <v>1</v>
      </c>
      <c r="F23" s="61"/>
      <c r="G23" s="61"/>
      <c r="H23" s="61"/>
      <c r="I23" s="269" t="str">
        <f>+CONCATENATE(F23," ",G23," ",H23)</f>
        <v xml:space="preserve">  </v>
      </c>
      <c r="J23" s="5"/>
      <c r="K23" s="54" t="str">
        <f>+IF(J23='11 FORMULAS'!$E$4,'11 FORMULAS'!$F$4,IF(J23='11 FORMULAS'!$E$5,'11 FORMULAS'!$F$5,IF(J23='11 FORMULAS'!$E$6,'11 FORMULAS'!$F$6,"")))</f>
        <v/>
      </c>
      <c r="L23" s="54" t="str">
        <f>+IF(OR(J23='11 FORMULAS'!$O$4,J23='11 FORMULAS'!$O$5),'11 FORMULAS'!$P$5,IF(J23='11 FORMULAS'!$O$6,'11 FORMULAS'!$P$6,""))</f>
        <v/>
      </c>
      <c r="M23" s="5"/>
      <c r="N23" s="54" t="str">
        <f>+IF(M23='11 FORMULAS'!$H$4,'11 FORMULAS'!$I$4,IF(M23='11 FORMULAS'!$H$5,'11 FORMULAS'!$I$5,""))</f>
        <v/>
      </c>
      <c r="O23" s="6"/>
      <c r="P23" s="6"/>
      <c r="Q23" s="6"/>
      <c r="R23" s="277" t="str">
        <f>+IFERROR(K23+N23,"")</f>
        <v/>
      </c>
      <c r="S23" s="277" t="str">
        <f>IF(L23='11 FORMULAS'!$P$5,C23-(C23*R23),C23)</f>
        <v/>
      </c>
      <c r="T23" s="277" t="str">
        <f>IF(L23='11 FORMULAS'!$P$6,D23-(D23*R23),D23)</f>
        <v/>
      </c>
      <c r="U23" s="416" t="str">
        <f>+IF(S26="","",S26)</f>
        <v/>
      </c>
      <c r="V23" s="419" t="str">
        <f>+IF(T26="","",T26)</f>
        <v/>
      </c>
      <c r="X23" s="274"/>
      <c r="Y23" s="275"/>
      <c r="Z23" s="275"/>
    </row>
    <row r="24" spans="1:26" ht="41.25" hidden="1" customHeight="1" x14ac:dyDescent="0.25">
      <c r="A24" s="408"/>
      <c r="B24" s="414"/>
      <c r="C24" s="391"/>
      <c r="D24" s="394"/>
      <c r="E24" s="59">
        <v>2</v>
      </c>
      <c r="F24" s="202"/>
      <c r="G24" s="202"/>
      <c r="H24" s="202"/>
      <c r="I24" s="270" t="str">
        <f t="shared" si="1"/>
        <v xml:space="preserve">  </v>
      </c>
      <c r="J24" s="1"/>
      <c r="K24" s="55" t="str">
        <f>+IF(J24='11 FORMULAS'!$E$4,'11 FORMULAS'!$F$4,IF(J24='11 FORMULAS'!$E$5,'11 FORMULAS'!$F$5,IF(J24='11 FORMULAS'!$E$6,'11 FORMULAS'!$F$6,"")))</f>
        <v/>
      </c>
      <c r="L24" s="55" t="str">
        <f>+IF(OR(J24='11 FORMULAS'!$O$4,J24='11 FORMULAS'!$O$5),'11 FORMULAS'!$P$5,IF(J24='11 FORMULAS'!$O$6,'11 FORMULAS'!$P$6,""))</f>
        <v/>
      </c>
      <c r="M24" s="1"/>
      <c r="N24" s="55" t="str">
        <f>+IF(M24='11 FORMULAS'!$H$4,'11 FORMULAS'!$I$4,IF(M24='11 FORMULAS'!$H$5,'11 FORMULAS'!$I$5,""))</f>
        <v/>
      </c>
      <c r="O24" s="4"/>
      <c r="P24" s="4"/>
      <c r="Q24" s="4"/>
      <c r="R24" s="278" t="str">
        <f t="shared" ref="R24" si="6">+IFERROR(K24+N24,"")</f>
        <v/>
      </c>
      <c r="S24" s="278" t="str">
        <f>IF(L24='11 FORMULAS'!$P$5,S23-(S23*R24),S23)</f>
        <v/>
      </c>
      <c r="T24" s="278" t="str">
        <f>IF(L24='11 FORMULAS'!$P$6,T23-(T23*R24),T23)</f>
        <v/>
      </c>
      <c r="U24" s="417"/>
      <c r="V24" s="420"/>
      <c r="X24" s="274"/>
      <c r="Y24" s="275"/>
      <c r="Z24" s="275"/>
    </row>
    <row r="25" spans="1:26" ht="41.25" hidden="1" customHeight="1" x14ac:dyDescent="0.25">
      <c r="A25" s="408"/>
      <c r="B25" s="414"/>
      <c r="C25" s="391"/>
      <c r="D25" s="394"/>
      <c r="E25" s="59">
        <v>3</v>
      </c>
      <c r="F25" s="202"/>
      <c r="G25" s="202"/>
      <c r="H25" s="202"/>
      <c r="I25" s="270" t="str">
        <f t="shared" si="1"/>
        <v xml:space="preserve">  </v>
      </c>
      <c r="J25" s="1"/>
      <c r="K25" s="55" t="str">
        <f>+IF(J25='11 FORMULAS'!$E$4,'11 FORMULAS'!$F$4,IF(J25='11 FORMULAS'!$E$5,'11 FORMULAS'!$F$5,IF(J25='11 FORMULAS'!$E$6,'11 FORMULAS'!$F$6,"")))</f>
        <v/>
      </c>
      <c r="L25" s="55" t="str">
        <f>+IF(OR(J25='11 FORMULAS'!$O$4,J25='11 FORMULAS'!$O$5),'11 FORMULAS'!$P$5,IF(J25='11 FORMULAS'!$O$6,'11 FORMULAS'!$P$6,""))</f>
        <v/>
      </c>
      <c r="M25" s="1"/>
      <c r="N25" s="55" t="str">
        <f>+IF(M25='11 FORMULAS'!$H$4,'11 FORMULAS'!$I$4,IF(M25='11 FORMULAS'!$H$5,'11 FORMULAS'!$I$5,""))</f>
        <v/>
      </c>
      <c r="O25" s="4"/>
      <c r="P25" s="4"/>
      <c r="Q25" s="4"/>
      <c r="R25" s="278" t="str">
        <f>+IFERROR(K25+N25,"")</f>
        <v/>
      </c>
      <c r="S25" s="278" t="str">
        <f>IF(L25='11 FORMULAS'!$P$5,S24-(S24*R25),S24)</f>
        <v/>
      </c>
      <c r="T25" s="278" t="str">
        <f>IF(L25='11 FORMULAS'!$P$6,T24-(T24*R25),T24)</f>
        <v/>
      </c>
      <c r="U25" s="417"/>
      <c r="V25" s="420"/>
      <c r="X25" s="274"/>
      <c r="Y25" s="275"/>
      <c r="Z25" s="275"/>
    </row>
    <row r="26" spans="1:26" ht="41.25" hidden="1" customHeight="1" thickBot="1" x14ac:dyDescent="0.3">
      <c r="A26" s="409"/>
      <c r="B26" s="415"/>
      <c r="C26" s="392"/>
      <c r="D26" s="395"/>
      <c r="E26" s="60">
        <v>4</v>
      </c>
      <c r="F26" s="203"/>
      <c r="G26" s="203"/>
      <c r="H26" s="203"/>
      <c r="I26" s="271" t="str">
        <f t="shared" si="1"/>
        <v xml:space="preserve">  </v>
      </c>
      <c r="J26" s="7"/>
      <c r="K26" s="56" t="str">
        <f>+IF(J26='11 FORMULAS'!$E$4,'11 FORMULAS'!$F$4,IF(J26='11 FORMULAS'!$E$5,'11 FORMULAS'!$F$5,IF(J26='11 FORMULAS'!$E$6,'11 FORMULAS'!$F$6,"")))</f>
        <v/>
      </c>
      <c r="L26" s="56" t="str">
        <f>+IF(OR(J26='11 FORMULAS'!$O$4,J26='11 FORMULAS'!$O$5),'11 FORMULAS'!$P$5,IF(J26='11 FORMULAS'!$O$6,'11 FORMULAS'!$P$6,""))</f>
        <v/>
      </c>
      <c r="M26" s="7"/>
      <c r="N26" s="56" t="str">
        <f>+IF(M26='11 FORMULAS'!$H$4,'11 FORMULAS'!$I$4,IF(M26='11 FORMULAS'!$H$5,'11 FORMULAS'!$I$5,""))</f>
        <v/>
      </c>
      <c r="O26" s="8"/>
      <c r="P26" s="8"/>
      <c r="Q26" s="8"/>
      <c r="R26" s="279" t="str">
        <f t="shared" ref="R26" si="7">+IFERROR(K26+N26,"")</f>
        <v/>
      </c>
      <c r="S26" s="279" t="str">
        <f>IF(L26='11 FORMULAS'!$P$5,S25-(S25*R26),S25)</f>
        <v/>
      </c>
      <c r="T26" s="279" t="str">
        <f>IF(L26='11 FORMULAS'!$P$6,T25-(T25*R26),T25)</f>
        <v/>
      </c>
      <c r="U26" s="418"/>
      <c r="V26" s="421"/>
    </row>
    <row r="27" spans="1:26" ht="41.25" hidden="1" customHeight="1" x14ac:dyDescent="0.25">
      <c r="A27" s="407" t="str">
        <f>'2 CONTEXTO E IDENTIFICACIÓN'!A15</f>
        <v>R5</v>
      </c>
      <c r="B27" s="413" t="str">
        <f>+'2 CONTEXTO E IDENTIFICACIÓN'!E15</f>
        <v xml:space="preserve">  </v>
      </c>
      <c r="C27" s="390" t="str">
        <f>+'3 PROBABIL E IMPACTO INHERENTE'!E15</f>
        <v/>
      </c>
      <c r="D27" s="393" t="str">
        <f>+'3 PROBABIL E IMPACTO INHERENTE'!M15</f>
        <v/>
      </c>
      <c r="E27" s="58">
        <v>1</v>
      </c>
      <c r="F27" s="61"/>
      <c r="G27" s="61"/>
      <c r="H27" s="61"/>
      <c r="I27" s="269" t="str">
        <f t="shared" si="1"/>
        <v xml:space="preserve">  </v>
      </c>
      <c r="J27" s="5"/>
      <c r="K27" s="54" t="str">
        <f>+IF(J27='11 FORMULAS'!$E$4,'11 FORMULAS'!$F$4,IF(J27='11 FORMULAS'!$E$5,'11 FORMULAS'!$F$5,IF(J27='11 FORMULAS'!$E$6,'11 FORMULAS'!$F$6,"")))</f>
        <v/>
      </c>
      <c r="L27" s="54" t="str">
        <f>+IF(OR(J27='11 FORMULAS'!$O$4,J27='11 FORMULAS'!$O$5),'11 FORMULAS'!$P$5,IF(J27='11 FORMULAS'!$O$6,'11 FORMULAS'!$P$6,""))</f>
        <v/>
      </c>
      <c r="M27" s="5"/>
      <c r="N27" s="54" t="str">
        <f>+IF(M27='11 FORMULAS'!$H$4,'11 FORMULAS'!$I$4,IF(M27='11 FORMULAS'!$H$5,'11 FORMULAS'!$I$5,""))</f>
        <v/>
      </c>
      <c r="O27" s="6"/>
      <c r="P27" s="6"/>
      <c r="Q27" s="6"/>
      <c r="R27" s="277" t="str">
        <f>+IFERROR(K27+N27,"")</f>
        <v/>
      </c>
      <c r="S27" s="277" t="str">
        <f>IF(L27='11 FORMULAS'!$P$5,C27-(C27*R27),C27)</f>
        <v/>
      </c>
      <c r="T27" s="277" t="str">
        <f>IF(L27='11 FORMULAS'!$P$6,D27-(D27*R27),D27)</f>
        <v/>
      </c>
      <c r="U27" s="416" t="str">
        <f>+IF(S30="","",S30)</f>
        <v/>
      </c>
      <c r="V27" s="419" t="str">
        <f>+IF(T30="","",T30)</f>
        <v/>
      </c>
      <c r="X27" s="274"/>
      <c r="Y27" s="275"/>
      <c r="Z27" s="275"/>
    </row>
    <row r="28" spans="1:26" ht="41.25" hidden="1" customHeight="1" x14ac:dyDescent="0.25">
      <c r="A28" s="408"/>
      <c r="B28" s="414"/>
      <c r="C28" s="391"/>
      <c r="D28" s="394"/>
      <c r="E28" s="59">
        <v>2</v>
      </c>
      <c r="F28" s="202"/>
      <c r="G28" s="202"/>
      <c r="H28" s="202"/>
      <c r="I28" s="270" t="str">
        <f t="shared" si="1"/>
        <v xml:space="preserve">  </v>
      </c>
      <c r="J28" s="1"/>
      <c r="K28" s="55" t="str">
        <f>+IF(J28='11 FORMULAS'!$E$4,'11 FORMULAS'!$F$4,IF(J28='11 FORMULAS'!$E$5,'11 FORMULAS'!$F$5,IF(J28='11 FORMULAS'!$E$6,'11 FORMULAS'!$F$6,"")))</f>
        <v/>
      </c>
      <c r="L28" s="55" t="str">
        <f>+IF(OR(J28='11 FORMULAS'!$O$4,J28='11 FORMULAS'!$O$5),'11 FORMULAS'!$P$5,IF(J28='11 FORMULAS'!$O$6,'11 FORMULAS'!$P$6,""))</f>
        <v/>
      </c>
      <c r="M28" s="1"/>
      <c r="N28" s="55" t="str">
        <f>+IF(M28='11 FORMULAS'!$H$4,'11 FORMULAS'!$I$4,IF(M28='11 FORMULAS'!$H$5,'11 FORMULAS'!$I$5,""))</f>
        <v/>
      </c>
      <c r="O28" s="4"/>
      <c r="P28" s="4"/>
      <c r="Q28" s="4"/>
      <c r="R28" s="278" t="str">
        <f t="shared" ref="R28" si="8">+IFERROR(K28+N28,"")</f>
        <v/>
      </c>
      <c r="S28" s="278" t="str">
        <f>IF(L28='11 FORMULAS'!$P$5,S27-(S27*R28),S27)</f>
        <v/>
      </c>
      <c r="T28" s="278" t="str">
        <f>IF(L28='11 FORMULAS'!$P$6,T27-(T27*R28),T27)</f>
        <v/>
      </c>
      <c r="U28" s="417"/>
      <c r="V28" s="420"/>
      <c r="X28" s="274"/>
      <c r="Y28" s="275"/>
      <c r="Z28" s="275"/>
    </row>
    <row r="29" spans="1:26" ht="41.25" hidden="1" customHeight="1" x14ac:dyDescent="0.25">
      <c r="A29" s="408"/>
      <c r="B29" s="414"/>
      <c r="C29" s="391"/>
      <c r="D29" s="394"/>
      <c r="E29" s="59">
        <v>3</v>
      </c>
      <c r="F29" s="202"/>
      <c r="G29" s="202"/>
      <c r="H29" s="202"/>
      <c r="I29" s="270" t="str">
        <f t="shared" si="1"/>
        <v xml:space="preserve">  </v>
      </c>
      <c r="J29" s="1"/>
      <c r="K29" s="55" t="str">
        <f>+IF(J29='11 FORMULAS'!$E$4,'11 FORMULAS'!$F$4,IF(J29='11 FORMULAS'!$E$5,'11 FORMULAS'!$F$5,IF(J29='11 FORMULAS'!$E$6,'11 FORMULAS'!$F$6,"")))</f>
        <v/>
      </c>
      <c r="L29" s="55" t="str">
        <f>+IF(OR(J29='11 FORMULAS'!$O$4,J29='11 FORMULAS'!$O$5),'11 FORMULAS'!$P$5,IF(J29='11 FORMULAS'!$O$6,'11 FORMULAS'!$P$6,""))</f>
        <v/>
      </c>
      <c r="M29" s="1"/>
      <c r="N29" s="55" t="str">
        <f>+IF(M29='11 FORMULAS'!$H$4,'11 FORMULAS'!$I$4,IF(M29='11 FORMULAS'!$H$5,'11 FORMULAS'!$I$5,""))</f>
        <v/>
      </c>
      <c r="O29" s="4"/>
      <c r="P29" s="4"/>
      <c r="Q29" s="4"/>
      <c r="R29" s="278" t="str">
        <f>+IFERROR(K29+N29,"")</f>
        <v/>
      </c>
      <c r="S29" s="278" t="str">
        <f>IF(L29='11 FORMULAS'!$P$5,S28-(S28*R29),S28)</f>
        <v/>
      </c>
      <c r="T29" s="278" t="str">
        <f>IF(L29='11 FORMULAS'!$P$6,T28-(T28*R29),T28)</f>
        <v/>
      </c>
      <c r="U29" s="417"/>
      <c r="V29" s="420"/>
      <c r="X29" s="274"/>
      <c r="Y29" s="275"/>
      <c r="Z29" s="275"/>
    </row>
    <row r="30" spans="1:26" ht="41.25" hidden="1" customHeight="1" thickBot="1" x14ac:dyDescent="0.3">
      <c r="A30" s="409"/>
      <c r="B30" s="415"/>
      <c r="C30" s="392"/>
      <c r="D30" s="395"/>
      <c r="E30" s="60">
        <v>4</v>
      </c>
      <c r="F30" s="203"/>
      <c r="G30" s="203"/>
      <c r="H30" s="203"/>
      <c r="I30" s="271" t="str">
        <f t="shared" si="1"/>
        <v xml:space="preserve">  </v>
      </c>
      <c r="J30" s="7"/>
      <c r="K30" s="56" t="str">
        <f>+IF(J30='11 FORMULAS'!$E$4,'11 FORMULAS'!$F$4,IF(J30='11 FORMULAS'!$E$5,'11 FORMULAS'!$F$5,IF(J30='11 FORMULAS'!$E$6,'11 FORMULAS'!$F$6,"")))</f>
        <v/>
      </c>
      <c r="L30" s="56" t="str">
        <f>+IF(OR(J30='11 FORMULAS'!$O$4,J30='11 FORMULAS'!$O$5),'11 FORMULAS'!$P$5,IF(J30='11 FORMULAS'!$O$6,'11 FORMULAS'!$P$6,""))</f>
        <v/>
      </c>
      <c r="M30" s="7"/>
      <c r="N30" s="56" t="str">
        <f>+IF(M30='11 FORMULAS'!$H$4,'11 FORMULAS'!$I$4,IF(M30='11 FORMULAS'!$H$5,'11 FORMULAS'!$I$5,""))</f>
        <v/>
      </c>
      <c r="O30" s="8"/>
      <c r="P30" s="8"/>
      <c r="Q30" s="8"/>
      <c r="R30" s="279" t="str">
        <f t="shared" ref="R30" si="9">+IFERROR(K30+N30,"")</f>
        <v/>
      </c>
      <c r="S30" s="279" t="str">
        <f>IF(L30='11 FORMULAS'!$P$5,S29-(S29*R30),S29)</f>
        <v/>
      </c>
      <c r="T30" s="279" t="str">
        <f>IF(L30='11 FORMULAS'!$P$6,T29-(T29*R30),T29)</f>
        <v/>
      </c>
      <c r="U30" s="418"/>
      <c r="V30" s="421"/>
    </row>
    <row r="31" spans="1:26" ht="41.25" hidden="1" customHeight="1" x14ac:dyDescent="0.25">
      <c r="A31" s="407" t="str">
        <f>'2 CONTEXTO E IDENTIFICACIÓN'!A16</f>
        <v>R6</v>
      </c>
      <c r="B31" s="410" t="str">
        <f>+'2 CONTEXTO E IDENTIFICACIÓN'!E16</f>
        <v xml:space="preserve">  </v>
      </c>
      <c r="C31" s="390" t="str">
        <f>+'3 PROBABIL E IMPACTO INHERENTE'!E16</f>
        <v/>
      </c>
      <c r="D31" s="393" t="str">
        <f>+'3 PROBABIL E IMPACTO INHERENTE'!M16</f>
        <v/>
      </c>
      <c r="E31" s="58">
        <v>1</v>
      </c>
      <c r="F31" s="61"/>
      <c r="G31" s="61"/>
      <c r="H31" s="61"/>
      <c r="I31" s="269" t="str">
        <f t="shared" si="1"/>
        <v xml:space="preserve">  </v>
      </c>
      <c r="J31" s="5"/>
      <c r="K31" s="54" t="str">
        <f>+IF(J31='11 FORMULAS'!$E$4,'11 FORMULAS'!$F$4,IF(J31='11 FORMULAS'!$E$5,'11 FORMULAS'!$F$5,IF(J31='11 FORMULAS'!$E$6,'11 FORMULAS'!$F$6,"")))</f>
        <v/>
      </c>
      <c r="L31" s="54" t="str">
        <f>+IF(OR(J31='11 FORMULAS'!$O$4,J31='11 FORMULAS'!$O$5),'11 FORMULAS'!$P$5,IF(J31='11 FORMULAS'!$O$6,'11 FORMULAS'!$P$6,""))</f>
        <v/>
      </c>
      <c r="M31" s="5"/>
      <c r="N31" s="54" t="str">
        <f>+IF(M31='11 FORMULAS'!$H$4,'11 FORMULAS'!$I$4,IF(M31='11 FORMULAS'!$H$5,'11 FORMULAS'!$I$5,""))</f>
        <v/>
      </c>
      <c r="O31" s="6"/>
      <c r="P31" s="6"/>
      <c r="Q31" s="6"/>
      <c r="R31" s="277" t="str">
        <f>+IFERROR(K31+N31,"")</f>
        <v/>
      </c>
      <c r="S31" s="277" t="str">
        <f>IF(L31='11 FORMULAS'!$P$5,C31-(C31*R31),C31)</f>
        <v/>
      </c>
      <c r="T31" s="277" t="str">
        <f>IF(L31='11 FORMULAS'!$P$6,D31-(D31*R31),D31)</f>
        <v/>
      </c>
      <c r="U31" s="416" t="str">
        <f>+IF(S34="","",S34)</f>
        <v/>
      </c>
      <c r="V31" s="419" t="str">
        <f>+IF(T34="","",T34)</f>
        <v/>
      </c>
      <c r="X31" s="274"/>
      <c r="Y31" s="275"/>
      <c r="Z31" s="275"/>
    </row>
    <row r="32" spans="1:26" ht="41.25" hidden="1" customHeight="1" x14ac:dyDescent="0.25">
      <c r="A32" s="408"/>
      <c r="B32" s="411"/>
      <c r="C32" s="391"/>
      <c r="D32" s="394"/>
      <c r="E32" s="59">
        <v>2</v>
      </c>
      <c r="F32" s="202"/>
      <c r="G32" s="202"/>
      <c r="H32" s="202"/>
      <c r="I32" s="270" t="str">
        <f t="shared" si="1"/>
        <v xml:space="preserve">  </v>
      </c>
      <c r="J32" s="1"/>
      <c r="K32" s="55" t="str">
        <f>+IF(J32='11 FORMULAS'!$E$4,'11 FORMULAS'!$F$4,IF(J32='11 FORMULAS'!$E$5,'11 FORMULAS'!$F$5,IF(J32='11 FORMULAS'!$E$6,'11 FORMULAS'!$F$6,"")))</f>
        <v/>
      </c>
      <c r="L32" s="55" t="str">
        <f>+IF(OR(J32='11 FORMULAS'!$O$4,J32='11 FORMULAS'!$O$5),'11 FORMULAS'!$P$5,IF(J32='11 FORMULAS'!$O$6,'11 FORMULAS'!$P$6,""))</f>
        <v/>
      </c>
      <c r="M32" s="1"/>
      <c r="N32" s="55" t="str">
        <f>+IF(M32='11 FORMULAS'!$H$4,'11 FORMULAS'!$I$4,IF(M32='11 FORMULAS'!$H$5,'11 FORMULAS'!$I$5,""))</f>
        <v/>
      </c>
      <c r="O32" s="4"/>
      <c r="P32" s="4"/>
      <c r="Q32" s="4"/>
      <c r="R32" s="278" t="str">
        <f t="shared" ref="R32" si="10">+IFERROR(K32+N32,"")</f>
        <v/>
      </c>
      <c r="S32" s="278" t="str">
        <f>IF(L32='11 FORMULAS'!$P$5,S31-(S31*R32),S31)</f>
        <v/>
      </c>
      <c r="T32" s="278" t="str">
        <f>IF(L32='11 FORMULAS'!$P$6,T31-(T31*R32),T31)</f>
        <v/>
      </c>
      <c r="U32" s="417"/>
      <c r="V32" s="420"/>
      <c r="X32" s="274"/>
      <c r="Y32" s="275"/>
      <c r="Z32" s="275"/>
    </row>
    <row r="33" spans="1:26" ht="41.25" hidden="1" customHeight="1" x14ac:dyDescent="0.25">
      <c r="A33" s="408"/>
      <c r="B33" s="411"/>
      <c r="C33" s="391"/>
      <c r="D33" s="394"/>
      <c r="E33" s="59">
        <v>3</v>
      </c>
      <c r="F33" s="202"/>
      <c r="G33" s="202"/>
      <c r="H33" s="202"/>
      <c r="I33" s="270" t="str">
        <f t="shared" si="1"/>
        <v xml:space="preserve">  </v>
      </c>
      <c r="J33" s="1"/>
      <c r="K33" s="55" t="str">
        <f>+IF(J33='11 FORMULAS'!$E$4,'11 FORMULAS'!$F$4,IF(J33='11 FORMULAS'!$E$5,'11 FORMULAS'!$F$5,IF(J33='11 FORMULAS'!$E$6,'11 FORMULAS'!$F$6,"")))</f>
        <v/>
      </c>
      <c r="L33" s="55" t="str">
        <f>+IF(OR(J33='11 FORMULAS'!$O$4,J33='11 FORMULAS'!$O$5),'11 FORMULAS'!$P$5,IF(J33='11 FORMULAS'!$O$6,'11 FORMULAS'!$P$6,""))</f>
        <v/>
      </c>
      <c r="M33" s="1"/>
      <c r="N33" s="55" t="str">
        <f>+IF(M33='11 FORMULAS'!$H$4,'11 FORMULAS'!$I$4,IF(M33='11 FORMULAS'!$H$5,'11 FORMULAS'!$I$5,""))</f>
        <v/>
      </c>
      <c r="O33" s="4"/>
      <c r="P33" s="4"/>
      <c r="Q33" s="4"/>
      <c r="R33" s="278" t="str">
        <f>+IFERROR(K33+N33,"")</f>
        <v/>
      </c>
      <c r="S33" s="278" t="str">
        <f>IF(L33='11 FORMULAS'!$P$5,S32-(S32*R33),S32)</f>
        <v/>
      </c>
      <c r="T33" s="278" t="str">
        <f>IF(L33='11 FORMULAS'!$P$6,T32-(T32*R33),T32)</f>
        <v/>
      </c>
      <c r="U33" s="417"/>
      <c r="V33" s="420"/>
      <c r="X33" s="274"/>
      <c r="Y33" s="275"/>
      <c r="Z33" s="275"/>
    </row>
    <row r="34" spans="1:26" ht="41.25" hidden="1" customHeight="1" thickBot="1" x14ac:dyDescent="0.3">
      <c r="A34" s="409"/>
      <c r="B34" s="412"/>
      <c r="C34" s="392"/>
      <c r="D34" s="395"/>
      <c r="E34" s="60">
        <v>4</v>
      </c>
      <c r="F34" s="203"/>
      <c r="G34" s="203"/>
      <c r="H34" s="203"/>
      <c r="I34" s="271" t="str">
        <f t="shared" si="1"/>
        <v xml:space="preserve">  </v>
      </c>
      <c r="J34" s="7"/>
      <c r="K34" s="56" t="str">
        <f>+IF(J34='11 FORMULAS'!$E$4,'11 FORMULAS'!$F$4,IF(J34='11 FORMULAS'!$E$5,'11 FORMULAS'!$F$5,IF(J34='11 FORMULAS'!$E$6,'11 FORMULAS'!$F$6,"")))</f>
        <v/>
      </c>
      <c r="L34" s="56" t="str">
        <f>+IF(OR(J34='11 FORMULAS'!$O$4,J34='11 FORMULAS'!$O$5),'11 FORMULAS'!$P$5,IF(J34='11 FORMULAS'!$O$6,'11 FORMULAS'!$P$6,""))</f>
        <v/>
      </c>
      <c r="M34" s="7"/>
      <c r="N34" s="56" t="str">
        <f>+IF(M34='11 FORMULAS'!$H$4,'11 FORMULAS'!$I$4,IF(M34='11 FORMULAS'!$H$5,'11 FORMULAS'!$I$5,""))</f>
        <v/>
      </c>
      <c r="O34" s="8"/>
      <c r="P34" s="8"/>
      <c r="Q34" s="8"/>
      <c r="R34" s="279" t="str">
        <f t="shared" ref="R34" si="11">+IFERROR(K34+N34,"")</f>
        <v/>
      </c>
      <c r="S34" s="279" t="str">
        <f>IF(L34='11 FORMULAS'!$P$5,S33-(S33*R34),S33)</f>
        <v/>
      </c>
      <c r="T34" s="279" t="str">
        <f>IF(L34='11 FORMULAS'!$P$6,T33-(T33*R34),T33)</f>
        <v/>
      </c>
      <c r="U34" s="418"/>
      <c r="V34" s="421"/>
    </row>
    <row r="35" spans="1:26" ht="41.25" hidden="1" customHeight="1" x14ac:dyDescent="0.25">
      <c r="A35" s="407" t="str">
        <f>'2 CONTEXTO E IDENTIFICACIÓN'!A17</f>
        <v>R7</v>
      </c>
      <c r="B35" s="410" t="str">
        <f>+'2 CONTEXTO E IDENTIFICACIÓN'!E17</f>
        <v xml:space="preserve">  </v>
      </c>
      <c r="C35" s="390" t="str">
        <f>+'3 PROBABIL E IMPACTO INHERENTE'!E17</f>
        <v/>
      </c>
      <c r="D35" s="393" t="str">
        <f>+'3 PROBABIL E IMPACTO INHERENTE'!M17</f>
        <v/>
      </c>
      <c r="E35" s="58">
        <v>1</v>
      </c>
      <c r="F35" s="61"/>
      <c r="G35" s="61"/>
      <c r="H35" s="61"/>
      <c r="I35" s="269" t="str">
        <f t="shared" si="1"/>
        <v xml:space="preserve">  </v>
      </c>
      <c r="J35" s="5"/>
      <c r="K35" s="54" t="str">
        <f>+IF(J35='11 FORMULAS'!$E$4,'11 FORMULAS'!$F$4,IF(J35='11 FORMULAS'!$E$5,'11 FORMULAS'!$F$5,IF(J35='11 FORMULAS'!$E$6,'11 FORMULAS'!$F$6,"")))</f>
        <v/>
      </c>
      <c r="L35" s="54" t="str">
        <f>+IF(OR(J35='11 FORMULAS'!$O$4,J35='11 FORMULAS'!$O$5),'11 FORMULAS'!$P$5,IF(J35='11 FORMULAS'!$O$6,'11 FORMULAS'!$P$6,""))</f>
        <v/>
      </c>
      <c r="M35" s="5"/>
      <c r="N35" s="54" t="str">
        <f>+IF(M35='11 FORMULAS'!$H$4,'11 FORMULAS'!$I$4,IF(M35='11 FORMULAS'!$H$5,'11 FORMULAS'!$I$5,""))</f>
        <v/>
      </c>
      <c r="O35" s="6"/>
      <c r="P35" s="6"/>
      <c r="Q35" s="6"/>
      <c r="R35" s="277" t="str">
        <f>+IFERROR(K35+N35,"")</f>
        <v/>
      </c>
      <c r="S35" s="277" t="str">
        <f>IF(L35='11 FORMULAS'!$P$5,C35-(C35*R35),C35)</f>
        <v/>
      </c>
      <c r="T35" s="277" t="str">
        <f>IF(L35='11 FORMULAS'!$P$6,D35-(D35*R35),D35)</f>
        <v/>
      </c>
      <c r="U35" s="416" t="str">
        <f>+IF(S38="","",S38)</f>
        <v/>
      </c>
      <c r="V35" s="419" t="str">
        <f>+IF(T38="","",T38)</f>
        <v/>
      </c>
      <c r="X35" s="274"/>
      <c r="Y35" s="275"/>
      <c r="Z35" s="275"/>
    </row>
    <row r="36" spans="1:26" ht="41.25" hidden="1" customHeight="1" x14ac:dyDescent="0.25">
      <c r="A36" s="408"/>
      <c r="B36" s="411"/>
      <c r="C36" s="391"/>
      <c r="D36" s="394"/>
      <c r="E36" s="59">
        <v>2</v>
      </c>
      <c r="F36" s="202"/>
      <c r="G36" s="202"/>
      <c r="H36" s="202"/>
      <c r="I36" s="270" t="str">
        <f t="shared" si="1"/>
        <v xml:space="preserve">  </v>
      </c>
      <c r="J36" s="1"/>
      <c r="K36" s="55" t="str">
        <f>+IF(J36='11 FORMULAS'!$E$4,'11 FORMULAS'!$F$4,IF(J36='11 FORMULAS'!$E$5,'11 FORMULAS'!$F$5,IF(J36='11 FORMULAS'!$E$6,'11 FORMULAS'!$F$6,"")))</f>
        <v/>
      </c>
      <c r="L36" s="55" t="str">
        <f>+IF(OR(J36='11 FORMULAS'!$O$4,J36='11 FORMULAS'!$O$5),'11 FORMULAS'!$P$5,IF(J36='11 FORMULAS'!$O$6,'11 FORMULAS'!$P$6,""))</f>
        <v/>
      </c>
      <c r="M36" s="1"/>
      <c r="N36" s="55" t="str">
        <f>+IF(M36='11 FORMULAS'!$H$4,'11 FORMULAS'!$I$4,IF(M36='11 FORMULAS'!$H$5,'11 FORMULAS'!$I$5,""))</f>
        <v/>
      </c>
      <c r="O36" s="4"/>
      <c r="P36" s="4"/>
      <c r="Q36" s="4"/>
      <c r="R36" s="278" t="str">
        <f t="shared" ref="R36" si="12">+IFERROR(K36+N36,"")</f>
        <v/>
      </c>
      <c r="S36" s="278" t="str">
        <f>IF(L36='11 FORMULAS'!$P$5,S35-(S35*R36),S35)</f>
        <v/>
      </c>
      <c r="T36" s="278" t="str">
        <f>IF(L36='11 FORMULAS'!$P$6,T35-(T35*R36),T35)</f>
        <v/>
      </c>
      <c r="U36" s="417"/>
      <c r="V36" s="420"/>
      <c r="X36" s="274"/>
      <c r="Y36" s="275"/>
      <c r="Z36" s="275"/>
    </row>
    <row r="37" spans="1:26" ht="41.25" hidden="1" customHeight="1" x14ac:dyDescent="0.25">
      <c r="A37" s="408"/>
      <c r="B37" s="411"/>
      <c r="C37" s="391"/>
      <c r="D37" s="394"/>
      <c r="E37" s="59">
        <v>3</v>
      </c>
      <c r="F37" s="202"/>
      <c r="G37" s="202"/>
      <c r="H37" s="202"/>
      <c r="I37" s="270" t="str">
        <f t="shared" si="1"/>
        <v xml:space="preserve">  </v>
      </c>
      <c r="J37" s="1"/>
      <c r="K37" s="55" t="str">
        <f>+IF(J37='11 FORMULAS'!$E$4,'11 FORMULAS'!$F$4,IF(J37='11 FORMULAS'!$E$5,'11 FORMULAS'!$F$5,IF(J37='11 FORMULAS'!$E$6,'11 FORMULAS'!$F$6,"")))</f>
        <v/>
      </c>
      <c r="L37" s="55" t="str">
        <f>+IF(OR(J37='11 FORMULAS'!$O$4,J37='11 FORMULAS'!$O$5),'11 FORMULAS'!$P$5,IF(J37='11 FORMULAS'!$O$6,'11 FORMULAS'!$P$6,""))</f>
        <v/>
      </c>
      <c r="M37" s="1"/>
      <c r="N37" s="55" t="str">
        <f>+IF(M37='11 FORMULAS'!$H$4,'11 FORMULAS'!$I$4,IF(M37='11 FORMULAS'!$H$5,'11 FORMULAS'!$I$5,""))</f>
        <v/>
      </c>
      <c r="O37" s="4"/>
      <c r="P37" s="4"/>
      <c r="Q37" s="4"/>
      <c r="R37" s="278" t="str">
        <f>+IFERROR(K37+N37,"")</f>
        <v/>
      </c>
      <c r="S37" s="278" t="str">
        <f>IF(L37='11 FORMULAS'!$P$5,S36-(S36*R37),S36)</f>
        <v/>
      </c>
      <c r="T37" s="278" t="str">
        <f>IF(L37='11 FORMULAS'!$P$6,T36-(T36*R37),T36)</f>
        <v/>
      </c>
      <c r="U37" s="417"/>
      <c r="V37" s="420"/>
      <c r="X37" s="274"/>
      <c r="Y37" s="275"/>
      <c r="Z37" s="275"/>
    </row>
    <row r="38" spans="1:26" ht="41.25" hidden="1" customHeight="1" thickBot="1" x14ac:dyDescent="0.3">
      <c r="A38" s="409"/>
      <c r="B38" s="412"/>
      <c r="C38" s="392"/>
      <c r="D38" s="395"/>
      <c r="E38" s="60">
        <v>4</v>
      </c>
      <c r="F38" s="203"/>
      <c r="G38" s="203"/>
      <c r="H38" s="203"/>
      <c r="I38" s="271" t="str">
        <f t="shared" si="1"/>
        <v xml:space="preserve">  </v>
      </c>
      <c r="J38" s="7"/>
      <c r="K38" s="56" t="str">
        <f>+IF(J38='11 FORMULAS'!$E$4,'11 FORMULAS'!$F$4,IF(J38='11 FORMULAS'!$E$5,'11 FORMULAS'!$F$5,IF(J38='11 FORMULAS'!$E$6,'11 FORMULAS'!$F$6,"")))</f>
        <v/>
      </c>
      <c r="L38" s="56" t="str">
        <f>+IF(OR(J38='11 FORMULAS'!$O$4,J38='11 FORMULAS'!$O$5),'11 FORMULAS'!$P$5,IF(J38='11 FORMULAS'!$O$6,'11 FORMULAS'!$P$6,""))</f>
        <v/>
      </c>
      <c r="M38" s="7"/>
      <c r="N38" s="56" t="str">
        <f>+IF(M38='11 FORMULAS'!$H$4,'11 FORMULAS'!$I$4,IF(M38='11 FORMULAS'!$H$5,'11 FORMULAS'!$I$5,""))</f>
        <v/>
      </c>
      <c r="O38" s="8"/>
      <c r="P38" s="8"/>
      <c r="Q38" s="8"/>
      <c r="R38" s="279" t="str">
        <f t="shared" ref="R38" si="13">+IFERROR(K38+N38,"")</f>
        <v/>
      </c>
      <c r="S38" s="279" t="str">
        <f>IF(L38='11 FORMULAS'!$P$5,S37-(S37*R38),S37)</f>
        <v/>
      </c>
      <c r="T38" s="279" t="str">
        <f>IF(L38='11 FORMULAS'!$P$6,T37-(T37*R38),T37)</f>
        <v/>
      </c>
      <c r="U38" s="418"/>
      <c r="V38" s="421"/>
    </row>
    <row r="39" spans="1:26" ht="41.25" hidden="1" customHeight="1" x14ac:dyDescent="0.25">
      <c r="A39" s="407" t="str">
        <f>'2 CONTEXTO E IDENTIFICACIÓN'!A18</f>
        <v>R8</v>
      </c>
      <c r="B39" s="410" t="str">
        <f>+'2 CONTEXTO E IDENTIFICACIÓN'!E18</f>
        <v xml:space="preserve">  </v>
      </c>
      <c r="C39" s="390" t="str">
        <f>+'3 PROBABIL E IMPACTO INHERENTE'!E18</f>
        <v/>
      </c>
      <c r="D39" s="393" t="str">
        <f>+'3 PROBABIL E IMPACTO INHERENTE'!M18</f>
        <v/>
      </c>
      <c r="E39" s="58">
        <v>1</v>
      </c>
      <c r="F39" s="61"/>
      <c r="G39" s="61"/>
      <c r="H39" s="61"/>
      <c r="I39" s="269" t="str">
        <f t="shared" si="1"/>
        <v xml:space="preserve">  </v>
      </c>
      <c r="J39" s="5"/>
      <c r="K39" s="54" t="str">
        <f>+IF(J39='11 FORMULAS'!$E$4,'11 FORMULAS'!$F$4,IF(J39='11 FORMULAS'!$E$5,'11 FORMULAS'!$F$5,IF(J39='11 FORMULAS'!$E$6,'11 FORMULAS'!$F$6,"")))</f>
        <v/>
      </c>
      <c r="L39" s="54" t="str">
        <f>+IF(OR(J39='11 FORMULAS'!$O$4,J39='11 FORMULAS'!$O$5),'11 FORMULAS'!$P$5,IF(J39='11 FORMULAS'!$O$6,'11 FORMULAS'!$P$6,""))</f>
        <v/>
      </c>
      <c r="M39" s="5"/>
      <c r="N39" s="54" t="str">
        <f>+IF(M39='11 FORMULAS'!$H$4,'11 FORMULAS'!$I$4,IF(M39='11 FORMULAS'!$H$5,'11 FORMULAS'!$I$5,""))</f>
        <v/>
      </c>
      <c r="O39" s="6"/>
      <c r="P39" s="6"/>
      <c r="Q39" s="6"/>
      <c r="R39" s="277" t="str">
        <f>+IFERROR(K39+N39,"")</f>
        <v/>
      </c>
      <c r="S39" s="277" t="str">
        <f>IF(L39='11 FORMULAS'!$P$5,C39-(C39*R39),C39)</f>
        <v/>
      </c>
      <c r="T39" s="277" t="str">
        <f>IF(L39='11 FORMULAS'!$P$6,D39-(D39*R39),D39)</f>
        <v/>
      </c>
      <c r="U39" s="416" t="str">
        <f>+IF(S42="","",S42)</f>
        <v/>
      </c>
      <c r="V39" s="419" t="str">
        <f>+IF(T42="","",T42)</f>
        <v/>
      </c>
      <c r="X39" s="274"/>
      <c r="Y39" s="275"/>
      <c r="Z39" s="275"/>
    </row>
    <row r="40" spans="1:26" ht="41.25" hidden="1" customHeight="1" x14ac:dyDescent="0.25">
      <c r="A40" s="408"/>
      <c r="B40" s="411"/>
      <c r="C40" s="391"/>
      <c r="D40" s="394"/>
      <c r="E40" s="59">
        <v>2</v>
      </c>
      <c r="F40" s="202"/>
      <c r="G40" s="202"/>
      <c r="H40" s="202"/>
      <c r="I40" s="270" t="str">
        <f t="shared" si="1"/>
        <v xml:space="preserve">  </v>
      </c>
      <c r="J40" s="1"/>
      <c r="K40" s="55" t="str">
        <f>+IF(J40='11 FORMULAS'!$E$4,'11 FORMULAS'!$F$4,IF(J40='11 FORMULAS'!$E$5,'11 FORMULAS'!$F$5,IF(J40='11 FORMULAS'!$E$6,'11 FORMULAS'!$F$6,"")))</f>
        <v/>
      </c>
      <c r="L40" s="55" t="str">
        <f>+IF(OR(J40='11 FORMULAS'!$O$4,J40='11 FORMULAS'!$O$5),'11 FORMULAS'!$P$5,IF(J40='11 FORMULAS'!$O$6,'11 FORMULAS'!$P$6,""))</f>
        <v/>
      </c>
      <c r="M40" s="1"/>
      <c r="N40" s="55" t="str">
        <f>+IF(M40='11 FORMULAS'!$H$4,'11 FORMULAS'!$I$4,IF(M40='11 FORMULAS'!$H$5,'11 FORMULAS'!$I$5,""))</f>
        <v/>
      </c>
      <c r="O40" s="4"/>
      <c r="P40" s="4"/>
      <c r="Q40" s="4"/>
      <c r="R40" s="278" t="str">
        <f t="shared" ref="R40" si="14">+IFERROR(K40+N40,"")</f>
        <v/>
      </c>
      <c r="S40" s="278" t="str">
        <f>IF(L40='11 FORMULAS'!$P$5,S39-(S39*R40),S39)</f>
        <v/>
      </c>
      <c r="T40" s="278" t="str">
        <f>IF(L40='11 FORMULAS'!$P$6,T39-(T39*R40),T39)</f>
        <v/>
      </c>
      <c r="U40" s="417"/>
      <c r="V40" s="420"/>
      <c r="X40" s="274"/>
      <c r="Y40" s="275"/>
      <c r="Z40" s="275"/>
    </row>
    <row r="41" spans="1:26" ht="41.25" hidden="1" customHeight="1" x14ac:dyDescent="0.25">
      <c r="A41" s="408"/>
      <c r="B41" s="411"/>
      <c r="C41" s="391"/>
      <c r="D41" s="394"/>
      <c r="E41" s="59">
        <v>3</v>
      </c>
      <c r="F41" s="202"/>
      <c r="G41" s="202"/>
      <c r="H41" s="202"/>
      <c r="I41" s="270" t="str">
        <f t="shared" si="1"/>
        <v xml:space="preserve">  </v>
      </c>
      <c r="J41" s="1"/>
      <c r="K41" s="55" t="str">
        <f>+IF(J41='11 FORMULAS'!$E$4,'11 FORMULAS'!$F$4,IF(J41='11 FORMULAS'!$E$5,'11 FORMULAS'!$F$5,IF(J41='11 FORMULAS'!$E$6,'11 FORMULAS'!$F$6,"")))</f>
        <v/>
      </c>
      <c r="L41" s="55" t="str">
        <f>+IF(OR(J41='11 FORMULAS'!$O$4,J41='11 FORMULAS'!$O$5),'11 FORMULAS'!$P$5,IF(J41='11 FORMULAS'!$O$6,'11 FORMULAS'!$P$6,""))</f>
        <v/>
      </c>
      <c r="M41" s="1"/>
      <c r="N41" s="55" t="str">
        <f>+IF(M41='11 FORMULAS'!$H$4,'11 FORMULAS'!$I$4,IF(M41='11 FORMULAS'!$H$5,'11 FORMULAS'!$I$5,""))</f>
        <v/>
      </c>
      <c r="O41" s="4"/>
      <c r="P41" s="4"/>
      <c r="Q41" s="4"/>
      <c r="R41" s="278" t="str">
        <f>+IFERROR(K41+N41,"")</f>
        <v/>
      </c>
      <c r="S41" s="278" t="str">
        <f>IF(L41='11 FORMULAS'!$P$5,S40-(S40*R41),S40)</f>
        <v/>
      </c>
      <c r="T41" s="278" t="str">
        <f>IF(L41='11 FORMULAS'!$P$6,T40-(T40*R41),T40)</f>
        <v/>
      </c>
      <c r="U41" s="417"/>
      <c r="V41" s="420"/>
      <c r="X41" s="274"/>
      <c r="Y41" s="275"/>
      <c r="Z41" s="275"/>
    </row>
    <row r="42" spans="1:26" ht="41.25" hidden="1" customHeight="1" thickBot="1" x14ac:dyDescent="0.3">
      <c r="A42" s="409"/>
      <c r="B42" s="412"/>
      <c r="C42" s="392"/>
      <c r="D42" s="395"/>
      <c r="E42" s="60">
        <v>4</v>
      </c>
      <c r="F42" s="203"/>
      <c r="G42" s="203"/>
      <c r="H42" s="203"/>
      <c r="I42" s="271" t="str">
        <f t="shared" si="1"/>
        <v xml:space="preserve">  </v>
      </c>
      <c r="J42" s="7"/>
      <c r="K42" s="56" t="str">
        <f>+IF(J42='11 FORMULAS'!$E$4,'11 FORMULAS'!$F$4,IF(J42='11 FORMULAS'!$E$5,'11 FORMULAS'!$F$5,IF(J42='11 FORMULAS'!$E$6,'11 FORMULAS'!$F$6,"")))</f>
        <v/>
      </c>
      <c r="L42" s="56" t="str">
        <f>+IF(OR(J42='11 FORMULAS'!$O$4,J42='11 FORMULAS'!$O$5),'11 FORMULAS'!$P$5,IF(J42='11 FORMULAS'!$O$6,'11 FORMULAS'!$P$6,""))</f>
        <v/>
      </c>
      <c r="M42" s="7"/>
      <c r="N42" s="56" t="str">
        <f>+IF(M42='11 FORMULAS'!$H$4,'11 FORMULAS'!$I$4,IF(M42='11 FORMULAS'!$H$5,'11 FORMULAS'!$I$5,""))</f>
        <v/>
      </c>
      <c r="O42" s="8"/>
      <c r="P42" s="8"/>
      <c r="Q42" s="8"/>
      <c r="R42" s="279" t="str">
        <f t="shared" ref="R42" si="15">+IFERROR(K42+N42,"")</f>
        <v/>
      </c>
      <c r="S42" s="279" t="str">
        <f>IF(L42='11 FORMULAS'!$P$5,S41-(S41*R42),S41)</f>
        <v/>
      </c>
      <c r="T42" s="279" t="str">
        <f>IF(L42='11 FORMULAS'!$P$6,T41-(T41*R42),T41)</f>
        <v/>
      </c>
      <c r="U42" s="418"/>
      <c r="V42" s="421"/>
    </row>
    <row r="43" spans="1:26" ht="41.25" hidden="1" customHeight="1" x14ac:dyDescent="0.25">
      <c r="A43" s="407" t="str">
        <f>'2 CONTEXTO E IDENTIFICACIÓN'!A19</f>
        <v>R9</v>
      </c>
      <c r="B43" s="410" t="str">
        <f>+'2 CONTEXTO E IDENTIFICACIÓN'!E19</f>
        <v xml:space="preserve">  </v>
      </c>
      <c r="C43" s="390" t="str">
        <f>+'3 PROBABIL E IMPACTO INHERENTE'!E19</f>
        <v/>
      </c>
      <c r="D43" s="393" t="str">
        <f>+'3 PROBABIL E IMPACTO INHERENTE'!M19</f>
        <v/>
      </c>
      <c r="E43" s="58">
        <v>1</v>
      </c>
      <c r="F43" s="61"/>
      <c r="G43" s="61"/>
      <c r="H43" s="61"/>
      <c r="I43" s="269" t="str">
        <f t="shared" ref="I43:I74" si="16">+CONCATENATE(F43," ",G43," ",H43)</f>
        <v xml:space="preserve">  </v>
      </c>
      <c r="J43" s="5"/>
      <c r="K43" s="54" t="str">
        <f>+IF(J43='11 FORMULAS'!$E$4,'11 FORMULAS'!$F$4,IF(J43='11 FORMULAS'!$E$5,'11 FORMULAS'!$F$5,IF(J43='11 FORMULAS'!$E$6,'11 FORMULAS'!$F$6,"")))</f>
        <v/>
      </c>
      <c r="L43" s="54" t="str">
        <f>+IF(OR(J43='11 FORMULAS'!$O$4,J43='11 FORMULAS'!$O$5),'11 FORMULAS'!$P$5,IF(J43='11 FORMULAS'!$O$6,'11 FORMULAS'!$P$6,""))</f>
        <v/>
      </c>
      <c r="M43" s="5"/>
      <c r="N43" s="54" t="str">
        <f>+IF(M43='11 FORMULAS'!$H$4,'11 FORMULAS'!$I$4,IF(M43='11 FORMULAS'!$H$5,'11 FORMULAS'!$I$5,""))</f>
        <v/>
      </c>
      <c r="O43" s="6"/>
      <c r="P43" s="6"/>
      <c r="Q43" s="6"/>
      <c r="R43" s="277" t="str">
        <f>+IFERROR(K43+N43,"")</f>
        <v/>
      </c>
      <c r="S43" s="277" t="str">
        <f>IF(L43='11 FORMULAS'!$P$5,C43-(C43*R43),C43)</f>
        <v/>
      </c>
      <c r="T43" s="277" t="str">
        <f>IF(L43='11 FORMULAS'!$P$6,D43-(D43*R43),D43)</f>
        <v/>
      </c>
      <c r="U43" s="416" t="str">
        <f>+IF(S46="","",S46)</f>
        <v/>
      </c>
      <c r="V43" s="419" t="str">
        <f>+IF(T46="","",T46)</f>
        <v/>
      </c>
      <c r="X43" s="274"/>
      <c r="Y43" s="275"/>
      <c r="Z43" s="275"/>
    </row>
    <row r="44" spans="1:26" ht="41.25" hidden="1" customHeight="1" x14ac:dyDescent="0.25">
      <c r="A44" s="408"/>
      <c r="B44" s="411"/>
      <c r="C44" s="391"/>
      <c r="D44" s="394"/>
      <c r="E44" s="59">
        <v>2</v>
      </c>
      <c r="F44" s="202"/>
      <c r="G44" s="202"/>
      <c r="H44" s="202"/>
      <c r="I44" s="270" t="str">
        <f t="shared" si="16"/>
        <v xml:space="preserve">  </v>
      </c>
      <c r="J44" s="1"/>
      <c r="K44" s="55" t="str">
        <f>+IF(J44='11 FORMULAS'!$E$4,'11 FORMULAS'!$F$4,IF(J44='11 FORMULAS'!$E$5,'11 FORMULAS'!$F$5,IF(J44='11 FORMULAS'!$E$6,'11 FORMULAS'!$F$6,"")))</f>
        <v/>
      </c>
      <c r="L44" s="55" t="str">
        <f>+IF(OR(J44='11 FORMULAS'!$O$4,J44='11 FORMULAS'!$O$5),'11 FORMULAS'!$P$5,IF(J44='11 FORMULAS'!$O$6,'11 FORMULAS'!$P$6,""))</f>
        <v/>
      </c>
      <c r="M44" s="1"/>
      <c r="N44" s="55" t="str">
        <f>+IF(M44='11 FORMULAS'!$H$4,'11 FORMULAS'!$I$4,IF(M44='11 FORMULAS'!$H$5,'11 FORMULAS'!$I$5,""))</f>
        <v/>
      </c>
      <c r="O44" s="4"/>
      <c r="P44" s="4"/>
      <c r="Q44" s="4"/>
      <c r="R44" s="278" t="str">
        <f t="shared" ref="R44" si="17">+IFERROR(K44+N44,"")</f>
        <v/>
      </c>
      <c r="S44" s="278" t="str">
        <f>IF(L44='11 FORMULAS'!$P$5,S43-(S43*R44),S43)</f>
        <v/>
      </c>
      <c r="T44" s="278" t="str">
        <f>IF(L44='11 FORMULAS'!$P$6,T43-(T43*R44),T43)</f>
        <v/>
      </c>
      <c r="U44" s="417"/>
      <c r="V44" s="420"/>
      <c r="X44" s="274"/>
      <c r="Y44" s="275"/>
      <c r="Z44" s="275"/>
    </row>
    <row r="45" spans="1:26" ht="41.25" hidden="1" customHeight="1" x14ac:dyDescent="0.25">
      <c r="A45" s="408"/>
      <c r="B45" s="411"/>
      <c r="C45" s="391"/>
      <c r="D45" s="394"/>
      <c r="E45" s="59">
        <v>3</v>
      </c>
      <c r="F45" s="202"/>
      <c r="G45" s="202"/>
      <c r="H45" s="202"/>
      <c r="I45" s="270" t="str">
        <f t="shared" si="16"/>
        <v xml:space="preserve">  </v>
      </c>
      <c r="J45" s="1"/>
      <c r="K45" s="55" t="str">
        <f>+IF(J45='11 FORMULAS'!$E$4,'11 FORMULAS'!$F$4,IF(J45='11 FORMULAS'!$E$5,'11 FORMULAS'!$F$5,IF(J45='11 FORMULAS'!$E$6,'11 FORMULAS'!$F$6,"")))</f>
        <v/>
      </c>
      <c r="L45" s="55" t="str">
        <f>+IF(OR(J45='11 FORMULAS'!$O$4,J45='11 FORMULAS'!$O$5),'11 FORMULAS'!$P$5,IF(J45='11 FORMULAS'!$O$6,'11 FORMULAS'!$P$6,""))</f>
        <v/>
      </c>
      <c r="M45" s="1"/>
      <c r="N45" s="55" t="str">
        <f>+IF(M45='11 FORMULAS'!$H$4,'11 FORMULAS'!$I$4,IF(M45='11 FORMULAS'!$H$5,'11 FORMULAS'!$I$5,""))</f>
        <v/>
      </c>
      <c r="O45" s="4"/>
      <c r="P45" s="4"/>
      <c r="Q45" s="4"/>
      <c r="R45" s="278" t="str">
        <f>+IFERROR(K45+N45,"")</f>
        <v/>
      </c>
      <c r="S45" s="278" t="str">
        <f>IF(L45='11 FORMULAS'!$P$5,S44-(S44*R45),S44)</f>
        <v/>
      </c>
      <c r="T45" s="278" t="str">
        <f>IF(L45='11 FORMULAS'!$P$6,T44-(T44*R45),T44)</f>
        <v/>
      </c>
      <c r="U45" s="417"/>
      <c r="V45" s="420"/>
      <c r="X45" s="274"/>
      <c r="Y45" s="275"/>
      <c r="Z45" s="275"/>
    </row>
    <row r="46" spans="1:26" ht="41.25" hidden="1" customHeight="1" thickBot="1" x14ac:dyDescent="0.3">
      <c r="A46" s="409"/>
      <c r="B46" s="412"/>
      <c r="C46" s="392"/>
      <c r="D46" s="395"/>
      <c r="E46" s="60">
        <v>4</v>
      </c>
      <c r="F46" s="203"/>
      <c r="G46" s="203"/>
      <c r="H46" s="203"/>
      <c r="I46" s="271" t="str">
        <f t="shared" si="16"/>
        <v xml:space="preserve">  </v>
      </c>
      <c r="J46" s="7"/>
      <c r="K46" s="56" t="str">
        <f>+IF(J46='11 FORMULAS'!$E$4,'11 FORMULAS'!$F$4,IF(J46='11 FORMULAS'!$E$5,'11 FORMULAS'!$F$5,IF(J46='11 FORMULAS'!$E$6,'11 FORMULAS'!$F$6,"")))</f>
        <v/>
      </c>
      <c r="L46" s="56" t="str">
        <f>+IF(OR(J46='11 FORMULAS'!$O$4,J46='11 FORMULAS'!$O$5),'11 FORMULAS'!$P$5,IF(J46='11 FORMULAS'!$O$6,'11 FORMULAS'!$P$6,""))</f>
        <v/>
      </c>
      <c r="M46" s="7"/>
      <c r="N46" s="56" t="str">
        <f>+IF(M46='11 FORMULAS'!$H$4,'11 FORMULAS'!$I$4,IF(M46='11 FORMULAS'!$H$5,'11 FORMULAS'!$I$5,""))</f>
        <v/>
      </c>
      <c r="O46" s="8"/>
      <c r="P46" s="8"/>
      <c r="Q46" s="8"/>
      <c r="R46" s="279" t="str">
        <f t="shared" ref="R46" si="18">+IFERROR(K46+N46,"")</f>
        <v/>
      </c>
      <c r="S46" s="279" t="str">
        <f>IF(L46='11 FORMULAS'!$P$5,S45-(S45*R46),S45)</f>
        <v/>
      </c>
      <c r="T46" s="279" t="str">
        <f>IF(L46='11 FORMULAS'!$P$6,T45-(T45*R46),T45)</f>
        <v/>
      </c>
      <c r="U46" s="418"/>
      <c r="V46" s="421"/>
    </row>
    <row r="47" spans="1:26" ht="41.25" hidden="1" customHeight="1" x14ac:dyDescent="0.25">
      <c r="A47" s="407" t="str">
        <f>'2 CONTEXTO E IDENTIFICACIÓN'!A20</f>
        <v>R10</v>
      </c>
      <c r="B47" s="410" t="str">
        <f>+'2 CONTEXTO E IDENTIFICACIÓN'!E20</f>
        <v xml:space="preserve">  </v>
      </c>
      <c r="C47" s="390" t="str">
        <f>+'3 PROBABIL E IMPACTO INHERENTE'!E20</f>
        <v/>
      </c>
      <c r="D47" s="393" t="str">
        <f>+'3 PROBABIL E IMPACTO INHERENTE'!M20</f>
        <v/>
      </c>
      <c r="E47" s="58">
        <v>1</v>
      </c>
      <c r="F47" s="61"/>
      <c r="G47" s="61"/>
      <c r="H47" s="61"/>
      <c r="I47" s="269" t="str">
        <f t="shared" si="16"/>
        <v xml:space="preserve">  </v>
      </c>
      <c r="J47" s="5"/>
      <c r="K47" s="54" t="str">
        <f>+IF(J47='11 FORMULAS'!$E$4,'11 FORMULAS'!$F$4,IF(J47='11 FORMULAS'!$E$5,'11 FORMULAS'!$F$5,IF(J47='11 FORMULAS'!$E$6,'11 FORMULAS'!$F$6,"")))</f>
        <v/>
      </c>
      <c r="L47" s="54" t="str">
        <f>+IF(OR(J47='11 FORMULAS'!$O$4,J47='11 FORMULAS'!$O$5),'11 FORMULAS'!$P$5,IF(J47='11 FORMULAS'!$O$6,'11 FORMULAS'!$P$6,""))</f>
        <v/>
      </c>
      <c r="M47" s="5"/>
      <c r="N47" s="54" t="str">
        <f>+IF(M47='11 FORMULAS'!$H$4,'11 FORMULAS'!$I$4,IF(M47='11 FORMULAS'!$H$5,'11 FORMULAS'!$I$5,""))</f>
        <v/>
      </c>
      <c r="O47" s="6"/>
      <c r="P47" s="6"/>
      <c r="Q47" s="6"/>
      <c r="R47" s="277" t="str">
        <f>+IFERROR(K47+N47,"")</f>
        <v/>
      </c>
      <c r="S47" s="277" t="str">
        <f>IF(L47='11 FORMULAS'!$P$5,C47-(C47*R47),C47)</f>
        <v/>
      </c>
      <c r="T47" s="277" t="str">
        <f>IF(L47='11 FORMULAS'!$P$6,D47-(D47*R47),D47)</f>
        <v/>
      </c>
      <c r="U47" s="416" t="str">
        <f>+IF(S50="","",S50)</f>
        <v/>
      </c>
      <c r="V47" s="419" t="str">
        <f>+IF(T50="","",T50)</f>
        <v/>
      </c>
      <c r="X47" s="274"/>
      <c r="Y47" s="275"/>
      <c r="Z47" s="275"/>
    </row>
    <row r="48" spans="1:26" ht="41.25" hidden="1" customHeight="1" x14ac:dyDescent="0.25">
      <c r="A48" s="408"/>
      <c r="B48" s="411"/>
      <c r="C48" s="391"/>
      <c r="D48" s="394"/>
      <c r="E48" s="59">
        <v>2</v>
      </c>
      <c r="F48" s="202"/>
      <c r="G48" s="202"/>
      <c r="H48" s="202"/>
      <c r="I48" s="270" t="str">
        <f t="shared" si="16"/>
        <v xml:space="preserve">  </v>
      </c>
      <c r="J48" s="1"/>
      <c r="K48" s="55" t="str">
        <f>+IF(J48='11 FORMULAS'!$E$4,'11 FORMULAS'!$F$4,IF(J48='11 FORMULAS'!$E$5,'11 FORMULAS'!$F$5,IF(J48='11 FORMULAS'!$E$6,'11 FORMULAS'!$F$6,"")))</f>
        <v/>
      </c>
      <c r="L48" s="55" t="str">
        <f>+IF(OR(J48='11 FORMULAS'!$O$4,J48='11 FORMULAS'!$O$5),'11 FORMULAS'!$P$5,IF(J48='11 FORMULAS'!$O$6,'11 FORMULAS'!$P$6,""))</f>
        <v/>
      </c>
      <c r="M48" s="1"/>
      <c r="N48" s="55" t="str">
        <f>+IF(M48='11 FORMULAS'!$H$4,'11 FORMULAS'!$I$4,IF(M48='11 FORMULAS'!$H$5,'11 FORMULAS'!$I$5,""))</f>
        <v/>
      </c>
      <c r="O48" s="4"/>
      <c r="P48" s="4"/>
      <c r="Q48" s="4"/>
      <c r="R48" s="278" t="str">
        <f t="shared" ref="R48" si="19">+IFERROR(K48+N48,"")</f>
        <v/>
      </c>
      <c r="S48" s="278" t="str">
        <f>IF(L48='11 FORMULAS'!$P$5,S47-(S47*R48),S47)</f>
        <v/>
      </c>
      <c r="T48" s="278" t="str">
        <f>IF(L48='11 FORMULAS'!$P$6,T47-(T47*R48),T47)</f>
        <v/>
      </c>
      <c r="U48" s="417"/>
      <c r="V48" s="420"/>
      <c r="X48" s="274"/>
      <c r="Y48" s="275"/>
      <c r="Z48" s="275"/>
    </row>
    <row r="49" spans="1:26" ht="41.25" hidden="1" customHeight="1" x14ac:dyDescent="0.25">
      <c r="A49" s="408"/>
      <c r="B49" s="411"/>
      <c r="C49" s="391"/>
      <c r="D49" s="394"/>
      <c r="E49" s="59">
        <v>3</v>
      </c>
      <c r="F49" s="202"/>
      <c r="G49" s="202"/>
      <c r="H49" s="202"/>
      <c r="I49" s="270" t="str">
        <f t="shared" si="16"/>
        <v xml:space="preserve">  </v>
      </c>
      <c r="J49" s="1"/>
      <c r="K49" s="55" t="str">
        <f>+IF(J49='11 FORMULAS'!$E$4,'11 FORMULAS'!$F$4,IF(J49='11 FORMULAS'!$E$5,'11 FORMULAS'!$F$5,IF(J49='11 FORMULAS'!$E$6,'11 FORMULAS'!$F$6,"")))</f>
        <v/>
      </c>
      <c r="L49" s="55" t="str">
        <f>+IF(OR(J49='11 FORMULAS'!$O$4,J49='11 FORMULAS'!$O$5),'11 FORMULAS'!$P$5,IF(J49='11 FORMULAS'!$O$6,'11 FORMULAS'!$P$6,""))</f>
        <v/>
      </c>
      <c r="M49" s="1"/>
      <c r="N49" s="55" t="str">
        <f>+IF(M49='11 FORMULAS'!$H$4,'11 FORMULAS'!$I$4,IF(M49='11 FORMULAS'!$H$5,'11 FORMULAS'!$I$5,""))</f>
        <v/>
      </c>
      <c r="O49" s="4"/>
      <c r="P49" s="4"/>
      <c r="Q49" s="4"/>
      <c r="R49" s="278" t="str">
        <f>+IFERROR(K49+N49,"")</f>
        <v/>
      </c>
      <c r="S49" s="278" t="str">
        <f>IF(L49='11 FORMULAS'!$P$5,S48-(S48*R49),S48)</f>
        <v/>
      </c>
      <c r="T49" s="278" t="str">
        <f>IF(L49='11 FORMULAS'!$P$6,T48-(T48*R49),T48)</f>
        <v/>
      </c>
      <c r="U49" s="417"/>
      <c r="V49" s="420"/>
      <c r="X49" s="274"/>
      <c r="Y49" s="275"/>
      <c r="Z49" s="275"/>
    </row>
    <row r="50" spans="1:26" ht="41.25" hidden="1" customHeight="1" thickBot="1" x14ac:dyDescent="0.3">
      <c r="A50" s="409"/>
      <c r="B50" s="412"/>
      <c r="C50" s="392"/>
      <c r="D50" s="395"/>
      <c r="E50" s="60">
        <v>4</v>
      </c>
      <c r="F50" s="203"/>
      <c r="G50" s="203"/>
      <c r="H50" s="203"/>
      <c r="I50" s="271" t="str">
        <f t="shared" si="16"/>
        <v xml:space="preserve">  </v>
      </c>
      <c r="J50" s="7"/>
      <c r="K50" s="56" t="str">
        <f>+IF(J50='11 FORMULAS'!$E$4,'11 FORMULAS'!$F$4,IF(J50='11 FORMULAS'!$E$5,'11 FORMULAS'!$F$5,IF(J50='11 FORMULAS'!$E$6,'11 FORMULAS'!$F$6,"")))</f>
        <v/>
      </c>
      <c r="L50" s="56" t="str">
        <f>+IF(OR(J50='11 FORMULAS'!$O$4,J50='11 FORMULAS'!$O$5),'11 FORMULAS'!$P$5,IF(J50='11 FORMULAS'!$O$6,'11 FORMULAS'!$P$6,""))</f>
        <v/>
      </c>
      <c r="M50" s="7"/>
      <c r="N50" s="56" t="str">
        <f>+IF(M50='11 FORMULAS'!$H$4,'11 FORMULAS'!$I$4,IF(M50='11 FORMULAS'!$H$5,'11 FORMULAS'!$I$5,""))</f>
        <v/>
      </c>
      <c r="O50" s="8"/>
      <c r="P50" s="8"/>
      <c r="Q50" s="8"/>
      <c r="R50" s="279" t="str">
        <f t="shared" ref="R50" si="20">+IFERROR(K50+N50,"")</f>
        <v/>
      </c>
      <c r="S50" s="279" t="str">
        <f>IF(L50='11 FORMULAS'!$P$5,S49-(S49*R50),S49)</f>
        <v/>
      </c>
      <c r="T50" s="279" t="str">
        <f>IF(L50='11 FORMULAS'!$P$6,T49-(T49*R50),T49)</f>
        <v/>
      </c>
      <c r="U50" s="418"/>
      <c r="V50" s="421"/>
    </row>
    <row r="51" spans="1:26" ht="41.25" hidden="1" customHeight="1" x14ac:dyDescent="0.25">
      <c r="A51" s="407" t="str">
        <f>'2 CONTEXTO E IDENTIFICACIÓN'!A21</f>
        <v>R11</v>
      </c>
      <c r="B51" s="410" t="str">
        <f>+'2 CONTEXTO E IDENTIFICACIÓN'!E21</f>
        <v xml:space="preserve">  </v>
      </c>
      <c r="C51" s="390" t="str">
        <f>+'3 PROBABIL E IMPACTO INHERENTE'!E21</f>
        <v/>
      </c>
      <c r="D51" s="393" t="str">
        <f>+'3 PROBABIL E IMPACTO INHERENTE'!M21</f>
        <v/>
      </c>
      <c r="E51" s="58">
        <v>1</v>
      </c>
      <c r="F51" s="61"/>
      <c r="G51" s="61"/>
      <c r="H51" s="61"/>
      <c r="I51" s="269" t="str">
        <f t="shared" si="16"/>
        <v xml:space="preserve">  </v>
      </c>
      <c r="J51" s="5"/>
      <c r="K51" s="54" t="str">
        <f>+IF(J51='11 FORMULAS'!$E$4,'11 FORMULAS'!$F$4,IF(J51='11 FORMULAS'!$E$5,'11 FORMULAS'!$F$5,IF(J51='11 FORMULAS'!$E$6,'11 FORMULAS'!$F$6,"")))</f>
        <v/>
      </c>
      <c r="L51" s="54" t="str">
        <f>+IF(OR(J51='11 FORMULAS'!$O$4,J51='11 FORMULAS'!$O$5),'11 FORMULAS'!$P$5,IF(J51='11 FORMULAS'!$O$6,'11 FORMULAS'!$P$6,""))</f>
        <v/>
      </c>
      <c r="M51" s="5"/>
      <c r="N51" s="54" t="str">
        <f>+IF(M51='11 FORMULAS'!$H$4,'11 FORMULAS'!$I$4,IF(M51='11 FORMULAS'!$H$5,'11 FORMULAS'!$I$5,""))</f>
        <v/>
      </c>
      <c r="O51" s="6"/>
      <c r="P51" s="6"/>
      <c r="Q51" s="6"/>
      <c r="R51" s="277" t="str">
        <f>+IFERROR(K51+N51,"")</f>
        <v/>
      </c>
      <c r="S51" s="277" t="str">
        <f>IF(L51='11 FORMULAS'!$P$5,C51-(C51*R51),C51)</f>
        <v/>
      </c>
      <c r="T51" s="277" t="str">
        <f>IF(L51='11 FORMULAS'!$P$6,D51-(D51*R51),D51)</f>
        <v/>
      </c>
      <c r="U51" s="416" t="str">
        <f>+IF(S54="","",S54)</f>
        <v/>
      </c>
      <c r="V51" s="419" t="str">
        <f>+IF(T54="","",T54)</f>
        <v/>
      </c>
      <c r="X51" s="274"/>
      <c r="Y51" s="275"/>
      <c r="Z51" s="275"/>
    </row>
    <row r="52" spans="1:26" ht="41.25" hidden="1" customHeight="1" x14ac:dyDescent="0.25">
      <c r="A52" s="408"/>
      <c r="B52" s="411"/>
      <c r="C52" s="391"/>
      <c r="D52" s="394"/>
      <c r="E52" s="59">
        <v>2</v>
      </c>
      <c r="F52" s="202"/>
      <c r="G52" s="202"/>
      <c r="H52" s="202"/>
      <c r="I52" s="270" t="str">
        <f t="shared" si="16"/>
        <v xml:space="preserve">  </v>
      </c>
      <c r="J52" s="1"/>
      <c r="K52" s="55" t="str">
        <f>+IF(J52='11 FORMULAS'!$E$4,'11 FORMULAS'!$F$4,IF(J52='11 FORMULAS'!$E$5,'11 FORMULAS'!$F$5,IF(J52='11 FORMULAS'!$E$6,'11 FORMULAS'!$F$6,"")))</f>
        <v/>
      </c>
      <c r="L52" s="55" t="str">
        <f>+IF(OR(J52='11 FORMULAS'!$O$4,J52='11 FORMULAS'!$O$5),'11 FORMULAS'!$P$5,IF(J52='11 FORMULAS'!$O$6,'11 FORMULAS'!$P$6,""))</f>
        <v/>
      </c>
      <c r="M52" s="1"/>
      <c r="N52" s="55" t="str">
        <f>+IF(M52='11 FORMULAS'!$H$4,'11 FORMULAS'!$I$4,IF(M52='11 FORMULAS'!$H$5,'11 FORMULAS'!$I$5,""))</f>
        <v/>
      </c>
      <c r="O52" s="4"/>
      <c r="P52" s="4"/>
      <c r="Q52" s="4"/>
      <c r="R52" s="278" t="str">
        <f t="shared" ref="R52" si="21">+IFERROR(K52+N52,"")</f>
        <v/>
      </c>
      <c r="S52" s="278" t="str">
        <f>IF(L52='11 FORMULAS'!$P$5,S51-(S51*R52),S51)</f>
        <v/>
      </c>
      <c r="T52" s="278" t="str">
        <f>IF(L52='11 FORMULAS'!$P$6,T51-(T51*R52),T51)</f>
        <v/>
      </c>
      <c r="U52" s="417"/>
      <c r="V52" s="420"/>
      <c r="X52" s="274"/>
      <c r="Y52" s="275"/>
      <c r="Z52" s="275"/>
    </row>
    <row r="53" spans="1:26" ht="41.25" hidden="1" customHeight="1" x14ac:dyDescent="0.25">
      <c r="A53" s="408"/>
      <c r="B53" s="411"/>
      <c r="C53" s="391"/>
      <c r="D53" s="394"/>
      <c r="E53" s="59">
        <v>3</v>
      </c>
      <c r="F53" s="202"/>
      <c r="G53" s="202"/>
      <c r="H53" s="202"/>
      <c r="I53" s="270" t="str">
        <f t="shared" si="16"/>
        <v xml:space="preserve">  </v>
      </c>
      <c r="J53" s="1"/>
      <c r="K53" s="55" t="str">
        <f>+IF(J53='11 FORMULAS'!$E$4,'11 FORMULAS'!$F$4,IF(J53='11 FORMULAS'!$E$5,'11 FORMULAS'!$F$5,IF(J53='11 FORMULAS'!$E$6,'11 FORMULAS'!$F$6,"")))</f>
        <v/>
      </c>
      <c r="L53" s="55" t="str">
        <f>+IF(OR(J53='11 FORMULAS'!$O$4,J53='11 FORMULAS'!$O$5),'11 FORMULAS'!$P$5,IF(J53='11 FORMULAS'!$O$6,'11 FORMULAS'!$P$6,""))</f>
        <v/>
      </c>
      <c r="M53" s="1"/>
      <c r="N53" s="55" t="str">
        <f>+IF(M53='11 FORMULAS'!$H$4,'11 FORMULAS'!$I$4,IF(M53='11 FORMULAS'!$H$5,'11 FORMULAS'!$I$5,""))</f>
        <v/>
      </c>
      <c r="O53" s="4"/>
      <c r="P53" s="4"/>
      <c r="Q53" s="4"/>
      <c r="R53" s="278" t="str">
        <f>+IFERROR(K53+N53,"")</f>
        <v/>
      </c>
      <c r="S53" s="278" t="str">
        <f>IF(L53='11 FORMULAS'!$P$5,S52-(S52*R53),S52)</f>
        <v/>
      </c>
      <c r="T53" s="278" t="str">
        <f>IF(L53='11 FORMULAS'!$P$6,T52-(T52*R53),T52)</f>
        <v/>
      </c>
      <c r="U53" s="417"/>
      <c r="V53" s="420"/>
      <c r="X53" s="274"/>
      <c r="Y53" s="275"/>
      <c r="Z53" s="275"/>
    </row>
    <row r="54" spans="1:26" ht="41.25" hidden="1" customHeight="1" thickBot="1" x14ac:dyDescent="0.3">
      <c r="A54" s="409"/>
      <c r="B54" s="412"/>
      <c r="C54" s="392"/>
      <c r="D54" s="395"/>
      <c r="E54" s="60">
        <v>4</v>
      </c>
      <c r="F54" s="203"/>
      <c r="G54" s="203"/>
      <c r="H54" s="203"/>
      <c r="I54" s="271" t="str">
        <f t="shared" si="16"/>
        <v xml:space="preserve">  </v>
      </c>
      <c r="J54" s="7"/>
      <c r="K54" s="56" t="str">
        <f>+IF(J54='11 FORMULAS'!$E$4,'11 FORMULAS'!$F$4,IF(J54='11 FORMULAS'!$E$5,'11 FORMULAS'!$F$5,IF(J54='11 FORMULAS'!$E$6,'11 FORMULAS'!$F$6,"")))</f>
        <v/>
      </c>
      <c r="L54" s="56" t="str">
        <f>+IF(OR(J54='11 FORMULAS'!$O$4,J54='11 FORMULAS'!$O$5),'11 FORMULAS'!$P$5,IF(J54='11 FORMULAS'!$O$6,'11 FORMULAS'!$P$6,""))</f>
        <v/>
      </c>
      <c r="M54" s="7"/>
      <c r="N54" s="56" t="str">
        <f>+IF(M54='11 FORMULAS'!$H$4,'11 FORMULAS'!$I$4,IF(M54='11 FORMULAS'!$H$5,'11 FORMULAS'!$I$5,""))</f>
        <v/>
      </c>
      <c r="O54" s="8"/>
      <c r="P54" s="8"/>
      <c r="Q54" s="8"/>
      <c r="R54" s="279" t="str">
        <f t="shared" ref="R54" si="22">+IFERROR(K54+N54,"")</f>
        <v/>
      </c>
      <c r="S54" s="279" t="str">
        <f>IF(L54='11 FORMULAS'!$P$5,S53-(S53*R54),S53)</f>
        <v/>
      </c>
      <c r="T54" s="279" t="str">
        <f>IF(L54='11 FORMULAS'!$P$6,T53-(T53*R54),T53)</f>
        <v/>
      </c>
      <c r="U54" s="418"/>
      <c r="V54" s="421"/>
    </row>
    <row r="55" spans="1:26" ht="41.25" hidden="1" customHeight="1" x14ac:dyDescent="0.25">
      <c r="A55" s="407" t="str">
        <f>'2 CONTEXTO E IDENTIFICACIÓN'!A22</f>
        <v>R12</v>
      </c>
      <c r="B55" s="410" t="str">
        <f>+'2 CONTEXTO E IDENTIFICACIÓN'!E22</f>
        <v xml:space="preserve">  </v>
      </c>
      <c r="C55" s="390" t="str">
        <f>+'3 PROBABIL E IMPACTO INHERENTE'!E22</f>
        <v/>
      </c>
      <c r="D55" s="393" t="str">
        <f>+'3 PROBABIL E IMPACTO INHERENTE'!M22</f>
        <v/>
      </c>
      <c r="E55" s="58">
        <v>1</v>
      </c>
      <c r="F55" s="61"/>
      <c r="G55" s="61"/>
      <c r="H55" s="61"/>
      <c r="I55" s="269" t="str">
        <f t="shared" si="16"/>
        <v xml:space="preserve">  </v>
      </c>
      <c r="J55" s="5"/>
      <c r="K55" s="54" t="str">
        <f>+IF(J55='11 FORMULAS'!$E$4,'11 FORMULAS'!$F$4,IF(J55='11 FORMULAS'!$E$5,'11 FORMULAS'!$F$5,IF(J55='11 FORMULAS'!$E$6,'11 FORMULAS'!$F$6,"")))</f>
        <v/>
      </c>
      <c r="L55" s="54" t="str">
        <f>+IF(OR(J55='11 FORMULAS'!$O$4,J55='11 FORMULAS'!$O$5),'11 FORMULAS'!$P$5,IF(J55='11 FORMULAS'!$O$6,'11 FORMULAS'!$P$6,""))</f>
        <v/>
      </c>
      <c r="M55" s="5"/>
      <c r="N55" s="54" t="str">
        <f>+IF(M55='11 FORMULAS'!$H$4,'11 FORMULAS'!$I$4,IF(M55='11 FORMULAS'!$H$5,'11 FORMULAS'!$I$5,""))</f>
        <v/>
      </c>
      <c r="O55" s="6"/>
      <c r="P55" s="6"/>
      <c r="Q55" s="6"/>
      <c r="R55" s="277" t="str">
        <f>+IFERROR(K55+N55,"")</f>
        <v/>
      </c>
      <c r="S55" s="277" t="str">
        <f>IF(L55='11 FORMULAS'!$P$5,C55-(C55*R55),C55)</f>
        <v/>
      </c>
      <c r="T55" s="277" t="str">
        <f>IF(L55='11 FORMULAS'!$P$6,D55-(D55*R55),D55)</f>
        <v/>
      </c>
      <c r="U55" s="416" t="str">
        <f>+IF(S58="","",S58)</f>
        <v/>
      </c>
      <c r="V55" s="419" t="str">
        <f>+IF(T58="","",T58)</f>
        <v/>
      </c>
      <c r="X55" s="274"/>
      <c r="Y55" s="275"/>
      <c r="Z55" s="275"/>
    </row>
    <row r="56" spans="1:26" ht="41.25" hidden="1" customHeight="1" x14ac:dyDescent="0.25">
      <c r="A56" s="408"/>
      <c r="B56" s="411"/>
      <c r="C56" s="391"/>
      <c r="D56" s="394"/>
      <c r="E56" s="59">
        <v>2</v>
      </c>
      <c r="F56" s="202"/>
      <c r="G56" s="202"/>
      <c r="H56" s="202"/>
      <c r="I56" s="270" t="str">
        <f t="shared" si="16"/>
        <v xml:space="preserve">  </v>
      </c>
      <c r="J56" s="1"/>
      <c r="K56" s="55" t="str">
        <f>+IF(J56='11 FORMULAS'!$E$4,'11 FORMULAS'!$F$4,IF(J56='11 FORMULAS'!$E$5,'11 FORMULAS'!$F$5,IF(J56='11 FORMULAS'!$E$6,'11 FORMULAS'!$F$6,"")))</f>
        <v/>
      </c>
      <c r="L56" s="55" t="str">
        <f>+IF(OR(J56='11 FORMULAS'!$O$4,J56='11 FORMULAS'!$O$5),'11 FORMULAS'!$P$5,IF(J56='11 FORMULAS'!$O$6,'11 FORMULAS'!$P$6,""))</f>
        <v/>
      </c>
      <c r="M56" s="1"/>
      <c r="N56" s="55" t="str">
        <f>+IF(M56='11 FORMULAS'!$H$4,'11 FORMULAS'!$I$4,IF(M56='11 FORMULAS'!$H$5,'11 FORMULAS'!$I$5,""))</f>
        <v/>
      </c>
      <c r="O56" s="4"/>
      <c r="P56" s="4"/>
      <c r="Q56" s="4"/>
      <c r="R56" s="278" t="str">
        <f t="shared" ref="R56" si="23">+IFERROR(K56+N56,"")</f>
        <v/>
      </c>
      <c r="S56" s="278" t="str">
        <f>IF(L56='11 FORMULAS'!$P$5,S55-(S55*R56),S55)</f>
        <v/>
      </c>
      <c r="T56" s="278" t="str">
        <f>IF(L56='11 FORMULAS'!$P$6,T55-(T55*R56),T55)</f>
        <v/>
      </c>
      <c r="U56" s="417"/>
      <c r="V56" s="420"/>
      <c r="X56" s="274"/>
      <c r="Y56" s="275"/>
      <c r="Z56" s="275"/>
    </row>
    <row r="57" spans="1:26" ht="41.25" hidden="1" customHeight="1" x14ac:dyDescent="0.25">
      <c r="A57" s="408"/>
      <c r="B57" s="411"/>
      <c r="C57" s="391"/>
      <c r="D57" s="394"/>
      <c r="E57" s="59">
        <v>3</v>
      </c>
      <c r="F57" s="202"/>
      <c r="G57" s="202"/>
      <c r="H57" s="202"/>
      <c r="I57" s="270" t="str">
        <f t="shared" si="16"/>
        <v xml:space="preserve">  </v>
      </c>
      <c r="J57" s="1"/>
      <c r="K57" s="55" t="str">
        <f>+IF(J57='11 FORMULAS'!$E$4,'11 FORMULAS'!$F$4,IF(J57='11 FORMULAS'!$E$5,'11 FORMULAS'!$F$5,IF(J57='11 FORMULAS'!$E$6,'11 FORMULAS'!$F$6,"")))</f>
        <v/>
      </c>
      <c r="L57" s="55" t="str">
        <f>+IF(OR(J57='11 FORMULAS'!$O$4,J57='11 FORMULAS'!$O$5),'11 FORMULAS'!$P$5,IF(J57='11 FORMULAS'!$O$6,'11 FORMULAS'!$P$6,""))</f>
        <v/>
      </c>
      <c r="M57" s="1"/>
      <c r="N57" s="55" t="str">
        <f>+IF(M57='11 FORMULAS'!$H$4,'11 FORMULAS'!$I$4,IF(M57='11 FORMULAS'!$H$5,'11 FORMULAS'!$I$5,""))</f>
        <v/>
      </c>
      <c r="O57" s="4"/>
      <c r="P57" s="4"/>
      <c r="Q57" s="4"/>
      <c r="R57" s="278" t="str">
        <f>+IFERROR(K57+N57,"")</f>
        <v/>
      </c>
      <c r="S57" s="278" t="str">
        <f>IF(L57='11 FORMULAS'!$P$5,S56-(S56*R57),S56)</f>
        <v/>
      </c>
      <c r="T57" s="278" t="str">
        <f>IF(L57='11 FORMULAS'!$P$6,T56-(T56*R57),T56)</f>
        <v/>
      </c>
      <c r="U57" s="417"/>
      <c r="V57" s="420"/>
      <c r="X57" s="274"/>
      <c r="Y57" s="275"/>
      <c r="Z57" s="275"/>
    </row>
    <row r="58" spans="1:26" ht="41.25" hidden="1" customHeight="1" thickBot="1" x14ac:dyDescent="0.3">
      <c r="A58" s="409"/>
      <c r="B58" s="412"/>
      <c r="C58" s="392"/>
      <c r="D58" s="395"/>
      <c r="E58" s="60">
        <v>4</v>
      </c>
      <c r="F58" s="203"/>
      <c r="G58" s="203"/>
      <c r="H58" s="203"/>
      <c r="I58" s="271" t="str">
        <f t="shared" si="16"/>
        <v xml:space="preserve">  </v>
      </c>
      <c r="J58" s="7"/>
      <c r="K58" s="56" t="str">
        <f>+IF(J58='11 FORMULAS'!$E$4,'11 FORMULAS'!$F$4,IF(J58='11 FORMULAS'!$E$5,'11 FORMULAS'!$F$5,IF(J58='11 FORMULAS'!$E$6,'11 FORMULAS'!$F$6,"")))</f>
        <v/>
      </c>
      <c r="L58" s="56" t="str">
        <f>+IF(OR(J58='11 FORMULAS'!$O$4,J58='11 FORMULAS'!$O$5),'11 FORMULAS'!$P$5,IF(J58='11 FORMULAS'!$O$6,'11 FORMULAS'!$P$6,""))</f>
        <v/>
      </c>
      <c r="M58" s="7"/>
      <c r="N58" s="56" t="str">
        <f>+IF(M58='11 FORMULAS'!$H$4,'11 FORMULAS'!$I$4,IF(M58='11 FORMULAS'!$H$5,'11 FORMULAS'!$I$5,""))</f>
        <v/>
      </c>
      <c r="O58" s="8"/>
      <c r="P58" s="8"/>
      <c r="Q58" s="8"/>
      <c r="R58" s="279" t="str">
        <f t="shared" ref="R58" si="24">+IFERROR(K58+N58,"")</f>
        <v/>
      </c>
      <c r="S58" s="279" t="str">
        <f>IF(L58='11 FORMULAS'!$P$5,S57-(S57*R58),S57)</f>
        <v/>
      </c>
      <c r="T58" s="279" t="str">
        <f>IF(L58='11 FORMULAS'!$P$6,T57-(T57*R58),T57)</f>
        <v/>
      </c>
      <c r="U58" s="418"/>
      <c r="V58" s="421"/>
    </row>
    <row r="59" spans="1:26" ht="41.25" hidden="1" customHeight="1" x14ac:dyDescent="0.25">
      <c r="A59" s="407" t="str">
        <f>'2 CONTEXTO E IDENTIFICACIÓN'!A23</f>
        <v>R13</v>
      </c>
      <c r="B59" s="410" t="str">
        <f>+'2 CONTEXTO E IDENTIFICACIÓN'!E23</f>
        <v xml:space="preserve">  </v>
      </c>
      <c r="C59" s="390" t="str">
        <f>+'3 PROBABIL E IMPACTO INHERENTE'!E23</f>
        <v/>
      </c>
      <c r="D59" s="393" t="str">
        <f>+'3 PROBABIL E IMPACTO INHERENTE'!M23</f>
        <v/>
      </c>
      <c r="E59" s="58">
        <v>1</v>
      </c>
      <c r="F59" s="61"/>
      <c r="G59" s="61"/>
      <c r="H59" s="61"/>
      <c r="I59" s="269" t="str">
        <f t="shared" si="16"/>
        <v xml:space="preserve">  </v>
      </c>
      <c r="J59" s="5"/>
      <c r="K59" s="54" t="str">
        <f>+IF(J59='11 FORMULAS'!$E$4,'11 FORMULAS'!$F$4,IF(J59='11 FORMULAS'!$E$5,'11 FORMULAS'!$F$5,IF(J59='11 FORMULAS'!$E$6,'11 FORMULAS'!$F$6,"")))</f>
        <v/>
      </c>
      <c r="L59" s="54" t="str">
        <f>+IF(OR(J59='11 FORMULAS'!$O$4,J59='11 FORMULAS'!$O$5),'11 FORMULAS'!$P$5,IF(J59='11 FORMULAS'!$O$6,'11 FORMULAS'!$P$6,""))</f>
        <v/>
      </c>
      <c r="M59" s="5"/>
      <c r="N59" s="54" t="str">
        <f>+IF(M59='11 FORMULAS'!$H$4,'11 FORMULAS'!$I$4,IF(M59='11 FORMULAS'!$H$5,'11 FORMULAS'!$I$5,""))</f>
        <v/>
      </c>
      <c r="O59" s="6"/>
      <c r="P59" s="6"/>
      <c r="Q59" s="6"/>
      <c r="R59" s="277" t="str">
        <f>+IFERROR(K59+N59,"")</f>
        <v/>
      </c>
      <c r="S59" s="277" t="str">
        <f>IF(L59='11 FORMULAS'!$P$5,C59-(C59*R59),C59)</f>
        <v/>
      </c>
      <c r="T59" s="277" t="str">
        <f>IF(L59='11 FORMULAS'!$P$6,D59-(D59*R59),D59)</f>
        <v/>
      </c>
      <c r="U59" s="416" t="str">
        <f>+IF(S62="","",S62)</f>
        <v/>
      </c>
      <c r="V59" s="419" t="str">
        <f>+IF(T62="","",T62)</f>
        <v/>
      </c>
      <c r="X59" s="274"/>
      <c r="Y59" s="275"/>
      <c r="Z59" s="275"/>
    </row>
    <row r="60" spans="1:26" ht="41.25" hidden="1" customHeight="1" x14ac:dyDescent="0.25">
      <c r="A60" s="408"/>
      <c r="B60" s="411"/>
      <c r="C60" s="391"/>
      <c r="D60" s="394"/>
      <c r="E60" s="59">
        <v>2</v>
      </c>
      <c r="F60" s="202"/>
      <c r="G60" s="202"/>
      <c r="H60" s="202"/>
      <c r="I60" s="270" t="str">
        <f t="shared" si="16"/>
        <v xml:space="preserve">  </v>
      </c>
      <c r="J60" s="1"/>
      <c r="K60" s="55" t="str">
        <f>+IF(J60='11 FORMULAS'!$E$4,'11 FORMULAS'!$F$4,IF(J60='11 FORMULAS'!$E$5,'11 FORMULAS'!$F$5,IF(J60='11 FORMULAS'!$E$6,'11 FORMULAS'!$F$6,"")))</f>
        <v/>
      </c>
      <c r="L60" s="55" t="str">
        <f>+IF(OR(J60='11 FORMULAS'!$O$4,J60='11 FORMULAS'!$O$5),'11 FORMULAS'!$P$5,IF(J60='11 FORMULAS'!$O$6,'11 FORMULAS'!$P$6,""))</f>
        <v/>
      </c>
      <c r="M60" s="1"/>
      <c r="N60" s="55" t="str">
        <f>+IF(M60='11 FORMULAS'!$H$4,'11 FORMULAS'!$I$4,IF(M60='11 FORMULAS'!$H$5,'11 FORMULAS'!$I$5,""))</f>
        <v/>
      </c>
      <c r="O60" s="4"/>
      <c r="P60" s="4"/>
      <c r="Q60" s="4"/>
      <c r="R60" s="278" t="str">
        <f t="shared" ref="R60" si="25">+IFERROR(K60+N60,"")</f>
        <v/>
      </c>
      <c r="S60" s="278" t="str">
        <f>IF(L60='11 FORMULAS'!$P$5,S59-(S59*R60),S59)</f>
        <v/>
      </c>
      <c r="T60" s="278" t="str">
        <f>IF(L60='11 FORMULAS'!$P$6,T59-(T59*R60),T59)</f>
        <v/>
      </c>
      <c r="U60" s="417"/>
      <c r="V60" s="420"/>
      <c r="X60" s="274"/>
      <c r="Y60" s="275"/>
      <c r="Z60" s="275"/>
    </row>
    <row r="61" spans="1:26" ht="41.25" hidden="1" customHeight="1" x14ac:dyDescent="0.25">
      <c r="A61" s="408"/>
      <c r="B61" s="411"/>
      <c r="C61" s="391"/>
      <c r="D61" s="394"/>
      <c r="E61" s="59">
        <v>3</v>
      </c>
      <c r="F61" s="202"/>
      <c r="G61" s="202"/>
      <c r="H61" s="202"/>
      <c r="I61" s="270" t="str">
        <f t="shared" si="16"/>
        <v xml:space="preserve">  </v>
      </c>
      <c r="J61" s="1"/>
      <c r="K61" s="55" t="str">
        <f>+IF(J61='11 FORMULAS'!$E$4,'11 FORMULAS'!$F$4,IF(J61='11 FORMULAS'!$E$5,'11 FORMULAS'!$F$5,IF(J61='11 FORMULAS'!$E$6,'11 FORMULAS'!$F$6,"")))</f>
        <v/>
      </c>
      <c r="L61" s="55" t="str">
        <f>+IF(OR(J61='11 FORMULAS'!$O$4,J61='11 FORMULAS'!$O$5),'11 FORMULAS'!$P$5,IF(J61='11 FORMULAS'!$O$6,'11 FORMULAS'!$P$6,""))</f>
        <v/>
      </c>
      <c r="M61" s="1"/>
      <c r="N61" s="55" t="str">
        <f>+IF(M61='11 FORMULAS'!$H$4,'11 FORMULAS'!$I$4,IF(M61='11 FORMULAS'!$H$5,'11 FORMULAS'!$I$5,""))</f>
        <v/>
      </c>
      <c r="O61" s="4"/>
      <c r="P61" s="4"/>
      <c r="Q61" s="4"/>
      <c r="R61" s="278" t="str">
        <f>+IFERROR(K61+N61,"")</f>
        <v/>
      </c>
      <c r="S61" s="278" t="str">
        <f>IF(L61='11 FORMULAS'!$P$5,S60-(S60*R61),S60)</f>
        <v/>
      </c>
      <c r="T61" s="278" t="str">
        <f>IF(L61='11 FORMULAS'!$P$6,T60-(T60*R61),T60)</f>
        <v/>
      </c>
      <c r="U61" s="417"/>
      <c r="V61" s="420"/>
      <c r="X61" s="274"/>
      <c r="Y61" s="275"/>
      <c r="Z61" s="275"/>
    </row>
    <row r="62" spans="1:26" ht="41.25" hidden="1" customHeight="1" thickBot="1" x14ac:dyDescent="0.3">
      <c r="A62" s="409"/>
      <c r="B62" s="412"/>
      <c r="C62" s="392"/>
      <c r="D62" s="395"/>
      <c r="E62" s="60">
        <v>4</v>
      </c>
      <c r="F62" s="203"/>
      <c r="G62" s="203"/>
      <c r="H62" s="203"/>
      <c r="I62" s="271" t="str">
        <f t="shared" si="16"/>
        <v xml:space="preserve">  </v>
      </c>
      <c r="J62" s="7"/>
      <c r="K62" s="56" t="str">
        <f>+IF(J62='11 FORMULAS'!$E$4,'11 FORMULAS'!$F$4,IF(J62='11 FORMULAS'!$E$5,'11 FORMULAS'!$F$5,IF(J62='11 FORMULAS'!$E$6,'11 FORMULAS'!$F$6,"")))</f>
        <v/>
      </c>
      <c r="L62" s="56" t="str">
        <f>+IF(OR(J62='11 FORMULAS'!$O$4,J62='11 FORMULAS'!$O$5),'11 FORMULAS'!$P$5,IF(J62='11 FORMULAS'!$O$6,'11 FORMULAS'!$P$6,""))</f>
        <v/>
      </c>
      <c r="M62" s="7"/>
      <c r="N62" s="56" t="str">
        <f>+IF(M62='11 FORMULAS'!$H$4,'11 FORMULAS'!$I$4,IF(M62='11 FORMULAS'!$H$5,'11 FORMULAS'!$I$5,""))</f>
        <v/>
      </c>
      <c r="O62" s="8"/>
      <c r="P62" s="8"/>
      <c r="Q62" s="8"/>
      <c r="R62" s="279" t="str">
        <f t="shared" ref="R62" si="26">+IFERROR(K62+N62,"")</f>
        <v/>
      </c>
      <c r="S62" s="279" t="str">
        <f>IF(L62='11 FORMULAS'!$P$5,S61-(S61*R62),S61)</f>
        <v/>
      </c>
      <c r="T62" s="279" t="str">
        <f>IF(L62='11 FORMULAS'!$P$6,T61-(T61*R62),T61)</f>
        <v/>
      </c>
      <c r="U62" s="418"/>
      <c r="V62" s="421"/>
    </row>
    <row r="63" spans="1:26" ht="41.25" hidden="1" customHeight="1" x14ac:dyDescent="0.25">
      <c r="A63" s="407" t="str">
        <f>'2 CONTEXTO E IDENTIFICACIÓN'!A24</f>
        <v>R14</v>
      </c>
      <c r="B63" s="410" t="str">
        <f>+'2 CONTEXTO E IDENTIFICACIÓN'!E24</f>
        <v xml:space="preserve">  </v>
      </c>
      <c r="C63" s="390" t="str">
        <f>+'3 PROBABIL E IMPACTO INHERENTE'!E24</f>
        <v/>
      </c>
      <c r="D63" s="393" t="str">
        <f>+'3 PROBABIL E IMPACTO INHERENTE'!M24</f>
        <v/>
      </c>
      <c r="E63" s="58">
        <v>1</v>
      </c>
      <c r="F63" s="61"/>
      <c r="G63" s="61"/>
      <c r="H63" s="61"/>
      <c r="I63" s="269" t="str">
        <f t="shared" si="16"/>
        <v xml:space="preserve">  </v>
      </c>
      <c r="J63" s="5"/>
      <c r="K63" s="54" t="str">
        <f>+IF(J63='11 FORMULAS'!$E$4,'11 FORMULAS'!$F$4,IF(J63='11 FORMULAS'!$E$5,'11 FORMULAS'!$F$5,IF(J63='11 FORMULAS'!$E$6,'11 FORMULAS'!$F$6,"")))</f>
        <v/>
      </c>
      <c r="L63" s="54" t="str">
        <f>+IF(OR(J63='11 FORMULAS'!$O$4,J63='11 FORMULAS'!$O$5),'11 FORMULAS'!$P$5,IF(J63='11 FORMULAS'!$O$6,'11 FORMULAS'!$P$6,""))</f>
        <v/>
      </c>
      <c r="M63" s="5"/>
      <c r="N63" s="54" t="str">
        <f>+IF(M63='11 FORMULAS'!$H$4,'11 FORMULAS'!$I$4,IF(M63='11 FORMULAS'!$H$5,'11 FORMULAS'!$I$5,""))</f>
        <v/>
      </c>
      <c r="O63" s="6"/>
      <c r="P63" s="6"/>
      <c r="Q63" s="6"/>
      <c r="R63" s="277" t="str">
        <f>+IFERROR(K63+N63,"")</f>
        <v/>
      </c>
      <c r="S63" s="277" t="str">
        <f>IF(L63='11 FORMULAS'!$P$5,C63-(C63*R63),C63)</f>
        <v/>
      </c>
      <c r="T63" s="277" t="str">
        <f>IF(L63='11 FORMULAS'!$P$6,D63-(D63*R63),D63)</f>
        <v/>
      </c>
      <c r="U63" s="416" t="str">
        <f>+IF(S66="","",S66)</f>
        <v/>
      </c>
      <c r="V63" s="419" t="str">
        <f>+IF(T66="","",T66)</f>
        <v/>
      </c>
      <c r="X63" s="274"/>
      <c r="Y63" s="275"/>
      <c r="Z63" s="275"/>
    </row>
    <row r="64" spans="1:26" ht="41.25" hidden="1" customHeight="1" x14ac:dyDescent="0.25">
      <c r="A64" s="408"/>
      <c r="B64" s="411"/>
      <c r="C64" s="391"/>
      <c r="D64" s="394"/>
      <c r="E64" s="59">
        <v>2</v>
      </c>
      <c r="F64" s="202"/>
      <c r="G64" s="202"/>
      <c r="H64" s="202"/>
      <c r="I64" s="270" t="str">
        <f t="shared" si="16"/>
        <v xml:space="preserve">  </v>
      </c>
      <c r="J64" s="1"/>
      <c r="K64" s="55" t="str">
        <f>+IF(J64='11 FORMULAS'!$E$4,'11 FORMULAS'!$F$4,IF(J64='11 FORMULAS'!$E$5,'11 FORMULAS'!$F$5,IF(J64='11 FORMULAS'!$E$6,'11 FORMULAS'!$F$6,"")))</f>
        <v/>
      </c>
      <c r="L64" s="55" t="str">
        <f>+IF(OR(J64='11 FORMULAS'!$O$4,J64='11 FORMULAS'!$O$5),'11 FORMULAS'!$P$5,IF(J64='11 FORMULAS'!$O$6,'11 FORMULAS'!$P$6,""))</f>
        <v/>
      </c>
      <c r="M64" s="1"/>
      <c r="N64" s="55" t="str">
        <f>+IF(M64='11 FORMULAS'!$H$4,'11 FORMULAS'!$I$4,IF(M64='11 FORMULAS'!$H$5,'11 FORMULAS'!$I$5,""))</f>
        <v/>
      </c>
      <c r="O64" s="4"/>
      <c r="P64" s="4"/>
      <c r="Q64" s="4"/>
      <c r="R64" s="278" t="str">
        <f t="shared" ref="R64" si="27">+IFERROR(K64+N64,"")</f>
        <v/>
      </c>
      <c r="S64" s="278" t="str">
        <f>IF(L64='11 FORMULAS'!$P$5,S63-(S63*R64),S63)</f>
        <v/>
      </c>
      <c r="T64" s="278" t="str">
        <f>IF(L64='11 FORMULAS'!$P$6,T63-(T63*R64),T63)</f>
        <v/>
      </c>
      <c r="U64" s="417"/>
      <c r="V64" s="420"/>
      <c r="X64" s="274"/>
      <c r="Y64" s="275"/>
      <c r="Z64" s="275"/>
    </row>
    <row r="65" spans="1:26" ht="41.25" hidden="1" customHeight="1" x14ac:dyDescent="0.25">
      <c r="A65" s="408"/>
      <c r="B65" s="411"/>
      <c r="C65" s="391"/>
      <c r="D65" s="394"/>
      <c r="E65" s="59">
        <v>3</v>
      </c>
      <c r="F65" s="202"/>
      <c r="G65" s="202"/>
      <c r="H65" s="202"/>
      <c r="I65" s="270" t="str">
        <f t="shared" si="16"/>
        <v xml:space="preserve">  </v>
      </c>
      <c r="J65" s="1"/>
      <c r="K65" s="55" t="str">
        <f>+IF(J65='11 FORMULAS'!$E$4,'11 FORMULAS'!$F$4,IF(J65='11 FORMULAS'!$E$5,'11 FORMULAS'!$F$5,IF(J65='11 FORMULAS'!$E$6,'11 FORMULAS'!$F$6,"")))</f>
        <v/>
      </c>
      <c r="L65" s="55" t="str">
        <f>+IF(OR(J65='11 FORMULAS'!$O$4,J65='11 FORMULAS'!$O$5),'11 FORMULAS'!$P$5,IF(J65='11 FORMULAS'!$O$6,'11 FORMULAS'!$P$6,""))</f>
        <v/>
      </c>
      <c r="M65" s="1"/>
      <c r="N65" s="55" t="str">
        <f>+IF(M65='11 FORMULAS'!$H$4,'11 FORMULAS'!$I$4,IF(M65='11 FORMULAS'!$H$5,'11 FORMULAS'!$I$5,""))</f>
        <v/>
      </c>
      <c r="O65" s="4"/>
      <c r="P65" s="4"/>
      <c r="Q65" s="4"/>
      <c r="R65" s="278" t="str">
        <f>+IFERROR(K65+N65,"")</f>
        <v/>
      </c>
      <c r="S65" s="278" t="str">
        <f>IF(L65='11 FORMULAS'!$P$5,S64-(S64*R65),S64)</f>
        <v/>
      </c>
      <c r="T65" s="278" t="str">
        <f>IF(L65='11 FORMULAS'!$P$6,T64-(T64*R65),T64)</f>
        <v/>
      </c>
      <c r="U65" s="417"/>
      <c r="V65" s="420"/>
      <c r="X65" s="274"/>
      <c r="Y65" s="275"/>
      <c r="Z65" s="275"/>
    </row>
    <row r="66" spans="1:26" ht="41.25" hidden="1" customHeight="1" thickBot="1" x14ac:dyDescent="0.3">
      <c r="A66" s="409"/>
      <c r="B66" s="412"/>
      <c r="C66" s="392"/>
      <c r="D66" s="395"/>
      <c r="E66" s="60">
        <v>4</v>
      </c>
      <c r="F66" s="203"/>
      <c r="G66" s="203"/>
      <c r="H66" s="203"/>
      <c r="I66" s="271" t="str">
        <f t="shared" si="16"/>
        <v xml:space="preserve">  </v>
      </c>
      <c r="J66" s="7"/>
      <c r="K66" s="56" t="str">
        <f>+IF(J66='11 FORMULAS'!$E$4,'11 FORMULAS'!$F$4,IF(J66='11 FORMULAS'!$E$5,'11 FORMULAS'!$F$5,IF(J66='11 FORMULAS'!$E$6,'11 FORMULAS'!$F$6,"")))</f>
        <v/>
      </c>
      <c r="L66" s="56" t="str">
        <f>+IF(OR(J66='11 FORMULAS'!$O$4,J66='11 FORMULAS'!$O$5),'11 FORMULAS'!$P$5,IF(J66='11 FORMULAS'!$O$6,'11 FORMULAS'!$P$6,""))</f>
        <v/>
      </c>
      <c r="M66" s="7"/>
      <c r="N66" s="56" t="str">
        <f>+IF(M66='11 FORMULAS'!$H$4,'11 FORMULAS'!$I$4,IF(M66='11 FORMULAS'!$H$5,'11 FORMULAS'!$I$5,""))</f>
        <v/>
      </c>
      <c r="O66" s="8"/>
      <c r="P66" s="8"/>
      <c r="Q66" s="8"/>
      <c r="R66" s="279" t="str">
        <f t="shared" ref="R66" si="28">+IFERROR(K66+N66,"")</f>
        <v/>
      </c>
      <c r="S66" s="279" t="str">
        <f>IF(L66='11 FORMULAS'!$P$5,S65-(S65*R66),S65)</f>
        <v/>
      </c>
      <c r="T66" s="279" t="str">
        <f>IF(L66='11 FORMULAS'!$P$6,T65-(T65*R66),T65)</f>
        <v/>
      </c>
      <c r="U66" s="418"/>
      <c r="V66" s="421"/>
    </row>
    <row r="67" spans="1:26" ht="41.25" hidden="1" customHeight="1" x14ac:dyDescent="0.25">
      <c r="A67" s="407" t="str">
        <f>'2 CONTEXTO E IDENTIFICACIÓN'!A25</f>
        <v>R15</v>
      </c>
      <c r="B67" s="410" t="str">
        <f>+'2 CONTEXTO E IDENTIFICACIÓN'!E25</f>
        <v xml:space="preserve">  </v>
      </c>
      <c r="C67" s="390" t="str">
        <f>+'3 PROBABIL E IMPACTO INHERENTE'!E25</f>
        <v/>
      </c>
      <c r="D67" s="393" t="str">
        <f>+'3 PROBABIL E IMPACTO INHERENTE'!M25</f>
        <v/>
      </c>
      <c r="E67" s="58">
        <v>1</v>
      </c>
      <c r="F67" s="61"/>
      <c r="G67" s="61"/>
      <c r="H67" s="61"/>
      <c r="I67" s="269" t="str">
        <f t="shared" si="16"/>
        <v xml:space="preserve">  </v>
      </c>
      <c r="J67" s="5"/>
      <c r="K67" s="54" t="str">
        <f>+IF(J67='11 FORMULAS'!$E$4,'11 FORMULAS'!$F$4,IF(J67='11 FORMULAS'!$E$5,'11 FORMULAS'!$F$5,IF(J67='11 FORMULAS'!$E$6,'11 FORMULAS'!$F$6,"")))</f>
        <v/>
      </c>
      <c r="L67" s="54" t="str">
        <f>+IF(OR(J67='11 FORMULAS'!$O$4,J67='11 FORMULAS'!$O$5),'11 FORMULAS'!$P$5,IF(J67='11 FORMULAS'!$O$6,'11 FORMULAS'!$P$6,""))</f>
        <v/>
      </c>
      <c r="M67" s="5"/>
      <c r="N67" s="54" t="str">
        <f>+IF(M67='11 FORMULAS'!$H$4,'11 FORMULAS'!$I$4,IF(M67='11 FORMULAS'!$H$5,'11 FORMULAS'!$I$5,""))</f>
        <v/>
      </c>
      <c r="O67" s="6"/>
      <c r="P67" s="6"/>
      <c r="Q67" s="6"/>
      <c r="R67" s="277" t="str">
        <f>+IFERROR(K67+N67,"")</f>
        <v/>
      </c>
      <c r="S67" s="277" t="str">
        <f>IF(L67='11 FORMULAS'!$P$5,C67-(C67*R67),C67)</f>
        <v/>
      </c>
      <c r="T67" s="277" t="str">
        <f>IF(L67='11 FORMULAS'!$P$6,D67-(D67*R67),D67)</f>
        <v/>
      </c>
      <c r="U67" s="416" t="str">
        <f>+IF(S70="","",S70)</f>
        <v/>
      </c>
      <c r="V67" s="419" t="str">
        <f>+IF(T70="","",T70)</f>
        <v/>
      </c>
      <c r="X67" s="274"/>
      <c r="Y67" s="275"/>
      <c r="Z67" s="275"/>
    </row>
    <row r="68" spans="1:26" ht="41.25" hidden="1" customHeight="1" x14ac:dyDescent="0.25">
      <c r="A68" s="408"/>
      <c r="B68" s="411"/>
      <c r="C68" s="391"/>
      <c r="D68" s="394"/>
      <c r="E68" s="59">
        <v>2</v>
      </c>
      <c r="F68" s="202"/>
      <c r="G68" s="202"/>
      <c r="H68" s="202"/>
      <c r="I68" s="270" t="str">
        <f t="shared" si="16"/>
        <v xml:space="preserve">  </v>
      </c>
      <c r="J68" s="1"/>
      <c r="K68" s="55" t="str">
        <f>+IF(J68='11 FORMULAS'!$E$4,'11 FORMULAS'!$F$4,IF(J68='11 FORMULAS'!$E$5,'11 FORMULAS'!$F$5,IF(J68='11 FORMULAS'!$E$6,'11 FORMULAS'!$F$6,"")))</f>
        <v/>
      </c>
      <c r="L68" s="55" t="str">
        <f>+IF(OR(J68='11 FORMULAS'!$O$4,J68='11 FORMULAS'!$O$5),'11 FORMULAS'!$P$5,IF(J68='11 FORMULAS'!$O$6,'11 FORMULAS'!$P$6,""))</f>
        <v/>
      </c>
      <c r="M68" s="1"/>
      <c r="N68" s="55" t="str">
        <f>+IF(M68='11 FORMULAS'!$H$4,'11 FORMULAS'!$I$4,IF(M68='11 FORMULAS'!$H$5,'11 FORMULAS'!$I$5,""))</f>
        <v/>
      </c>
      <c r="O68" s="4"/>
      <c r="P68" s="4"/>
      <c r="Q68" s="4"/>
      <c r="R68" s="278" t="str">
        <f t="shared" ref="R68" si="29">+IFERROR(K68+N68,"")</f>
        <v/>
      </c>
      <c r="S68" s="278" t="str">
        <f>IF(L68='11 FORMULAS'!$P$5,S67-(S67*R68),S67)</f>
        <v/>
      </c>
      <c r="T68" s="278" t="str">
        <f>IF(L68='11 FORMULAS'!$P$6,T67-(T67*R68),T67)</f>
        <v/>
      </c>
      <c r="U68" s="417"/>
      <c r="V68" s="420"/>
      <c r="X68" s="274"/>
      <c r="Y68" s="275"/>
      <c r="Z68" s="275"/>
    </row>
    <row r="69" spans="1:26" ht="41.25" hidden="1" customHeight="1" x14ac:dyDescent="0.25">
      <c r="A69" s="408"/>
      <c r="B69" s="411"/>
      <c r="C69" s="391"/>
      <c r="D69" s="394"/>
      <c r="E69" s="59">
        <v>3</v>
      </c>
      <c r="F69" s="202"/>
      <c r="G69" s="202"/>
      <c r="H69" s="202"/>
      <c r="I69" s="270" t="str">
        <f t="shared" si="16"/>
        <v xml:space="preserve">  </v>
      </c>
      <c r="J69" s="1"/>
      <c r="K69" s="55" t="str">
        <f>+IF(J69='11 FORMULAS'!$E$4,'11 FORMULAS'!$F$4,IF(J69='11 FORMULAS'!$E$5,'11 FORMULAS'!$F$5,IF(J69='11 FORMULAS'!$E$6,'11 FORMULAS'!$F$6,"")))</f>
        <v/>
      </c>
      <c r="L69" s="55" t="str">
        <f>+IF(OR(J69='11 FORMULAS'!$O$4,J69='11 FORMULAS'!$O$5),'11 FORMULAS'!$P$5,IF(J69='11 FORMULAS'!$O$6,'11 FORMULAS'!$P$6,""))</f>
        <v/>
      </c>
      <c r="M69" s="1"/>
      <c r="N69" s="55" t="str">
        <f>+IF(M69='11 FORMULAS'!$H$4,'11 FORMULAS'!$I$4,IF(M69='11 FORMULAS'!$H$5,'11 FORMULAS'!$I$5,""))</f>
        <v/>
      </c>
      <c r="O69" s="4"/>
      <c r="P69" s="4"/>
      <c r="Q69" s="4"/>
      <c r="R69" s="278" t="str">
        <f>+IFERROR(K69+N69,"")</f>
        <v/>
      </c>
      <c r="S69" s="278" t="str">
        <f>IF(L69='11 FORMULAS'!$P$5,S68-(S68*R69),S68)</f>
        <v/>
      </c>
      <c r="T69" s="278" t="str">
        <f>IF(L69='11 FORMULAS'!$P$6,T68-(T68*R69),T68)</f>
        <v/>
      </c>
      <c r="U69" s="417"/>
      <c r="V69" s="420"/>
      <c r="X69" s="274"/>
      <c r="Y69" s="275"/>
      <c r="Z69" s="275"/>
    </row>
    <row r="70" spans="1:26" ht="41.25" hidden="1" customHeight="1" thickBot="1" x14ac:dyDescent="0.3">
      <c r="A70" s="409"/>
      <c r="B70" s="412"/>
      <c r="C70" s="392"/>
      <c r="D70" s="395"/>
      <c r="E70" s="60">
        <v>4</v>
      </c>
      <c r="F70" s="203"/>
      <c r="G70" s="203"/>
      <c r="H70" s="203"/>
      <c r="I70" s="271" t="str">
        <f t="shared" si="16"/>
        <v xml:space="preserve">  </v>
      </c>
      <c r="J70" s="7"/>
      <c r="K70" s="56" t="str">
        <f>+IF(J70='11 FORMULAS'!$E$4,'11 FORMULAS'!$F$4,IF(J70='11 FORMULAS'!$E$5,'11 FORMULAS'!$F$5,IF(J70='11 FORMULAS'!$E$6,'11 FORMULAS'!$F$6,"")))</f>
        <v/>
      </c>
      <c r="L70" s="56" t="str">
        <f>+IF(OR(J70='11 FORMULAS'!$O$4,J70='11 FORMULAS'!$O$5),'11 FORMULAS'!$P$5,IF(J70='11 FORMULAS'!$O$6,'11 FORMULAS'!$P$6,""))</f>
        <v/>
      </c>
      <c r="M70" s="7"/>
      <c r="N70" s="56" t="str">
        <f>+IF(M70='11 FORMULAS'!$H$4,'11 FORMULAS'!$I$4,IF(M70='11 FORMULAS'!$H$5,'11 FORMULAS'!$I$5,""))</f>
        <v/>
      </c>
      <c r="O70" s="8"/>
      <c r="P70" s="8"/>
      <c r="Q70" s="8"/>
      <c r="R70" s="279" t="str">
        <f t="shared" ref="R70" si="30">+IFERROR(K70+N70,"")</f>
        <v/>
      </c>
      <c r="S70" s="279" t="str">
        <f>IF(L70='11 FORMULAS'!$P$5,S69-(S69*R70),S69)</f>
        <v/>
      </c>
      <c r="T70" s="279" t="str">
        <f>IF(L70='11 FORMULAS'!$P$6,T69-(T69*R70),T69)</f>
        <v/>
      </c>
      <c r="U70" s="418"/>
      <c r="V70" s="421"/>
    </row>
    <row r="71" spans="1:26" ht="41.25" hidden="1" customHeight="1" x14ac:dyDescent="0.25">
      <c r="A71" s="407" t="str">
        <f>'2 CONTEXTO E IDENTIFICACIÓN'!A26</f>
        <v>R16</v>
      </c>
      <c r="B71" s="410" t="str">
        <f>+'2 CONTEXTO E IDENTIFICACIÓN'!E26</f>
        <v xml:space="preserve">  </v>
      </c>
      <c r="C71" s="390" t="str">
        <f>+'3 PROBABIL E IMPACTO INHERENTE'!E26</f>
        <v/>
      </c>
      <c r="D71" s="393" t="str">
        <f>+'3 PROBABIL E IMPACTO INHERENTE'!M26</f>
        <v/>
      </c>
      <c r="E71" s="58">
        <v>1</v>
      </c>
      <c r="F71" s="61"/>
      <c r="G71" s="61"/>
      <c r="H71" s="61"/>
      <c r="I71" s="269" t="str">
        <f t="shared" si="16"/>
        <v xml:space="preserve">  </v>
      </c>
      <c r="J71" s="5"/>
      <c r="K71" s="54" t="str">
        <f>+IF(J71='11 FORMULAS'!$E$4,'11 FORMULAS'!$F$4,IF(J71='11 FORMULAS'!$E$5,'11 FORMULAS'!$F$5,IF(J71='11 FORMULAS'!$E$6,'11 FORMULAS'!$F$6,"")))</f>
        <v/>
      </c>
      <c r="L71" s="54" t="str">
        <f>+IF(OR(J71='11 FORMULAS'!$O$4,J71='11 FORMULAS'!$O$5),'11 FORMULAS'!$P$5,IF(J71='11 FORMULAS'!$O$6,'11 FORMULAS'!$P$6,""))</f>
        <v/>
      </c>
      <c r="M71" s="5"/>
      <c r="N71" s="54" t="str">
        <f>+IF(M71='11 FORMULAS'!$H$4,'11 FORMULAS'!$I$4,IF(M71='11 FORMULAS'!$H$5,'11 FORMULAS'!$I$5,""))</f>
        <v/>
      </c>
      <c r="O71" s="6"/>
      <c r="P71" s="6"/>
      <c r="Q71" s="6"/>
      <c r="R71" s="277" t="str">
        <f>+IFERROR(K71+N71,"")</f>
        <v/>
      </c>
      <c r="S71" s="277" t="str">
        <f>IF(L71='11 FORMULAS'!$P$5,C71-(C71*R71),C71)</f>
        <v/>
      </c>
      <c r="T71" s="277" t="str">
        <f>IF(L71='11 FORMULAS'!$P$6,D71-(D71*R71),D71)</f>
        <v/>
      </c>
      <c r="U71" s="416" t="str">
        <f>+IF(S74="","",S74)</f>
        <v/>
      </c>
      <c r="V71" s="419" t="str">
        <f>+IF(T74="","",T74)</f>
        <v/>
      </c>
      <c r="X71" s="274"/>
      <c r="Y71" s="275"/>
      <c r="Z71" s="275"/>
    </row>
    <row r="72" spans="1:26" ht="41.25" hidden="1" customHeight="1" x14ac:dyDescent="0.25">
      <c r="A72" s="408"/>
      <c r="B72" s="411"/>
      <c r="C72" s="391"/>
      <c r="D72" s="394"/>
      <c r="E72" s="59">
        <v>2</v>
      </c>
      <c r="F72" s="202"/>
      <c r="G72" s="202"/>
      <c r="H72" s="202"/>
      <c r="I72" s="270" t="str">
        <f t="shared" si="16"/>
        <v xml:space="preserve">  </v>
      </c>
      <c r="J72" s="1"/>
      <c r="K72" s="55" t="str">
        <f>+IF(J72='11 FORMULAS'!$E$4,'11 FORMULAS'!$F$4,IF(J72='11 FORMULAS'!$E$5,'11 FORMULAS'!$F$5,IF(J72='11 FORMULAS'!$E$6,'11 FORMULAS'!$F$6,"")))</f>
        <v/>
      </c>
      <c r="L72" s="55" t="str">
        <f>+IF(OR(J72='11 FORMULAS'!$O$4,J72='11 FORMULAS'!$O$5),'11 FORMULAS'!$P$5,IF(J72='11 FORMULAS'!$O$6,'11 FORMULAS'!$P$6,""))</f>
        <v/>
      </c>
      <c r="M72" s="1"/>
      <c r="N72" s="55" t="str">
        <f>+IF(M72='11 FORMULAS'!$H$4,'11 FORMULAS'!$I$4,IF(M72='11 FORMULAS'!$H$5,'11 FORMULAS'!$I$5,""))</f>
        <v/>
      </c>
      <c r="O72" s="4"/>
      <c r="P72" s="4"/>
      <c r="Q72" s="4"/>
      <c r="R72" s="278" t="str">
        <f t="shared" ref="R72" si="31">+IFERROR(K72+N72,"")</f>
        <v/>
      </c>
      <c r="S72" s="278" t="str">
        <f>IF(L72='11 FORMULAS'!$P$5,S71-(S71*R72),S71)</f>
        <v/>
      </c>
      <c r="T72" s="278" t="str">
        <f>IF(L72='11 FORMULAS'!$P$6,T71-(T71*R72),T71)</f>
        <v/>
      </c>
      <c r="U72" s="417"/>
      <c r="V72" s="420"/>
      <c r="X72" s="274"/>
      <c r="Y72" s="275"/>
      <c r="Z72" s="275"/>
    </row>
    <row r="73" spans="1:26" ht="41.25" hidden="1" customHeight="1" x14ac:dyDescent="0.25">
      <c r="A73" s="408"/>
      <c r="B73" s="411"/>
      <c r="C73" s="391"/>
      <c r="D73" s="394"/>
      <c r="E73" s="59">
        <v>3</v>
      </c>
      <c r="F73" s="202"/>
      <c r="G73" s="202"/>
      <c r="H73" s="202"/>
      <c r="I73" s="270" t="str">
        <f t="shared" si="16"/>
        <v xml:space="preserve">  </v>
      </c>
      <c r="J73" s="1"/>
      <c r="K73" s="55" t="str">
        <f>+IF(J73='11 FORMULAS'!$E$4,'11 FORMULAS'!$F$4,IF(J73='11 FORMULAS'!$E$5,'11 FORMULAS'!$F$5,IF(J73='11 FORMULAS'!$E$6,'11 FORMULAS'!$F$6,"")))</f>
        <v/>
      </c>
      <c r="L73" s="55" t="str">
        <f>+IF(OR(J73='11 FORMULAS'!$O$4,J73='11 FORMULAS'!$O$5),'11 FORMULAS'!$P$5,IF(J73='11 FORMULAS'!$O$6,'11 FORMULAS'!$P$6,""))</f>
        <v/>
      </c>
      <c r="M73" s="1"/>
      <c r="N73" s="55" t="str">
        <f>+IF(M73='11 FORMULAS'!$H$4,'11 FORMULAS'!$I$4,IF(M73='11 FORMULAS'!$H$5,'11 FORMULAS'!$I$5,""))</f>
        <v/>
      </c>
      <c r="O73" s="4"/>
      <c r="P73" s="4"/>
      <c r="Q73" s="4"/>
      <c r="R73" s="278" t="str">
        <f>+IFERROR(K73+N73,"")</f>
        <v/>
      </c>
      <c r="S73" s="278" t="str">
        <f>IF(L73='11 FORMULAS'!$P$5,S72-(S72*R73),S72)</f>
        <v/>
      </c>
      <c r="T73" s="278" t="str">
        <f>IF(L73='11 FORMULAS'!$P$6,T72-(T72*R73),T72)</f>
        <v/>
      </c>
      <c r="U73" s="417"/>
      <c r="V73" s="420"/>
      <c r="X73" s="274"/>
      <c r="Y73" s="275"/>
      <c r="Z73" s="275"/>
    </row>
    <row r="74" spans="1:26" ht="41.25" hidden="1" customHeight="1" thickBot="1" x14ac:dyDescent="0.3">
      <c r="A74" s="409"/>
      <c r="B74" s="412"/>
      <c r="C74" s="392"/>
      <c r="D74" s="395"/>
      <c r="E74" s="60">
        <v>4</v>
      </c>
      <c r="F74" s="203"/>
      <c r="G74" s="203"/>
      <c r="H74" s="203"/>
      <c r="I74" s="271" t="str">
        <f t="shared" si="16"/>
        <v xml:space="preserve">  </v>
      </c>
      <c r="J74" s="7"/>
      <c r="K74" s="56" t="str">
        <f>+IF(J74='11 FORMULAS'!$E$4,'11 FORMULAS'!$F$4,IF(J74='11 FORMULAS'!$E$5,'11 FORMULAS'!$F$5,IF(J74='11 FORMULAS'!$E$6,'11 FORMULAS'!$F$6,"")))</f>
        <v/>
      </c>
      <c r="L74" s="56" t="str">
        <f>+IF(OR(J74='11 FORMULAS'!$O$4,J74='11 FORMULAS'!$O$5),'11 FORMULAS'!$P$5,IF(J74='11 FORMULAS'!$O$6,'11 FORMULAS'!$P$6,""))</f>
        <v/>
      </c>
      <c r="M74" s="7"/>
      <c r="N74" s="56" t="str">
        <f>+IF(M74='11 FORMULAS'!$H$4,'11 FORMULAS'!$I$4,IF(M74='11 FORMULAS'!$H$5,'11 FORMULAS'!$I$5,""))</f>
        <v/>
      </c>
      <c r="O74" s="8"/>
      <c r="P74" s="8"/>
      <c r="Q74" s="8"/>
      <c r="R74" s="279" t="str">
        <f t="shared" ref="R74" si="32">+IFERROR(K74+N74,"")</f>
        <v/>
      </c>
      <c r="S74" s="279" t="str">
        <f>IF(L74='11 FORMULAS'!$P$5,S73-(S73*R74),S73)</f>
        <v/>
      </c>
      <c r="T74" s="279" t="str">
        <f>IF(L74='11 FORMULAS'!$P$6,T73-(T73*R74),T73)</f>
        <v/>
      </c>
      <c r="U74" s="418"/>
      <c r="V74" s="421"/>
    </row>
    <row r="75" spans="1:26" ht="41.25" hidden="1" customHeight="1" x14ac:dyDescent="0.25">
      <c r="A75" s="407" t="str">
        <f>'2 CONTEXTO E IDENTIFICACIÓN'!A27</f>
        <v>R17</v>
      </c>
      <c r="B75" s="410" t="str">
        <f>+'2 CONTEXTO E IDENTIFICACIÓN'!E27</f>
        <v xml:space="preserve">  </v>
      </c>
      <c r="C75" s="390" t="str">
        <f>+'3 PROBABIL E IMPACTO INHERENTE'!E27</f>
        <v/>
      </c>
      <c r="D75" s="393" t="str">
        <f>+'3 PROBABIL E IMPACTO INHERENTE'!M27</f>
        <v/>
      </c>
      <c r="E75" s="58">
        <v>1</v>
      </c>
      <c r="F75" s="61"/>
      <c r="G75" s="61"/>
      <c r="H75" s="61"/>
      <c r="I75" s="269" t="str">
        <f t="shared" ref="I75:I90" si="33">+CONCATENATE(F75," ",G75," ",H75)</f>
        <v xml:space="preserve">  </v>
      </c>
      <c r="J75" s="5"/>
      <c r="K75" s="54" t="str">
        <f>+IF(J75='11 FORMULAS'!$E$4,'11 FORMULAS'!$F$4,IF(J75='11 FORMULAS'!$E$5,'11 FORMULAS'!$F$5,IF(J75='11 FORMULAS'!$E$6,'11 FORMULAS'!$F$6,"")))</f>
        <v/>
      </c>
      <c r="L75" s="54" t="str">
        <f>+IF(OR(J75='11 FORMULAS'!$O$4,J75='11 FORMULAS'!$O$5),'11 FORMULAS'!$P$5,IF(J75='11 FORMULAS'!$O$6,'11 FORMULAS'!$P$6,""))</f>
        <v/>
      </c>
      <c r="M75" s="5"/>
      <c r="N75" s="54" t="str">
        <f>+IF(M75='11 FORMULAS'!$H$4,'11 FORMULAS'!$I$4,IF(M75='11 FORMULAS'!$H$5,'11 FORMULAS'!$I$5,""))</f>
        <v/>
      </c>
      <c r="O75" s="6"/>
      <c r="P75" s="6"/>
      <c r="Q75" s="6"/>
      <c r="R75" s="277" t="str">
        <f>+IFERROR(K75+N75,"")</f>
        <v/>
      </c>
      <c r="S75" s="277" t="str">
        <f>IF(L75='11 FORMULAS'!$P$5,C75-(C75*R75),C75)</f>
        <v/>
      </c>
      <c r="T75" s="277" t="str">
        <f>IF(L75='11 FORMULAS'!$P$6,D75-(D75*R75),D75)</f>
        <v/>
      </c>
      <c r="U75" s="416" t="str">
        <f>+IF(S78="","",S78)</f>
        <v/>
      </c>
      <c r="V75" s="419" t="str">
        <f>+IF(T78="","",T78)</f>
        <v/>
      </c>
      <c r="X75" s="274"/>
      <c r="Y75" s="275"/>
      <c r="Z75" s="275"/>
    </row>
    <row r="76" spans="1:26" ht="41.25" hidden="1" customHeight="1" x14ac:dyDescent="0.25">
      <c r="A76" s="408"/>
      <c r="B76" s="411"/>
      <c r="C76" s="391"/>
      <c r="D76" s="394"/>
      <c r="E76" s="59">
        <v>2</v>
      </c>
      <c r="F76" s="202"/>
      <c r="G76" s="202"/>
      <c r="H76" s="202"/>
      <c r="I76" s="270" t="str">
        <f t="shared" si="33"/>
        <v xml:space="preserve">  </v>
      </c>
      <c r="J76" s="1"/>
      <c r="K76" s="55" t="str">
        <f>+IF(J76='11 FORMULAS'!$E$4,'11 FORMULAS'!$F$4,IF(J76='11 FORMULAS'!$E$5,'11 FORMULAS'!$F$5,IF(J76='11 FORMULAS'!$E$6,'11 FORMULAS'!$F$6,"")))</f>
        <v/>
      </c>
      <c r="L76" s="55" t="str">
        <f>+IF(OR(J76='11 FORMULAS'!$O$4,J76='11 FORMULAS'!$O$5),'11 FORMULAS'!$P$5,IF(J76='11 FORMULAS'!$O$6,'11 FORMULAS'!$P$6,""))</f>
        <v/>
      </c>
      <c r="M76" s="1"/>
      <c r="N76" s="55" t="str">
        <f>+IF(M76='11 FORMULAS'!$H$4,'11 FORMULAS'!$I$4,IF(M76='11 FORMULAS'!$H$5,'11 FORMULAS'!$I$5,""))</f>
        <v/>
      </c>
      <c r="O76" s="4"/>
      <c r="P76" s="4"/>
      <c r="Q76" s="4"/>
      <c r="R76" s="278" t="str">
        <f t="shared" ref="R76" si="34">+IFERROR(K76+N76,"")</f>
        <v/>
      </c>
      <c r="S76" s="278" t="str">
        <f>IF(L76='11 FORMULAS'!$P$5,S75-(S75*R76),S75)</f>
        <v/>
      </c>
      <c r="T76" s="278" t="str">
        <f>IF(L76='11 FORMULAS'!$P$6,T75-(T75*R76),T75)</f>
        <v/>
      </c>
      <c r="U76" s="417"/>
      <c r="V76" s="420"/>
      <c r="X76" s="274"/>
      <c r="Y76" s="275"/>
      <c r="Z76" s="275"/>
    </row>
    <row r="77" spans="1:26" ht="41.25" hidden="1" customHeight="1" x14ac:dyDescent="0.25">
      <c r="A77" s="408"/>
      <c r="B77" s="411"/>
      <c r="C77" s="391"/>
      <c r="D77" s="394"/>
      <c r="E77" s="59">
        <v>3</v>
      </c>
      <c r="F77" s="202"/>
      <c r="G77" s="202"/>
      <c r="H77" s="202"/>
      <c r="I77" s="270" t="str">
        <f t="shared" si="33"/>
        <v xml:space="preserve">  </v>
      </c>
      <c r="J77" s="1"/>
      <c r="K77" s="55" t="str">
        <f>+IF(J77='11 FORMULAS'!$E$4,'11 FORMULAS'!$F$4,IF(J77='11 FORMULAS'!$E$5,'11 FORMULAS'!$F$5,IF(J77='11 FORMULAS'!$E$6,'11 FORMULAS'!$F$6,"")))</f>
        <v/>
      </c>
      <c r="L77" s="55" t="str">
        <f>+IF(OR(J77='11 FORMULAS'!$O$4,J77='11 FORMULAS'!$O$5),'11 FORMULAS'!$P$5,IF(J77='11 FORMULAS'!$O$6,'11 FORMULAS'!$P$6,""))</f>
        <v/>
      </c>
      <c r="M77" s="1"/>
      <c r="N77" s="55" t="str">
        <f>+IF(M77='11 FORMULAS'!$H$4,'11 FORMULAS'!$I$4,IF(M77='11 FORMULAS'!$H$5,'11 FORMULAS'!$I$5,""))</f>
        <v/>
      </c>
      <c r="O77" s="4"/>
      <c r="P77" s="4"/>
      <c r="Q77" s="4"/>
      <c r="R77" s="278" t="str">
        <f>+IFERROR(K77+N77,"")</f>
        <v/>
      </c>
      <c r="S77" s="278" t="str">
        <f>IF(L77='11 FORMULAS'!$P$5,S76-(S76*R77),S76)</f>
        <v/>
      </c>
      <c r="T77" s="278" t="str">
        <f>IF(L77='11 FORMULAS'!$P$6,T76-(T76*R77),T76)</f>
        <v/>
      </c>
      <c r="U77" s="417"/>
      <c r="V77" s="420"/>
      <c r="X77" s="274"/>
      <c r="Y77" s="275"/>
      <c r="Z77" s="275"/>
    </row>
    <row r="78" spans="1:26" ht="41.25" hidden="1" customHeight="1" thickBot="1" x14ac:dyDescent="0.3">
      <c r="A78" s="409"/>
      <c r="B78" s="412"/>
      <c r="C78" s="392"/>
      <c r="D78" s="395"/>
      <c r="E78" s="60">
        <v>4</v>
      </c>
      <c r="F78" s="203"/>
      <c r="G78" s="203"/>
      <c r="H78" s="203"/>
      <c r="I78" s="271" t="str">
        <f t="shared" si="33"/>
        <v xml:space="preserve">  </v>
      </c>
      <c r="J78" s="7"/>
      <c r="K78" s="56" t="str">
        <f>+IF(J78='11 FORMULAS'!$E$4,'11 FORMULAS'!$F$4,IF(J78='11 FORMULAS'!$E$5,'11 FORMULAS'!$F$5,IF(J78='11 FORMULAS'!$E$6,'11 FORMULAS'!$F$6,"")))</f>
        <v/>
      </c>
      <c r="L78" s="56" t="str">
        <f>+IF(OR(J78='11 FORMULAS'!$O$4,J78='11 FORMULAS'!$O$5),'11 FORMULAS'!$P$5,IF(J78='11 FORMULAS'!$O$6,'11 FORMULAS'!$P$6,""))</f>
        <v/>
      </c>
      <c r="M78" s="7"/>
      <c r="N78" s="56" t="str">
        <f>+IF(M78='11 FORMULAS'!$H$4,'11 FORMULAS'!$I$4,IF(M78='11 FORMULAS'!$H$5,'11 FORMULAS'!$I$5,""))</f>
        <v/>
      </c>
      <c r="O78" s="8"/>
      <c r="P78" s="8"/>
      <c r="Q78" s="8"/>
      <c r="R78" s="279" t="str">
        <f t="shared" ref="R78" si="35">+IFERROR(K78+N78,"")</f>
        <v/>
      </c>
      <c r="S78" s="279" t="str">
        <f>IF(L78='11 FORMULAS'!$P$5,S77-(S77*R78),S77)</f>
        <v/>
      </c>
      <c r="T78" s="279" t="str">
        <f>IF(L78='11 FORMULAS'!$P$6,T77-(T77*R78),T77)</f>
        <v/>
      </c>
      <c r="U78" s="418"/>
      <c r="V78" s="421"/>
    </row>
    <row r="79" spans="1:26" ht="41.25" hidden="1" customHeight="1" x14ac:dyDescent="0.25">
      <c r="A79" s="407" t="str">
        <f>'2 CONTEXTO E IDENTIFICACIÓN'!A28</f>
        <v>R18</v>
      </c>
      <c r="B79" s="410" t="str">
        <f>+'2 CONTEXTO E IDENTIFICACIÓN'!E28</f>
        <v xml:space="preserve">  </v>
      </c>
      <c r="C79" s="390" t="str">
        <f>+'3 PROBABIL E IMPACTO INHERENTE'!E28</f>
        <v/>
      </c>
      <c r="D79" s="393" t="str">
        <f>+'3 PROBABIL E IMPACTO INHERENTE'!M28</f>
        <v/>
      </c>
      <c r="E79" s="58">
        <v>1</v>
      </c>
      <c r="F79" s="61"/>
      <c r="G79" s="61"/>
      <c r="H79" s="61"/>
      <c r="I79" s="269" t="str">
        <f t="shared" si="33"/>
        <v xml:space="preserve">  </v>
      </c>
      <c r="J79" s="5"/>
      <c r="K79" s="54" t="str">
        <f>+IF(J79='11 FORMULAS'!$E$4,'11 FORMULAS'!$F$4,IF(J79='11 FORMULAS'!$E$5,'11 FORMULAS'!$F$5,IF(J79='11 FORMULAS'!$E$6,'11 FORMULAS'!$F$6,"")))</f>
        <v/>
      </c>
      <c r="L79" s="54" t="str">
        <f>+IF(OR(J79='11 FORMULAS'!$O$4,J79='11 FORMULAS'!$O$5),'11 FORMULAS'!$P$5,IF(J79='11 FORMULAS'!$O$6,'11 FORMULAS'!$P$6,""))</f>
        <v/>
      </c>
      <c r="M79" s="5"/>
      <c r="N79" s="54" t="str">
        <f>+IF(M79='11 FORMULAS'!$H$4,'11 FORMULAS'!$I$4,IF(M79='11 FORMULAS'!$H$5,'11 FORMULAS'!$I$5,""))</f>
        <v/>
      </c>
      <c r="O79" s="6"/>
      <c r="P79" s="6"/>
      <c r="Q79" s="6"/>
      <c r="R79" s="277" t="str">
        <f>+IFERROR(K79+N79,"")</f>
        <v/>
      </c>
      <c r="S79" s="277" t="str">
        <f>IF(L79='11 FORMULAS'!$P$5,C79-(C79*R79),C79)</f>
        <v/>
      </c>
      <c r="T79" s="277" t="str">
        <f>IF(L79='11 FORMULAS'!$P$6,D79-(D79*R79),D79)</f>
        <v/>
      </c>
      <c r="U79" s="416" t="str">
        <f>+IF(S82="","",S82)</f>
        <v/>
      </c>
      <c r="V79" s="419" t="str">
        <f>+IF(T82="","",T82)</f>
        <v/>
      </c>
      <c r="X79" s="274"/>
      <c r="Y79" s="275"/>
      <c r="Z79" s="275"/>
    </row>
    <row r="80" spans="1:26" ht="41.25" hidden="1" customHeight="1" x14ac:dyDescent="0.25">
      <c r="A80" s="408"/>
      <c r="B80" s="411"/>
      <c r="C80" s="391"/>
      <c r="D80" s="394"/>
      <c r="E80" s="59">
        <v>2</v>
      </c>
      <c r="F80" s="202"/>
      <c r="G80" s="202"/>
      <c r="H80" s="202"/>
      <c r="I80" s="270" t="str">
        <f t="shared" si="33"/>
        <v xml:space="preserve">  </v>
      </c>
      <c r="J80" s="1"/>
      <c r="K80" s="55" t="str">
        <f>+IF(J80='11 FORMULAS'!$E$4,'11 FORMULAS'!$F$4,IF(J80='11 FORMULAS'!$E$5,'11 FORMULAS'!$F$5,IF(J80='11 FORMULAS'!$E$6,'11 FORMULAS'!$F$6,"")))</f>
        <v/>
      </c>
      <c r="L80" s="55" t="str">
        <f>+IF(OR(J80='11 FORMULAS'!$O$4,J80='11 FORMULAS'!$O$5),'11 FORMULAS'!$P$5,IF(J80='11 FORMULAS'!$O$6,'11 FORMULAS'!$P$6,""))</f>
        <v/>
      </c>
      <c r="M80" s="1"/>
      <c r="N80" s="55" t="str">
        <f>+IF(M80='11 FORMULAS'!$H$4,'11 FORMULAS'!$I$4,IF(M80='11 FORMULAS'!$H$5,'11 FORMULAS'!$I$5,""))</f>
        <v/>
      </c>
      <c r="O80" s="4"/>
      <c r="P80" s="4"/>
      <c r="Q80" s="4"/>
      <c r="R80" s="278" t="str">
        <f t="shared" ref="R80" si="36">+IFERROR(K80+N80,"")</f>
        <v/>
      </c>
      <c r="S80" s="278" t="str">
        <f>IF(L80='11 FORMULAS'!$P$5,S79-(S79*R80),S79)</f>
        <v/>
      </c>
      <c r="T80" s="278" t="str">
        <f>IF(L80='11 FORMULAS'!$P$6,T79-(T79*R80),T79)</f>
        <v/>
      </c>
      <c r="U80" s="417"/>
      <c r="V80" s="420"/>
      <c r="X80" s="274"/>
      <c r="Y80" s="275"/>
      <c r="Z80" s="275"/>
    </row>
    <row r="81" spans="1:26" ht="41.25" hidden="1" customHeight="1" x14ac:dyDescent="0.25">
      <c r="A81" s="408"/>
      <c r="B81" s="411"/>
      <c r="C81" s="391"/>
      <c r="D81" s="394"/>
      <c r="E81" s="59">
        <v>3</v>
      </c>
      <c r="F81" s="202"/>
      <c r="G81" s="202"/>
      <c r="H81" s="202"/>
      <c r="I81" s="270" t="str">
        <f t="shared" si="33"/>
        <v xml:space="preserve">  </v>
      </c>
      <c r="J81" s="1"/>
      <c r="K81" s="55" t="str">
        <f>+IF(J81='11 FORMULAS'!$E$4,'11 FORMULAS'!$F$4,IF(J81='11 FORMULAS'!$E$5,'11 FORMULAS'!$F$5,IF(J81='11 FORMULAS'!$E$6,'11 FORMULAS'!$F$6,"")))</f>
        <v/>
      </c>
      <c r="L81" s="55" t="str">
        <f>+IF(OR(J81='11 FORMULAS'!$O$4,J81='11 FORMULAS'!$O$5),'11 FORMULAS'!$P$5,IF(J81='11 FORMULAS'!$O$6,'11 FORMULAS'!$P$6,""))</f>
        <v/>
      </c>
      <c r="M81" s="1"/>
      <c r="N81" s="55" t="str">
        <f>+IF(M81='11 FORMULAS'!$H$4,'11 FORMULAS'!$I$4,IF(M81='11 FORMULAS'!$H$5,'11 FORMULAS'!$I$5,""))</f>
        <v/>
      </c>
      <c r="O81" s="4"/>
      <c r="P81" s="4"/>
      <c r="Q81" s="4"/>
      <c r="R81" s="278" t="str">
        <f>+IFERROR(K81+N81,"")</f>
        <v/>
      </c>
      <c r="S81" s="278" t="str">
        <f>IF(L81='11 FORMULAS'!$P$5,S80-(S80*R81),S80)</f>
        <v/>
      </c>
      <c r="T81" s="278" t="str">
        <f>IF(L81='11 FORMULAS'!$P$6,T80-(T80*R81),T80)</f>
        <v/>
      </c>
      <c r="U81" s="417"/>
      <c r="V81" s="420"/>
      <c r="X81" s="274"/>
      <c r="Y81" s="275"/>
      <c r="Z81" s="275"/>
    </row>
    <row r="82" spans="1:26" ht="41.25" hidden="1" customHeight="1" thickBot="1" x14ac:dyDescent="0.3">
      <c r="A82" s="409"/>
      <c r="B82" s="412"/>
      <c r="C82" s="392"/>
      <c r="D82" s="395"/>
      <c r="E82" s="60">
        <v>4</v>
      </c>
      <c r="F82" s="203"/>
      <c r="G82" s="203"/>
      <c r="H82" s="203"/>
      <c r="I82" s="271" t="str">
        <f t="shared" si="33"/>
        <v xml:space="preserve">  </v>
      </c>
      <c r="J82" s="7"/>
      <c r="K82" s="56" t="str">
        <f>+IF(J82='11 FORMULAS'!$E$4,'11 FORMULAS'!$F$4,IF(J82='11 FORMULAS'!$E$5,'11 FORMULAS'!$F$5,IF(J82='11 FORMULAS'!$E$6,'11 FORMULAS'!$F$6,"")))</f>
        <v/>
      </c>
      <c r="L82" s="56" t="str">
        <f>+IF(OR(J82='11 FORMULAS'!$O$4,J82='11 FORMULAS'!$O$5),'11 FORMULAS'!$P$5,IF(J82='11 FORMULAS'!$O$6,'11 FORMULAS'!$P$6,""))</f>
        <v/>
      </c>
      <c r="M82" s="7"/>
      <c r="N82" s="56" t="str">
        <f>+IF(M82='11 FORMULAS'!$H$4,'11 FORMULAS'!$I$4,IF(M82='11 FORMULAS'!$H$5,'11 FORMULAS'!$I$5,""))</f>
        <v/>
      </c>
      <c r="O82" s="8"/>
      <c r="P82" s="8"/>
      <c r="Q82" s="8"/>
      <c r="R82" s="279" t="str">
        <f t="shared" ref="R82" si="37">+IFERROR(K82+N82,"")</f>
        <v/>
      </c>
      <c r="S82" s="279" t="str">
        <f>IF(L82='11 FORMULAS'!$P$5,S81-(S81*R82),S81)</f>
        <v/>
      </c>
      <c r="T82" s="279" t="str">
        <f>IF(L82='11 FORMULAS'!$P$6,T81-(T81*R82),T81)</f>
        <v/>
      </c>
      <c r="U82" s="418"/>
      <c r="V82" s="421"/>
    </row>
    <row r="83" spans="1:26" ht="41.25" hidden="1" customHeight="1" x14ac:dyDescent="0.25">
      <c r="A83" s="407" t="str">
        <f>'2 CONTEXTO E IDENTIFICACIÓN'!A29</f>
        <v>R19</v>
      </c>
      <c r="B83" s="410" t="str">
        <f>+'2 CONTEXTO E IDENTIFICACIÓN'!E29</f>
        <v xml:space="preserve">  </v>
      </c>
      <c r="C83" s="390" t="str">
        <f>+'3 PROBABIL E IMPACTO INHERENTE'!E29</f>
        <v/>
      </c>
      <c r="D83" s="393" t="str">
        <f>+'3 PROBABIL E IMPACTO INHERENTE'!M29</f>
        <v/>
      </c>
      <c r="E83" s="58">
        <v>1</v>
      </c>
      <c r="F83" s="61"/>
      <c r="G83" s="61"/>
      <c r="H83" s="61"/>
      <c r="I83" s="269" t="str">
        <f t="shared" si="33"/>
        <v xml:space="preserve">  </v>
      </c>
      <c r="J83" s="5"/>
      <c r="K83" s="54" t="str">
        <f>+IF(J83='11 FORMULAS'!$E$4,'11 FORMULAS'!$F$4,IF(J83='11 FORMULAS'!$E$5,'11 FORMULAS'!$F$5,IF(J83='11 FORMULAS'!$E$6,'11 FORMULAS'!$F$6,"")))</f>
        <v/>
      </c>
      <c r="L83" s="54" t="str">
        <f>+IF(OR(J83='11 FORMULAS'!$O$4,J83='11 FORMULAS'!$O$5),'11 FORMULAS'!$P$5,IF(J83='11 FORMULAS'!$O$6,'11 FORMULAS'!$P$6,""))</f>
        <v/>
      </c>
      <c r="M83" s="5"/>
      <c r="N83" s="54" t="str">
        <f>+IF(M83='11 FORMULAS'!$H$4,'11 FORMULAS'!$I$4,IF(M83='11 FORMULAS'!$H$5,'11 FORMULAS'!$I$5,""))</f>
        <v/>
      </c>
      <c r="O83" s="6"/>
      <c r="P83" s="6"/>
      <c r="Q83" s="6"/>
      <c r="R83" s="277" t="str">
        <f>+IFERROR(K83+N83,"")</f>
        <v/>
      </c>
      <c r="S83" s="277" t="str">
        <f>IF(L83='11 FORMULAS'!$P$5,C83-(C83*R83),C83)</f>
        <v/>
      </c>
      <c r="T83" s="277" t="str">
        <f>IF(L83='11 FORMULAS'!$P$6,D83-(D83*R83),D83)</f>
        <v/>
      </c>
      <c r="U83" s="416" t="str">
        <f>+IF(S86="","",S86)</f>
        <v/>
      </c>
      <c r="V83" s="419" t="str">
        <f>+IF(T86="","",T86)</f>
        <v/>
      </c>
      <c r="X83" s="274"/>
      <c r="Y83" s="275"/>
      <c r="Z83" s="275"/>
    </row>
    <row r="84" spans="1:26" ht="41.25" hidden="1" customHeight="1" x14ac:dyDescent="0.25">
      <c r="A84" s="408"/>
      <c r="B84" s="411"/>
      <c r="C84" s="391"/>
      <c r="D84" s="394"/>
      <c r="E84" s="59">
        <v>2</v>
      </c>
      <c r="F84" s="202"/>
      <c r="G84" s="202"/>
      <c r="H84" s="202"/>
      <c r="I84" s="270" t="str">
        <f t="shared" si="33"/>
        <v xml:space="preserve">  </v>
      </c>
      <c r="J84" s="1"/>
      <c r="K84" s="55" t="str">
        <f>+IF(J84='11 FORMULAS'!$E$4,'11 FORMULAS'!$F$4,IF(J84='11 FORMULAS'!$E$5,'11 FORMULAS'!$F$5,IF(J84='11 FORMULAS'!$E$6,'11 FORMULAS'!$F$6,"")))</f>
        <v/>
      </c>
      <c r="L84" s="55" t="str">
        <f>+IF(OR(J84='11 FORMULAS'!$O$4,J84='11 FORMULAS'!$O$5),'11 FORMULAS'!$P$5,IF(J84='11 FORMULAS'!$O$6,'11 FORMULAS'!$P$6,""))</f>
        <v/>
      </c>
      <c r="M84" s="1"/>
      <c r="N84" s="55" t="str">
        <f>+IF(M84='11 FORMULAS'!$H$4,'11 FORMULAS'!$I$4,IF(M84='11 FORMULAS'!$H$5,'11 FORMULAS'!$I$5,""))</f>
        <v/>
      </c>
      <c r="O84" s="4"/>
      <c r="P84" s="4"/>
      <c r="Q84" s="4"/>
      <c r="R84" s="278" t="str">
        <f t="shared" ref="R84" si="38">+IFERROR(K84+N84,"")</f>
        <v/>
      </c>
      <c r="S84" s="278" t="str">
        <f>IF(L84='11 FORMULAS'!$P$5,S83-(S83*R84),S83)</f>
        <v/>
      </c>
      <c r="T84" s="278" t="str">
        <f>IF(L84='11 FORMULAS'!$P$6,T83-(T83*R84),T83)</f>
        <v/>
      </c>
      <c r="U84" s="417"/>
      <c r="V84" s="420"/>
      <c r="X84" s="274"/>
      <c r="Y84" s="275"/>
      <c r="Z84" s="275"/>
    </row>
    <row r="85" spans="1:26" ht="41.25" hidden="1" customHeight="1" x14ac:dyDescent="0.25">
      <c r="A85" s="408"/>
      <c r="B85" s="411"/>
      <c r="C85" s="391"/>
      <c r="D85" s="394"/>
      <c r="E85" s="59">
        <v>3</v>
      </c>
      <c r="F85" s="202"/>
      <c r="G85" s="202"/>
      <c r="H85" s="202"/>
      <c r="I85" s="270" t="str">
        <f t="shared" si="33"/>
        <v xml:space="preserve">  </v>
      </c>
      <c r="J85" s="1"/>
      <c r="K85" s="55" t="str">
        <f>+IF(J85='11 FORMULAS'!$E$4,'11 FORMULAS'!$F$4,IF(J85='11 FORMULAS'!$E$5,'11 FORMULAS'!$F$5,IF(J85='11 FORMULAS'!$E$6,'11 FORMULAS'!$F$6,"")))</f>
        <v/>
      </c>
      <c r="L85" s="55" t="str">
        <f>+IF(OR(J85='11 FORMULAS'!$O$4,J85='11 FORMULAS'!$O$5),'11 FORMULAS'!$P$5,IF(J85='11 FORMULAS'!$O$6,'11 FORMULAS'!$P$6,""))</f>
        <v/>
      </c>
      <c r="M85" s="1"/>
      <c r="N85" s="55" t="str">
        <f>+IF(M85='11 FORMULAS'!$H$4,'11 FORMULAS'!$I$4,IF(M85='11 FORMULAS'!$H$5,'11 FORMULAS'!$I$5,""))</f>
        <v/>
      </c>
      <c r="O85" s="4"/>
      <c r="P85" s="4"/>
      <c r="Q85" s="4"/>
      <c r="R85" s="278" t="str">
        <f>+IFERROR(K85+N85,"")</f>
        <v/>
      </c>
      <c r="S85" s="278" t="str">
        <f>IF(L85='11 FORMULAS'!$P$5,S84-(S84*R85),S84)</f>
        <v/>
      </c>
      <c r="T85" s="278" t="str">
        <f>IF(L85='11 FORMULAS'!$P$6,T84-(T84*R85),T84)</f>
        <v/>
      </c>
      <c r="U85" s="417"/>
      <c r="V85" s="420"/>
      <c r="X85" s="274"/>
      <c r="Y85" s="275"/>
      <c r="Z85" s="275"/>
    </row>
    <row r="86" spans="1:26" ht="41.25" hidden="1" customHeight="1" thickBot="1" x14ac:dyDescent="0.3">
      <c r="A86" s="409"/>
      <c r="B86" s="412"/>
      <c r="C86" s="392"/>
      <c r="D86" s="395"/>
      <c r="E86" s="60">
        <v>4</v>
      </c>
      <c r="F86" s="203"/>
      <c r="G86" s="203"/>
      <c r="H86" s="203"/>
      <c r="I86" s="271" t="str">
        <f t="shared" si="33"/>
        <v xml:space="preserve">  </v>
      </c>
      <c r="J86" s="7"/>
      <c r="K86" s="56" t="str">
        <f>+IF(J86='11 FORMULAS'!$E$4,'11 FORMULAS'!$F$4,IF(J86='11 FORMULAS'!$E$5,'11 FORMULAS'!$F$5,IF(J86='11 FORMULAS'!$E$6,'11 FORMULAS'!$F$6,"")))</f>
        <v/>
      </c>
      <c r="L86" s="56" t="str">
        <f>+IF(OR(J86='11 FORMULAS'!$O$4,J86='11 FORMULAS'!$O$5),'11 FORMULAS'!$P$5,IF(J86='11 FORMULAS'!$O$6,'11 FORMULAS'!$P$6,""))</f>
        <v/>
      </c>
      <c r="M86" s="7"/>
      <c r="N86" s="56" t="str">
        <f>+IF(M86='11 FORMULAS'!$H$4,'11 FORMULAS'!$I$4,IF(M86='11 FORMULAS'!$H$5,'11 FORMULAS'!$I$5,""))</f>
        <v/>
      </c>
      <c r="O86" s="8"/>
      <c r="P86" s="8"/>
      <c r="Q86" s="8"/>
      <c r="R86" s="279" t="str">
        <f t="shared" ref="R86" si="39">+IFERROR(K86+N86,"")</f>
        <v/>
      </c>
      <c r="S86" s="279" t="str">
        <f>IF(L86='11 FORMULAS'!$P$5,S85-(S85*R86),S85)</f>
        <v/>
      </c>
      <c r="T86" s="279" t="str">
        <f>IF(L86='11 FORMULAS'!$P$6,T85-(T85*R86),T85)</f>
        <v/>
      </c>
      <c r="U86" s="418"/>
      <c r="V86" s="421"/>
    </row>
    <row r="87" spans="1:26" ht="41.25" hidden="1" customHeight="1" x14ac:dyDescent="0.25">
      <c r="A87" s="407" t="str">
        <f>'2 CONTEXTO E IDENTIFICACIÓN'!A30</f>
        <v>R20</v>
      </c>
      <c r="B87" s="410" t="str">
        <f>+'2 CONTEXTO E IDENTIFICACIÓN'!E30</f>
        <v xml:space="preserve">  </v>
      </c>
      <c r="C87" s="390" t="str">
        <f>+'3 PROBABIL E IMPACTO INHERENTE'!E30</f>
        <v/>
      </c>
      <c r="D87" s="393" t="str">
        <f>+'3 PROBABIL E IMPACTO INHERENTE'!M30</f>
        <v/>
      </c>
      <c r="E87" s="58">
        <v>1</v>
      </c>
      <c r="F87" s="61"/>
      <c r="G87" s="61"/>
      <c r="H87" s="61"/>
      <c r="I87" s="269" t="str">
        <f t="shared" si="33"/>
        <v xml:space="preserve">  </v>
      </c>
      <c r="J87" s="5"/>
      <c r="K87" s="54" t="str">
        <f>+IF(J87='11 FORMULAS'!$E$4,'11 FORMULAS'!$F$4,IF(J87='11 FORMULAS'!$E$5,'11 FORMULAS'!$F$5,IF(J87='11 FORMULAS'!$E$6,'11 FORMULAS'!$F$6,"")))</f>
        <v/>
      </c>
      <c r="L87" s="54" t="str">
        <f>+IF(OR(J87='11 FORMULAS'!$O$4,J87='11 FORMULAS'!$O$5),'11 FORMULAS'!$P$5,IF(J87='11 FORMULAS'!$O$6,'11 FORMULAS'!$P$6,""))</f>
        <v/>
      </c>
      <c r="M87" s="5"/>
      <c r="N87" s="54" t="str">
        <f>+IF(M87='11 FORMULAS'!$H$4,'11 FORMULAS'!$I$4,IF(M87='11 FORMULAS'!$H$5,'11 FORMULAS'!$I$5,""))</f>
        <v/>
      </c>
      <c r="O87" s="6"/>
      <c r="P87" s="6"/>
      <c r="Q87" s="6"/>
      <c r="R87" s="277" t="str">
        <f>+IFERROR(K87+N87,"")</f>
        <v/>
      </c>
      <c r="S87" s="277" t="str">
        <f>IF(L87='11 FORMULAS'!$P$5,C87-(C87*R87),C87)</f>
        <v/>
      </c>
      <c r="T87" s="277" t="str">
        <f>IF(L87='11 FORMULAS'!$P$6,D87-(D87*R87),D87)</f>
        <v/>
      </c>
      <c r="U87" s="416" t="str">
        <f>+IF(S90="","",S90)</f>
        <v/>
      </c>
      <c r="V87" s="419" t="str">
        <f>+IF(T90="","",T90)</f>
        <v/>
      </c>
      <c r="X87" s="274"/>
      <c r="Y87" s="275"/>
      <c r="Z87" s="275"/>
    </row>
    <row r="88" spans="1:26" ht="41.25" hidden="1" customHeight="1" x14ac:dyDescent="0.25">
      <c r="A88" s="408"/>
      <c r="B88" s="411"/>
      <c r="C88" s="391"/>
      <c r="D88" s="394"/>
      <c r="E88" s="59">
        <v>2</v>
      </c>
      <c r="F88" s="202"/>
      <c r="G88" s="202"/>
      <c r="H88" s="202"/>
      <c r="I88" s="270" t="str">
        <f t="shared" si="33"/>
        <v xml:space="preserve">  </v>
      </c>
      <c r="J88" s="1"/>
      <c r="K88" s="55" t="str">
        <f>+IF(J88='11 FORMULAS'!$E$4,'11 FORMULAS'!$F$4,IF(J88='11 FORMULAS'!$E$5,'11 FORMULAS'!$F$5,IF(J88='11 FORMULAS'!$E$6,'11 FORMULAS'!$F$6,"")))</f>
        <v/>
      </c>
      <c r="L88" s="55" t="str">
        <f>+IF(OR(J88='11 FORMULAS'!$O$4,J88='11 FORMULAS'!$O$5),'11 FORMULAS'!$P$5,IF(J88='11 FORMULAS'!$O$6,'11 FORMULAS'!$P$6,""))</f>
        <v/>
      </c>
      <c r="M88" s="1"/>
      <c r="N88" s="55" t="str">
        <f>+IF(M88='11 FORMULAS'!$H$4,'11 FORMULAS'!$I$4,IF(M88='11 FORMULAS'!$H$5,'11 FORMULAS'!$I$5,""))</f>
        <v/>
      </c>
      <c r="O88" s="4"/>
      <c r="P88" s="4"/>
      <c r="Q88" s="4"/>
      <c r="R88" s="278" t="str">
        <f t="shared" ref="R88" si="40">+IFERROR(K88+N88,"")</f>
        <v/>
      </c>
      <c r="S88" s="278" t="str">
        <f>IF(L88='11 FORMULAS'!$P$5,S87-(S87*R88),S87)</f>
        <v/>
      </c>
      <c r="T88" s="278" t="str">
        <f>IF(L88='11 FORMULAS'!$P$6,T87-(T87*R88),T87)</f>
        <v/>
      </c>
      <c r="U88" s="417"/>
      <c r="V88" s="420"/>
      <c r="X88" s="274"/>
      <c r="Y88" s="275"/>
      <c r="Z88" s="275"/>
    </row>
    <row r="89" spans="1:26" ht="41.25" hidden="1" customHeight="1" x14ac:dyDescent="0.25">
      <c r="A89" s="408"/>
      <c r="B89" s="411"/>
      <c r="C89" s="391"/>
      <c r="D89" s="394"/>
      <c r="E89" s="59">
        <v>3</v>
      </c>
      <c r="F89" s="202"/>
      <c r="G89" s="202"/>
      <c r="H89" s="202"/>
      <c r="I89" s="270" t="str">
        <f t="shared" si="33"/>
        <v xml:space="preserve">  </v>
      </c>
      <c r="J89" s="1"/>
      <c r="K89" s="55" t="str">
        <f>+IF(J89='11 FORMULAS'!$E$4,'11 FORMULAS'!$F$4,IF(J89='11 FORMULAS'!$E$5,'11 FORMULAS'!$F$5,IF(J89='11 FORMULAS'!$E$6,'11 FORMULAS'!$F$6,"")))</f>
        <v/>
      </c>
      <c r="L89" s="55" t="str">
        <f>+IF(OR(J89='11 FORMULAS'!$O$4,J89='11 FORMULAS'!$O$5),'11 FORMULAS'!$P$5,IF(J89='11 FORMULAS'!$O$6,'11 FORMULAS'!$P$6,""))</f>
        <v/>
      </c>
      <c r="M89" s="1"/>
      <c r="N89" s="55" t="str">
        <f>+IF(M89='11 FORMULAS'!$H$4,'11 FORMULAS'!$I$4,IF(M89='11 FORMULAS'!$H$5,'11 FORMULAS'!$I$5,""))</f>
        <v/>
      </c>
      <c r="O89" s="4"/>
      <c r="P89" s="4"/>
      <c r="Q89" s="4"/>
      <c r="R89" s="278" t="str">
        <f>+IFERROR(K89+N89,"")</f>
        <v/>
      </c>
      <c r="S89" s="278" t="str">
        <f>IF(L89='11 FORMULAS'!$P$5,S88-(S88*R89),S88)</f>
        <v/>
      </c>
      <c r="T89" s="278" t="str">
        <f>IF(L89='11 FORMULAS'!$P$6,T88-(T88*R89),T88)</f>
        <v/>
      </c>
      <c r="U89" s="417"/>
      <c r="V89" s="420"/>
      <c r="X89" s="274"/>
      <c r="Y89" s="275"/>
      <c r="Z89" s="275"/>
    </row>
    <row r="90" spans="1:26" ht="41.25" hidden="1" customHeight="1" thickBot="1" x14ac:dyDescent="0.3">
      <c r="A90" s="409"/>
      <c r="B90" s="412"/>
      <c r="C90" s="392"/>
      <c r="D90" s="395"/>
      <c r="E90" s="60">
        <v>4</v>
      </c>
      <c r="F90" s="203"/>
      <c r="G90" s="203"/>
      <c r="H90" s="203"/>
      <c r="I90" s="271" t="str">
        <f t="shared" si="33"/>
        <v xml:space="preserve">  </v>
      </c>
      <c r="J90" s="7"/>
      <c r="K90" s="56" t="str">
        <f>+IF(J90='11 FORMULAS'!$E$4,'11 FORMULAS'!$F$4,IF(J90='11 FORMULAS'!$E$5,'11 FORMULAS'!$F$5,IF(J90='11 FORMULAS'!$E$6,'11 FORMULAS'!$F$6,"")))</f>
        <v/>
      </c>
      <c r="L90" s="56" t="str">
        <f>+IF(OR(J90='11 FORMULAS'!$O$4,J90='11 FORMULAS'!$O$5),'11 FORMULAS'!$P$5,IF(J90='11 FORMULAS'!$O$6,'11 FORMULAS'!$P$6,""))</f>
        <v/>
      </c>
      <c r="M90" s="7"/>
      <c r="N90" s="56" t="str">
        <f>+IF(M90='11 FORMULAS'!$H$4,'11 FORMULAS'!$I$4,IF(M90='11 FORMULAS'!$H$5,'11 FORMULAS'!$I$5,""))</f>
        <v/>
      </c>
      <c r="O90" s="8"/>
      <c r="P90" s="8"/>
      <c r="Q90" s="8"/>
      <c r="R90" s="279" t="str">
        <f t="shared" ref="R90" si="41">+IFERROR(K90+N90,"")</f>
        <v/>
      </c>
      <c r="S90" s="279" t="str">
        <f>IF(L90='11 FORMULAS'!$P$5,S89-(S89*R90),S89)</f>
        <v/>
      </c>
      <c r="T90" s="279" t="str">
        <f>IF(L90='11 FORMULAS'!$P$6,T89-(T89*R90),T89)</f>
        <v/>
      </c>
      <c r="U90" s="418"/>
      <c r="V90" s="421"/>
    </row>
    <row r="91" spans="1:26" hidden="1" x14ac:dyDescent="0.25"/>
    <row r="92" spans="1:26" hidden="1" x14ac:dyDescent="0.25"/>
    <row r="93" spans="1:26" hidden="1" x14ac:dyDescent="0.25"/>
    <row r="94" spans="1:26" hidden="1" x14ac:dyDescent="0.25"/>
    <row r="95" spans="1:26" hidden="1" x14ac:dyDescent="0.25"/>
    <row r="96" spans="1:2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sheetData>
  <autoFilter ref="A10:W90"/>
  <dataConsolidate/>
  <mergeCells count="140">
    <mergeCell ref="U51:U54"/>
    <mergeCell ref="V51:V54"/>
    <mergeCell ref="U55:U58"/>
    <mergeCell ref="V55:V58"/>
    <mergeCell ref="U59:U62"/>
    <mergeCell ref="V59:V62"/>
    <mergeCell ref="U39:U42"/>
    <mergeCell ref="V39:V42"/>
    <mergeCell ref="U87:U90"/>
    <mergeCell ref="V87:V90"/>
    <mergeCell ref="U75:U78"/>
    <mergeCell ref="V75:V78"/>
    <mergeCell ref="U79:U82"/>
    <mergeCell ref="V79:V82"/>
    <mergeCell ref="U83:U86"/>
    <mergeCell ref="V83:V86"/>
    <mergeCell ref="U63:U66"/>
    <mergeCell ref="V63:V66"/>
    <mergeCell ref="U67:U70"/>
    <mergeCell ref="V67:V70"/>
    <mergeCell ref="U71:U74"/>
    <mergeCell ref="V71:V74"/>
    <mergeCell ref="U43:U46"/>
    <mergeCell ref="V43:V46"/>
    <mergeCell ref="U47:U50"/>
    <mergeCell ref="V47:V50"/>
    <mergeCell ref="U27:U30"/>
    <mergeCell ref="V27:V30"/>
    <mergeCell ref="U31:U34"/>
    <mergeCell ref="V31:V34"/>
    <mergeCell ref="U35:U38"/>
    <mergeCell ref="V35:V38"/>
    <mergeCell ref="X7:Z7"/>
    <mergeCell ref="U19:U22"/>
    <mergeCell ref="V19:V22"/>
    <mergeCell ref="U23:U26"/>
    <mergeCell ref="V23:V26"/>
    <mergeCell ref="U11:U14"/>
    <mergeCell ref="V11:V14"/>
    <mergeCell ref="U15:U18"/>
    <mergeCell ref="V15:V18"/>
    <mergeCell ref="A67:A70"/>
    <mergeCell ref="B67:B70"/>
    <mergeCell ref="C67:C70"/>
    <mergeCell ref="D67:D70"/>
    <mergeCell ref="A71:A74"/>
    <mergeCell ref="B71:B74"/>
    <mergeCell ref="C71:C74"/>
    <mergeCell ref="D71:D74"/>
    <mergeCell ref="A87:A90"/>
    <mergeCell ref="B87:B90"/>
    <mergeCell ref="C87:C90"/>
    <mergeCell ref="D87:D90"/>
    <mergeCell ref="A75:A78"/>
    <mergeCell ref="B75:B78"/>
    <mergeCell ref="C75:C78"/>
    <mergeCell ref="D75:D78"/>
    <mergeCell ref="A79:A82"/>
    <mergeCell ref="B79:B82"/>
    <mergeCell ref="C79:C82"/>
    <mergeCell ref="D79:D82"/>
    <mergeCell ref="A83:A86"/>
    <mergeCell ref="B83:B86"/>
    <mergeCell ref="C83:C86"/>
    <mergeCell ref="D83:D86"/>
    <mergeCell ref="D59:D62"/>
    <mergeCell ref="A63:A66"/>
    <mergeCell ref="B63:B66"/>
    <mergeCell ref="C63:C66"/>
    <mergeCell ref="D63:D66"/>
    <mergeCell ref="A59:A62"/>
    <mergeCell ref="B59:B62"/>
    <mergeCell ref="C59:C62"/>
    <mergeCell ref="A51:A54"/>
    <mergeCell ref="B51:B54"/>
    <mergeCell ref="C51:C54"/>
    <mergeCell ref="D51:D54"/>
    <mergeCell ref="A55:A58"/>
    <mergeCell ref="B55:B58"/>
    <mergeCell ref="C55:C58"/>
    <mergeCell ref="D55:D58"/>
    <mergeCell ref="A47:A50"/>
    <mergeCell ref="B47:B50"/>
    <mergeCell ref="C47:C50"/>
    <mergeCell ref="D47:D50"/>
    <mergeCell ref="A35:A38"/>
    <mergeCell ref="B35:B38"/>
    <mergeCell ref="C35:C38"/>
    <mergeCell ref="D35:D38"/>
    <mergeCell ref="A39:A42"/>
    <mergeCell ref="B39:B42"/>
    <mergeCell ref="C39:C42"/>
    <mergeCell ref="D39:D42"/>
    <mergeCell ref="C15:C18"/>
    <mergeCell ref="D15:D18"/>
    <mergeCell ref="A19:A22"/>
    <mergeCell ref="B19:B22"/>
    <mergeCell ref="C19:C22"/>
    <mergeCell ref="D19:D22"/>
    <mergeCell ref="A43:A46"/>
    <mergeCell ref="B43:B46"/>
    <mergeCell ref="C43:C46"/>
    <mergeCell ref="D43:D46"/>
    <mergeCell ref="A9:A10"/>
    <mergeCell ref="B9:B10"/>
    <mergeCell ref="J8:Q8"/>
    <mergeCell ref="E9:E10"/>
    <mergeCell ref="J9:N9"/>
    <mergeCell ref="O9:Q9"/>
    <mergeCell ref="F9:H9"/>
    <mergeCell ref="A1:A4"/>
    <mergeCell ref="A31:A34"/>
    <mergeCell ref="B31:B34"/>
    <mergeCell ref="C31:C34"/>
    <mergeCell ref="D31:D34"/>
    <mergeCell ref="A27:A30"/>
    <mergeCell ref="B27:B30"/>
    <mergeCell ref="C27:C30"/>
    <mergeCell ref="D27:D30"/>
    <mergeCell ref="A11:A14"/>
    <mergeCell ref="B11:B14"/>
    <mergeCell ref="A23:A26"/>
    <mergeCell ref="B23:B26"/>
    <mergeCell ref="C23:C26"/>
    <mergeCell ref="D23:D26"/>
    <mergeCell ref="A15:A18"/>
    <mergeCell ref="B15:B18"/>
    <mergeCell ref="U1:V1"/>
    <mergeCell ref="U2:V2"/>
    <mergeCell ref="U3:V3"/>
    <mergeCell ref="U4:V4"/>
    <mergeCell ref="B1:T4"/>
    <mergeCell ref="B6:V6"/>
    <mergeCell ref="C9:C10"/>
    <mergeCell ref="C11:C14"/>
    <mergeCell ref="D9:D10"/>
    <mergeCell ref="D11:D14"/>
    <mergeCell ref="R7:R9"/>
    <mergeCell ref="S7:S9"/>
    <mergeCell ref="T7:T9"/>
  </mergeCells>
  <phoneticPr fontId="0" type="noConversion"/>
  <conditionalFormatting sqref="C11:D11 U11:V11 C15:D15 C19:D19 C23:D23 C27:D27 C31:D31 C35:D35 C39:D39 C43:D43 C47:D47 C51:D51 C55:D55 C59:D59 C63:D63 C67:D67 C71:D71 C75:D75 C79:D79 C83:D83 C87:D87">
    <cfRule type="cellIs" dxfId="159" priority="264" operator="between">
      <formula>$Y$9</formula>
      <formula>$Z$9</formula>
    </cfRule>
    <cfRule type="cellIs" dxfId="158" priority="265" operator="between">
      <formula>$Y$10</formula>
      <formula>$Z$10</formula>
    </cfRule>
    <cfRule type="cellIs" dxfId="157" priority="266" operator="between">
      <formula>$Y$11</formula>
      <formula>$Z$11</formula>
    </cfRule>
    <cfRule type="cellIs" dxfId="156" priority="267" operator="between">
      <formula>$Y$12</formula>
      <formula>$Z$12</formula>
    </cfRule>
    <cfRule type="cellIs" dxfId="155" priority="268" operator="between">
      <formula>$Y$13</formula>
      <formula>$Z$13</formula>
    </cfRule>
  </conditionalFormatting>
  <conditionalFormatting sqref="U15:V15">
    <cfRule type="cellIs" dxfId="154" priority="91" operator="between">
      <formula>$Y$9</formula>
      <formula>$Z$9</formula>
    </cfRule>
    <cfRule type="cellIs" dxfId="153" priority="92" operator="between">
      <formula>$Y$10</formula>
      <formula>$Z$10</formula>
    </cfRule>
    <cfRule type="cellIs" dxfId="152" priority="93" operator="between">
      <formula>$Y$11</formula>
      <formula>$Z$11</formula>
    </cfRule>
    <cfRule type="cellIs" dxfId="151" priority="94" operator="between">
      <formula>$Y$12</formula>
      <formula>$Z$12</formula>
    </cfRule>
    <cfRule type="cellIs" dxfId="150" priority="95" operator="between">
      <formula>$Y$13</formula>
      <formula>$Z$13</formula>
    </cfRule>
  </conditionalFormatting>
  <conditionalFormatting sqref="U19:V19">
    <cfRule type="cellIs" dxfId="149" priority="86" operator="between">
      <formula>$Y$9</formula>
      <formula>$Z$9</formula>
    </cfRule>
    <cfRule type="cellIs" dxfId="148" priority="87" operator="between">
      <formula>$Y$10</formula>
      <formula>$Z$10</formula>
    </cfRule>
    <cfRule type="cellIs" dxfId="147" priority="88" operator="between">
      <formula>$Y$11</formula>
      <formula>$Z$11</formula>
    </cfRule>
    <cfRule type="cellIs" dxfId="146" priority="89" operator="between">
      <formula>$Y$12</formula>
      <formula>$Z$12</formula>
    </cfRule>
    <cfRule type="cellIs" dxfId="145" priority="90" operator="between">
      <formula>$Y$13</formula>
      <formula>$Z$13</formula>
    </cfRule>
  </conditionalFormatting>
  <conditionalFormatting sqref="U23:V23">
    <cfRule type="cellIs" dxfId="144" priority="81" operator="between">
      <formula>$Y$9</formula>
      <formula>$Z$9</formula>
    </cfRule>
    <cfRule type="cellIs" dxfId="143" priority="82" operator="between">
      <formula>$Y$10</formula>
      <formula>$Z$10</formula>
    </cfRule>
    <cfRule type="cellIs" dxfId="142" priority="83" operator="between">
      <formula>$Y$11</formula>
      <formula>$Z$11</formula>
    </cfRule>
    <cfRule type="cellIs" dxfId="141" priority="84" operator="between">
      <formula>$Y$12</formula>
      <formula>$Z$12</formula>
    </cfRule>
    <cfRule type="cellIs" dxfId="140" priority="85" operator="between">
      <formula>$Y$13</formula>
      <formula>$Z$13</formula>
    </cfRule>
  </conditionalFormatting>
  <conditionalFormatting sqref="U27:V27">
    <cfRule type="cellIs" dxfId="139" priority="76" operator="between">
      <formula>$Y$9</formula>
      <formula>$Z$9</formula>
    </cfRule>
    <cfRule type="cellIs" dxfId="138" priority="77" operator="between">
      <formula>$Y$10</formula>
      <formula>$Z$10</formula>
    </cfRule>
    <cfRule type="cellIs" dxfId="137" priority="78" operator="between">
      <formula>$Y$11</formula>
      <formula>$Z$11</formula>
    </cfRule>
    <cfRule type="cellIs" dxfId="136" priority="79" operator="between">
      <formula>$Y$12</formula>
      <formula>$Z$12</formula>
    </cfRule>
    <cfRule type="cellIs" dxfId="135" priority="80" operator="between">
      <formula>$Y$13</formula>
      <formula>$Z$13</formula>
    </cfRule>
  </conditionalFormatting>
  <conditionalFormatting sqref="U31:V31">
    <cfRule type="cellIs" dxfId="134" priority="71" operator="between">
      <formula>$Y$9</formula>
      <formula>$Z$9</formula>
    </cfRule>
    <cfRule type="cellIs" dxfId="133" priority="72" operator="between">
      <formula>$Y$10</formula>
      <formula>$Z$10</formula>
    </cfRule>
    <cfRule type="cellIs" dxfId="132" priority="73" operator="between">
      <formula>$Y$11</formula>
      <formula>$Z$11</formula>
    </cfRule>
    <cfRule type="cellIs" dxfId="131" priority="74" operator="between">
      <formula>$Y$12</formula>
      <formula>$Z$12</formula>
    </cfRule>
    <cfRule type="cellIs" dxfId="130" priority="75" operator="between">
      <formula>$Y$13</formula>
      <formula>$Z$13</formula>
    </cfRule>
  </conditionalFormatting>
  <conditionalFormatting sqref="U35:V35">
    <cfRule type="cellIs" dxfId="129" priority="66" operator="between">
      <formula>$Y$9</formula>
      <formula>$Z$9</formula>
    </cfRule>
    <cfRule type="cellIs" dxfId="128" priority="67" operator="between">
      <formula>$Y$10</formula>
      <formula>$Z$10</formula>
    </cfRule>
    <cfRule type="cellIs" dxfId="127" priority="68" operator="between">
      <formula>$Y$11</formula>
      <formula>$Z$11</formula>
    </cfRule>
    <cfRule type="cellIs" dxfId="126" priority="69" operator="between">
      <formula>$Y$12</formula>
      <formula>$Z$12</formula>
    </cfRule>
    <cfRule type="cellIs" dxfId="125" priority="70" operator="between">
      <formula>$Y$13</formula>
      <formula>$Z$13</formula>
    </cfRule>
  </conditionalFormatting>
  <conditionalFormatting sqref="U39:V39">
    <cfRule type="cellIs" dxfId="124" priority="61" operator="between">
      <formula>$Y$9</formula>
      <formula>$Z$9</formula>
    </cfRule>
    <cfRule type="cellIs" dxfId="123" priority="62" operator="between">
      <formula>$Y$10</formula>
      <formula>$Z$10</formula>
    </cfRule>
    <cfRule type="cellIs" dxfId="122" priority="63" operator="between">
      <formula>$Y$11</formula>
      <formula>$Z$11</formula>
    </cfRule>
    <cfRule type="cellIs" dxfId="121" priority="64" operator="between">
      <formula>$Y$12</formula>
      <formula>$Z$12</formula>
    </cfRule>
    <cfRule type="cellIs" dxfId="120" priority="65" operator="between">
      <formula>$Y$13</formula>
      <formula>$Z$13</formula>
    </cfRule>
  </conditionalFormatting>
  <conditionalFormatting sqref="U43:V43">
    <cfRule type="cellIs" dxfId="119" priority="56" operator="between">
      <formula>$Y$9</formula>
      <formula>$Z$9</formula>
    </cfRule>
    <cfRule type="cellIs" dxfId="118" priority="57" operator="between">
      <formula>$Y$10</formula>
      <formula>$Z$10</formula>
    </cfRule>
    <cfRule type="cellIs" dxfId="117" priority="58" operator="between">
      <formula>$Y$11</formula>
      <formula>$Z$11</formula>
    </cfRule>
    <cfRule type="cellIs" dxfId="116" priority="59" operator="between">
      <formula>$Y$12</formula>
      <formula>$Z$12</formula>
    </cfRule>
    <cfRule type="cellIs" dxfId="115" priority="60" operator="between">
      <formula>$Y$13</formula>
      <formula>$Z$13</formula>
    </cfRule>
  </conditionalFormatting>
  <conditionalFormatting sqref="U47:V47">
    <cfRule type="cellIs" dxfId="114" priority="51" operator="between">
      <formula>$Y$9</formula>
      <formula>$Z$9</formula>
    </cfRule>
    <cfRule type="cellIs" dxfId="113" priority="52" operator="between">
      <formula>$Y$10</formula>
      <formula>$Z$10</formula>
    </cfRule>
    <cfRule type="cellIs" dxfId="112" priority="53" operator="between">
      <formula>$Y$11</formula>
      <formula>$Z$11</formula>
    </cfRule>
    <cfRule type="cellIs" dxfId="111" priority="54" operator="between">
      <formula>$Y$12</formula>
      <formula>$Z$12</formula>
    </cfRule>
    <cfRule type="cellIs" dxfId="110" priority="55" operator="between">
      <formula>$Y$13</formula>
      <formula>$Z$13</formula>
    </cfRule>
  </conditionalFormatting>
  <conditionalFormatting sqref="U51:V51">
    <cfRule type="cellIs" dxfId="109" priority="46" operator="between">
      <formula>$Y$9</formula>
      <formula>$Z$9</formula>
    </cfRule>
    <cfRule type="cellIs" dxfId="108" priority="47" operator="between">
      <formula>$Y$10</formula>
      <formula>$Z$10</formula>
    </cfRule>
    <cfRule type="cellIs" dxfId="107" priority="48" operator="between">
      <formula>$Y$11</formula>
      <formula>$Z$11</formula>
    </cfRule>
    <cfRule type="cellIs" dxfId="106" priority="49" operator="between">
      <formula>$Y$12</formula>
      <formula>$Z$12</formula>
    </cfRule>
    <cfRule type="cellIs" dxfId="105" priority="50" operator="between">
      <formula>$Y$13</formula>
      <formula>$Z$13</formula>
    </cfRule>
  </conditionalFormatting>
  <conditionalFormatting sqref="U55:V55">
    <cfRule type="cellIs" dxfId="104" priority="41" operator="between">
      <formula>$Y$9</formula>
      <formula>$Z$9</formula>
    </cfRule>
    <cfRule type="cellIs" dxfId="103" priority="42" operator="between">
      <formula>$Y$10</formula>
      <formula>$Z$10</formula>
    </cfRule>
    <cfRule type="cellIs" dxfId="102" priority="43" operator="between">
      <formula>$Y$11</formula>
      <formula>$Z$11</formula>
    </cfRule>
    <cfRule type="cellIs" dxfId="101" priority="44" operator="between">
      <formula>$Y$12</formula>
      <formula>$Z$12</formula>
    </cfRule>
    <cfRule type="cellIs" dxfId="100" priority="45" operator="between">
      <formula>$Y$13</formula>
      <formula>$Z$13</formula>
    </cfRule>
  </conditionalFormatting>
  <conditionalFormatting sqref="U59:V59">
    <cfRule type="cellIs" dxfId="99" priority="36" operator="between">
      <formula>$Y$9</formula>
      <formula>$Z$9</formula>
    </cfRule>
    <cfRule type="cellIs" dxfId="98" priority="37" operator="between">
      <formula>$Y$10</formula>
      <formula>$Z$10</formula>
    </cfRule>
    <cfRule type="cellIs" dxfId="97" priority="38" operator="between">
      <formula>$Y$11</formula>
      <formula>$Z$11</formula>
    </cfRule>
    <cfRule type="cellIs" dxfId="96" priority="39" operator="between">
      <formula>$Y$12</formula>
      <formula>$Z$12</formula>
    </cfRule>
    <cfRule type="cellIs" dxfId="95" priority="40" operator="between">
      <formula>$Y$13</formula>
      <formula>$Z$13</formula>
    </cfRule>
  </conditionalFormatting>
  <conditionalFormatting sqref="U63:V63">
    <cfRule type="cellIs" dxfId="94" priority="31" operator="between">
      <formula>$Y$9</formula>
      <formula>$Z$9</formula>
    </cfRule>
    <cfRule type="cellIs" dxfId="93" priority="32" operator="between">
      <formula>$Y$10</formula>
      <formula>$Z$10</formula>
    </cfRule>
    <cfRule type="cellIs" dxfId="92" priority="33" operator="between">
      <formula>$Y$11</formula>
      <formula>$Z$11</formula>
    </cfRule>
    <cfRule type="cellIs" dxfId="91" priority="34" operator="between">
      <formula>$Y$12</formula>
      <formula>$Z$12</formula>
    </cfRule>
    <cfRule type="cellIs" dxfId="90" priority="35" operator="between">
      <formula>$Y$13</formula>
      <formula>$Z$13</formula>
    </cfRule>
  </conditionalFormatting>
  <conditionalFormatting sqref="U67:V67">
    <cfRule type="cellIs" dxfId="89" priority="26" operator="between">
      <formula>$Y$9</formula>
      <formula>$Z$9</formula>
    </cfRule>
    <cfRule type="cellIs" dxfId="88" priority="27" operator="between">
      <formula>$Y$10</formula>
      <formula>$Z$10</formula>
    </cfRule>
    <cfRule type="cellIs" dxfId="87" priority="28" operator="between">
      <formula>$Y$11</formula>
      <formula>$Z$11</formula>
    </cfRule>
    <cfRule type="cellIs" dxfId="86" priority="29" operator="between">
      <formula>$Y$12</formula>
      <formula>$Z$12</formula>
    </cfRule>
    <cfRule type="cellIs" dxfId="85" priority="30" operator="between">
      <formula>$Y$13</formula>
      <formula>$Z$13</formula>
    </cfRule>
  </conditionalFormatting>
  <conditionalFormatting sqref="U71:V71">
    <cfRule type="cellIs" dxfId="84" priority="21" operator="between">
      <formula>$Y$9</formula>
      <formula>$Z$9</formula>
    </cfRule>
    <cfRule type="cellIs" dxfId="83" priority="22" operator="between">
      <formula>$Y$10</formula>
      <formula>$Z$10</formula>
    </cfRule>
    <cfRule type="cellIs" dxfId="82" priority="23" operator="between">
      <formula>$Y$11</formula>
      <formula>$Z$11</formula>
    </cfRule>
    <cfRule type="cellIs" dxfId="81" priority="24" operator="between">
      <formula>$Y$12</formula>
      <formula>$Z$12</formula>
    </cfRule>
    <cfRule type="cellIs" dxfId="80" priority="25" operator="between">
      <formula>$Y$13</formula>
      <formula>$Z$13</formula>
    </cfRule>
  </conditionalFormatting>
  <conditionalFormatting sqref="U75:V75">
    <cfRule type="cellIs" dxfId="79" priority="16" operator="between">
      <formula>$Y$9</formula>
      <formula>$Z$9</formula>
    </cfRule>
    <cfRule type="cellIs" dxfId="78" priority="17" operator="between">
      <formula>$Y$10</formula>
      <formula>$Z$10</formula>
    </cfRule>
    <cfRule type="cellIs" dxfId="77" priority="18" operator="between">
      <formula>$Y$11</formula>
      <formula>$Z$11</formula>
    </cfRule>
    <cfRule type="cellIs" dxfId="76" priority="19" operator="between">
      <formula>$Y$12</formula>
      <formula>$Z$12</formula>
    </cfRule>
    <cfRule type="cellIs" dxfId="75" priority="20" operator="between">
      <formula>$Y$13</formula>
      <formula>$Z$13</formula>
    </cfRule>
  </conditionalFormatting>
  <conditionalFormatting sqref="U79:V79">
    <cfRule type="cellIs" dxfId="74" priority="11" operator="between">
      <formula>$Y$9</formula>
      <formula>$Z$9</formula>
    </cfRule>
    <cfRule type="cellIs" dxfId="73" priority="12" operator="between">
      <formula>$Y$10</formula>
      <formula>$Z$10</formula>
    </cfRule>
    <cfRule type="cellIs" dxfId="72" priority="13" operator="between">
      <formula>$Y$11</formula>
      <formula>$Z$11</formula>
    </cfRule>
    <cfRule type="cellIs" dxfId="71" priority="14" operator="between">
      <formula>$Y$12</formula>
      <formula>$Z$12</formula>
    </cfRule>
    <cfRule type="cellIs" dxfId="70" priority="15" operator="between">
      <formula>$Y$13</formula>
      <formula>$Z$13</formula>
    </cfRule>
  </conditionalFormatting>
  <conditionalFormatting sqref="U83:V83">
    <cfRule type="cellIs" dxfId="69" priority="6" operator="between">
      <formula>$Y$9</formula>
      <formula>$Z$9</formula>
    </cfRule>
    <cfRule type="cellIs" dxfId="68" priority="7" operator="between">
      <formula>$Y$10</formula>
      <formula>$Z$10</formula>
    </cfRule>
    <cfRule type="cellIs" dxfId="67" priority="8" operator="between">
      <formula>$Y$11</formula>
      <formula>$Z$11</formula>
    </cfRule>
    <cfRule type="cellIs" dxfId="66" priority="9" operator="between">
      <formula>$Y$12</formula>
      <formula>$Z$12</formula>
    </cfRule>
    <cfRule type="cellIs" dxfId="65" priority="10" operator="between">
      <formula>$Y$13</formula>
      <formula>$Z$13</formula>
    </cfRule>
  </conditionalFormatting>
  <conditionalFormatting sqref="U87:V87">
    <cfRule type="cellIs" dxfId="64" priority="1" operator="between">
      <formula>$Y$9</formula>
      <formula>$Z$9</formula>
    </cfRule>
    <cfRule type="cellIs" dxfId="63" priority="2" operator="between">
      <formula>$Y$10</formula>
      <formula>$Z$10</formula>
    </cfRule>
    <cfRule type="cellIs" dxfId="62" priority="3" operator="between">
      <formula>$Y$11</formula>
      <formula>$Z$11</formula>
    </cfRule>
    <cfRule type="cellIs" dxfId="61" priority="4" operator="between">
      <formula>$Y$12</formula>
      <formula>$Z$12</formula>
    </cfRule>
    <cfRule type="cellIs" dxfId="60" priority="5" operator="between">
      <formula>$Y$13</formula>
      <formula>$Z$13</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headerFooter alignWithMargins="0"/>
  <rowBreaks count="1" manualBreakCount="1">
    <brk id="30"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14:formula1>
            <xm:f>'11 FORMULAS'!$E$4:$E$7</xm:f>
          </x14:formula1>
          <xm:sqref>J11:J90</xm:sqref>
        </x14:dataValidation>
        <x14:dataValidation type="list" allowBlank="1" showInputMessage="1" showErrorMessage="1">
          <x14:formula1>
            <xm:f>'11 FORMULAS'!$H$4:$H$6</xm:f>
          </x14:formula1>
          <xm:sqref>M11:M90</xm:sqref>
        </x14:dataValidation>
        <x14:dataValidation type="list" allowBlank="1" showInputMessage="1" showErrorMessage="1">
          <x14:formula1>
            <xm:f>'11 FORMULAS'!$K$4:$K$6</xm:f>
          </x14:formula1>
          <xm:sqref>O11:O90</xm:sqref>
        </x14:dataValidation>
        <x14:dataValidation type="list" allowBlank="1" showInputMessage="1" showErrorMessage="1">
          <x14:formula1>
            <xm:f>'11 FORMULAS'!$L$4:$L$6</xm:f>
          </x14:formula1>
          <xm:sqref>P11:P90</xm:sqref>
        </x14:dataValidation>
        <x14:dataValidation type="list" allowBlank="1" showInputMessage="1" showErrorMessage="1">
          <x14:formula1>
            <xm:f>'11 FORMULAS'!$M$4:$M$6</xm:f>
          </x14:formula1>
          <xm:sqref>Q11:Q90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zoomScale="85" zoomScaleNormal="85" workbookViewId="0">
      <pane xSplit="1" ySplit="10" topLeftCell="B11" activePane="bottomRight" state="frozen"/>
      <selection pane="topRight" activeCell="B1" sqref="B1"/>
      <selection pane="bottomLeft" activeCell="A7" sqref="A7"/>
      <selection pane="bottomRight" activeCell="B11" sqref="B11"/>
    </sheetView>
  </sheetViews>
  <sheetFormatPr baseColWidth="10" defaultColWidth="14.28515625" defaultRowHeight="12.75" x14ac:dyDescent="0.25"/>
  <cols>
    <col min="1" max="1" width="17" style="76" customWidth="1" collapsed="1"/>
    <col min="2" max="2" width="30.42578125" style="81" customWidth="1" collapsed="1"/>
    <col min="3" max="3" width="21.5703125" style="81" customWidth="1" collapsed="1"/>
    <col min="4" max="4" width="13" style="81" customWidth="1" collapsed="1"/>
    <col min="5" max="5" width="16.42578125" style="125" customWidth="1" collapsed="1"/>
    <col min="6" max="6" width="10.140625" style="125" customWidth="1" collapsed="1"/>
    <col min="7" max="7" width="25.140625" style="81" customWidth="1" collapsed="1"/>
    <col min="8" max="8" width="10.140625" style="81" bestFit="1" customWidth="1" collapsed="1"/>
    <col min="9" max="9" width="7.42578125" style="81" customWidth="1" collapsed="1"/>
    <col min="10" max="10" width="14" style="81" customWidth="1" collapsed="1"/>
    <col min="11" max="15" width="12.42578125" style="81" customWidth="1" collapsed="1"/>
    <col min="16" max="16" width="3.85546875" style="81" customWidth="1" collapsed="1"/>
    <col min="17" max="17" width="4.85546875" style="76" customWidth="1" collapsed="1"/>
    <col min="18" max="18" width="5.42578125" style="76" bestFit="1" customWidth="1" collapsed="1"/>
    <col min="19" max="24" width="14" style="76" customWidth="1" collapsed="1"/>
    <col min="25" max="29" width="11.42578125" style="76" customWidth="1" collapsed="1"/>
    <col min="30" max="30" width="5.5703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8.75" customHeight="1" x14ac:dyDescent="0.25">
      <c r="A1" s="376"/>
      <c r="B1" s="380" t="str">
        <f>+'2 CONTEXTO E IDENTIFICACIÓN'!B1</f>
        <v>MAPA RIESGOS OPERATIVOS  POR PROCESOS</v>
      </c>
      <c r="C1" s="380"/>
      <c r="D1" s="380"/>
      <c r="E1" s="380"/>
      <c r="F1" s="375" t="str">
        <f>+'2 CONTEXTO E IDENTIFICACIÓN'!I1</f>
        <v xml:space="preserve">Código: </v>
      </c>
      <c r="G1" s="375"/>
    </row>
    <row r="2" spans="1:38" ht="18.75" customHeight="1" x14ac:dyDescent="0.25">
      <c r="A2" s="376"/>
      <c r="B2" s="380"/>
      <c r="C2" s="380"/>
      <c r="D2" s="380"/>
      <c r="E2" s="380"/>
      <c r="F2" s="375" t="str">
        <f>+'2 CONTEXTO E IDENTIFICACIÓN'!I2</f>
        <v xml:space="preserve">Fecha: </v>
      </c>
      <c r="G2" s="375"/>
      <c r="K2" s="76"/>
    </row>
    <row r="3" spans="1:38" s="64" customFormat="1" ht="18.75" customHeight="1" x14ac:dyDescent="0.2">
      <c r="A3" s="376"/>
      <c r="B3" s="380"/>
      <c r="C3" s="380"/>
      <c r="D3" s="380"/>
      <c r="E3" s="380"/>
      <c r="F3" s="375" t="str">
        <f>+'2 CONTEXTO E IDENTIFICACIÓN'!I3</f>
        <v>Versión: 001</v>
      </c>
      <c r="G3" s="375"/>
      <c r="AF3" s="65"/>
      <c r="AG3" s="65"/>
      <c r="AH3" s="65"/>
      <c r="AI3" s="65"/>
      <c r="AJ3" s="65"/>
    </row>
    <row r="4" spans="1:38" s="64" customFormat="1" ht="18.75" customHeight="1" x14ac:dyDescent="0.2">
      <c r="A4" s="377"/>
      <c r="B4" s="380"/>
      <c r="C4" s="380"/>
      <c r="D4" s="380"/>
      <c r="E4" s="380"/>
      <c r="F4" s="375" t="str">
        <f>+'2 CONTEXTO E IDENTIFICACIÓN'!I4</f>
        <v>Página:</v>
      </c>
      <c r="G4" s="375"/>
      <c r="H4" s="67"/>
      <c r="I4" s="67"/>
      <c r="J4" s="66"/>
      <c r="L4" s="67"/>
      <c r="M4" s="67"/>
      <c r="N4" s="67"/>
      <c r="O4" s="67"/>
      <c r="P4" s="66"/>
      <c r="AF4" s="65"/>
      <c r="AG4" s="65"/>
      <c r="AH4" s="65"/>
      <c r="AI4" s="65"/>
      <c r="AJ4" s="65"/>
    </row>
    <row r="5" spans="1:38" s="64" customFormat="1" ht="9.75" customHeight="1" x14ac:dyDescent="0.2">
      <c r="A5" s="68"/>
      <c r="B5" s="66"/>
      <c r="C5" s="206"/>
      <c r="D5" s="206"/>
      <c r="E5" s="120"/>
      <c r="F5" s="67"/>
      <c r="G5" s="67"/>
      <c r="H5" s="67"/>
      <c r="I5" s="67"/>
      <c r="J5" s="66"/>
      <c r="L5" s="67"/>
      <c r="M5" s="67"/>
      <c r="N5" s="67"/>
      <c r="O5" s="67"/>
      <c r="P5" s="66"/>
      <c r="AF5" s="65"/>
      <c r="AG5" s="65"/>
      <c r="AH5" s="65"/>
      <c r="AI5" s="65"/>
      <c r="AJ5" s="65"/>
    </row>
    <row r="6" spans="1:38" s="64" customFormat="1" ht="15" x14ac:dyDescent="0.2">
      <c r="A6" s="19" t="s">
        <v>151</v>
      </c>
      <c r="B6" s="423" t="str">
        <f>+IF('2 CONTEXTO E IDENTIFICACIÓN'!$B$6="","",'2 CONTEXTO E IDENTIFICACIÓN'!$B$6)</f>
        <v xml:space="preserve">Ambiental, Social,  predial y SST </v>
      </c>
      <c r="C6" s="424"/>
      <c r="D6" s="424"/>
      <c r="E6" s="424"/>
      <c r="F6" s="424"/>
      <c r="G6" s="424"/>
      <c r="AF6" s="65"/>
      <c r="AG6" s="65"/>
      <c r="AH6" s="65"/>
      <c r="AI6" s="65"/>
      <c r="AJ6" s="65"/>
    </row>
    <row r="7" spans="1:38" s="64" customFormat="1" ht="15" thickBot="1" x14ac:dyDescent="0.25">
      <c r="A7" s="63"/>
      <c r="B7" s="63"/>
      <c r="C7" s="63"/>
      <c r="D7" s="63"/>
      <c r="E7" s="63"/>
      <c r="F7" s="121"/>
      <c r="AF7" s="65"/>
      <c r="AG7" s="65"/>
      <c r="AH7" s="65"/>
      <c r="AI7" s="65"/>
      <c r="AJ7" s="65"/>
    </row>
    <row r="8" spans="1:38" s="64" customFormat="1" ht="13.5" thickBot="1" x14ac:dyDescent="0.25">
      <c r="D8" s="66"/>
      <c r="E8" s="48"/>
      <c r="F8" s="121"/>
      <c r="I8" s="386" t="s">
        <v>21</v>
      </c>
      <c r="J8" s="387"/>
      <c r="K8" s="387"/>
      <c r="L8" s="387"/>
      <c r="M8" s="387"/>
      <c r="N8" s="387"/>
      <c r="O8" s="388"/>
      <c r="R8" s="69"/>
      <c r="S8" s="70"/>
      <c r="T8" s="378" t="s">
        <v>84</v>
      </c>
      <c r="U8" s="378"/>
      <c r="V8" s="378"/>
      <c r="W8" s="378"/>
      <c r="X8" s="379"/>
      <c r="AF8" s="65"/>
      <c r="AG8" s="65"/>
      <c r="AH8" s="65"/>
      <c r="AI8" s="65"/>
      <c r="AJ8" s="65"/>
    </row>
    <row r="9" spans="1:38" x14ac:dyDescent="0.25">
      <c r="A9" s="122"/>
      <c r="B9" s="122"/>
      <c r="C9" s="73"/>
      <c r="D9" s="122"/>
      <c r="E9" s="381" t="s">
        <v>114</v>
      </c>
      <c r="F9" s="381"/>
      <c r="G9" s="381"/>
      <c r="H9" s="73"/>
      <c r="I9" s="74"/>
      <c r="J9" s="75"/>
      <c r="K9" s="378" t="s">
        <v>84</v>
      </c>
      <c r="L9" s="378"/>
      <c r="M9" s="378"/>
      <c r="N9" s="378"/>
      <c r="O9" s="379"/>
      <c r="P9" s="73"/>
      <c r="R9" s="77"/>
      <c r="T9" s="78">
        <v>0.2</v>
      </c>
      <c r="U9" s="78">
        <v>0.4</v>
      </c>
      <c r="V9" s="78">
        <v>0.6</v>
      </c>
      <c r="W9" s="78">
        <v>0.8</v>
      </c>
      <c r="X9" s="79">
        <v>1</v>
      </c>
      <c r="Y9" s="80"/>
      <c r="Z9" s="80"/>
      <c r="AA9" s="80"/>
      <c r="AB9" s="80"/>
      <c r="AC9" s="80"/>
      <c r="AD9" s="80"/>
      <c r="AE9" s="80"/>
    </row>
    <row r="10" spans="1:38" ht="39.950000000000003" customHeight="1" x14ac:dyDescent="0.2">
      <c r="A10" s="84" t="s">
        <v>191</v>
      </c>
      <c r="B10" s="84" t="s">
        <v>1</v>
      </c>
      <c r="C10" s="84" t="s">
        <v>9</v>
      </c>
      <c r="D10" s="84" t="s">
        <v>9</v>
      </c>
      <c r="E10" s="84" t="s">
        <v>51</v>
      </c>
      <c r="F10" s="84" t="s">
        <v>84</v>
      </c>
      <c r="G10" s="84" t="s">
        <v>199</v>
      </c>
      <c r="H10" s="73"/>
      <c r="I10" s="77"/>
      <c r="J10" s="86"/>
      <c r="K10" s="87" t="s">
        <v>62</v>
      </c>
      <c r="L10" s="87" t="s">
        <v>7</v>
      </c>
      <c r="M10" s="87" t="s">
        <v>5</v>
      </c>
      <c r="N10" s="87" t="s">
        <v>6</v>
      </c>
      <c r="O10" s="88" t="s">
        <v>70</v>
      </c>
      <c r="P10" s="73"/>
      <c r="R10" s="77"/>
      <c r="S10" s="89"/>
      <c r="T10" s="90" t="s">
        <v>62</v>
      </c>
      <c r="U10" s="90" t="s">
        <v>7</v>
      </c>
      <c r="V10" s="90" t="s">
        <v>5</v>
      </c>
      <c r="W10" s="90" t="s">
        <v>6</v>
      </c>
      <c r="X10" s="91" t="s">
        <v>70</v>
      </c>
      <c r="AA10" s="80"/>
      <c r="AB10" s="80"/>
      <c r="AC10" s="92"/>
      <c r="AD10" s="92"/>
      <c r="AE10" s="92"/>
      <c r="AF10" s="92"/>
      <c r="AG10" s="92"/>
      <c r="AH10" s="92"/>
      <c r="AI10" s="92"/>
      <c r="AJ10" s="92"/>
      <c r="AK10" s="92"/>
      <c r="AL10" s="92"/>
    </row>
    <row r="11" spans="1:38" ht="102" x14ac:dyDescent="0.2">
      <c r="A11" s="93" t="str">
        <f>'2 CONTEXTO E IDENTIFICACIÓN'!A11</f>
        <v>R1</v>
      </c>
      <c r="B11" s="94" t="str">
        <f>+'2 CONTEXTO E IDENTIFICACIÓN'!E11</f>
        <v xml:space="preserve">Posibilidad de pérdida Económica y Reputacional por demandas y reclamaciones debido errores proceso de estructuración, ejecución del proyecto de cultura ciudadana y socialización para la entrada en operación del SETP de Armenia.  </v>
      </c>
      <c r="C11" s="123">
        <f>+'5 VALORACIÓN DEL CONTROL'!S14</f>
        <v>0.12</v>
      </c>
      <c r="D11" s="95">
        <f>+'5 VALORACIÓN DEL CONTROL'!T14</f>
        <v>0.4</v>
      </c>
      <c r="E11" s="124" t="str">
        <f>+IF(C11=0,"",IF(C11&lt;=$R$15,$S$15,IF(C11&lt;=$R$14,$S$14,IF(C11&lt;=$R$13,$S$13,IF(C11&lt;=$R$12,$S$12,IF(C11&lt;=$R$11,$S$11,""))))))</f>
        <v>Muy Baja</v>
      </c>
      <c r="F11" s="124" t="str">
        <f>+IF(D11=0,"",IF(D11&lt;=$T$9,$T$10,IF(D11&lt;=$U$9,$U$10,IF(D11&lt;=$V$9,$V$10,IF(D11&lt;=$W$9,$W$10,IF(D11&lt;=$X$9,$X$10,""))))))</f>
        <v>Menor</v>
      </c>
      <c r="G11" s="94" t="str">
        <f>+IF(E11=$S$11,IF(F11=$T$10,$T$11,IF(F11=$U$10,$U$11,IF(F11=$V$10,$V$11,IF(F11=$W$10,$W$11,IF(F11=$X$10,$X$11))))),IF(E11=$S$12,IF(F11=$T$10,$T$12,IF(F11=$U$10,$U$12,IF(F11=$V$10,$V$12,IF(F11=$W$10,$W$12,IF(F11=$X$10,$X$12))))),IF(E11=$S$13,IF(F11=$T$10,$T$13,IF(F11=$U$10,$U$13,IF(F11=$V$10,$V$13,IF(F11=$W$10,$W$13,IF(F11=$X$10,$X$13))))),IF(E11=$S$14,IF(F11=$T$10,$T$14,IF(F11=$U$10,$U$14,IF(F11=$V$10,$V$14,IF(F11=$W$10,$W$14,IF(F11=$X$10,$X$14))))),IF(E11=$S$15,IF(F11=$T$10,$T$15,IF(F11=$U$10,$U$15,IF(F11=$V$10,$V$15,IF(F11=$W$10,$W$15,IF(F11=$X$10,$X$15))))),"")))))</f>
        <v>Bajo</v>
      </c>
      <c r="H11" s="96"/>
      <c r="I11" s="384" t="s">
        <v>51</v>
      </c>
      <c r="J11" s="87" t="s">
        <v>59</v>
      </c>
      <c r="K11" s="97" t="str">
        <f>+IF(AND(E11=$S$11,F11=$T$10),A11,"")&amp;" "&amp;IF(AND(E12=$S$11,F12=$T$10),A12,"")&amp;" "&amp;IF(AND(E13=$S$11,F13=$T$10),A13,"")&amp;" "&amp;IF(AND(E14=$S$11,F14=$T$10),A14,"")&amp;" "&amp;IF(AND(E15=$S$11,F15=$T$10),A15,"")&amp;" "&amp;IF(AND(E16=$S$11,F16=$T$10),A16,"")&amp;" "&amp;IF(AND(E17=$S$11,F17=$T$10),A17,"")&amp;" "&amp;IF(AND(E18=$S$11,F18=$T$10),A18,"")&amp;" "&amp;IF(AND(E19=$S$11,F19=$T$10),A19,"")&amp;" "&amp;IF(AND(E20=$S$11,F20=$T$10),A20,"")&amp;" "&amp;IF(AND(E21=$S$11,F21=$T$10),A21,"")&amp;" "&amp;IF(AND(E22=$S$11,F22=$T$10),A22,"")&amp;" "&amp;IF(AND(E23=$S$11,F23=$T$10),A23,"")&amp;" "&amp;IF(AND(E24=$S$11,F24=$T$10),A24,"")&amp;" "&amp;IF(AND(E25=$S$11,F25=$T$10),A25,"")&amp;" "&amp;IF(AND(E26=$S$11,F26=$T$10),A26,"")&amp;" "&amp;IF(AND(E27=$S$11,F27=$T$10),A27,"")&amp;" "&amp;IF(AND(E28=$S$11,F28=$T$10),A28,"")&amp;" "&amp;IF(AND(E29=$S$11,F29=$T$10),A29,"")&amp;" "&amp;IF(AND(E30=$S$11,F30=$T$10),A30,"")</f>
        <v xml:space="preserve">                   </v>
      </c>
      <c r="L11" s="97" t="str">
        <f>+IF(AND(E11=$S$11,F11=$U$10),A11,"")&amp;" "&amp;IF(AND(E12=$S$11,F12=$U$10),A12,"")&amp;" "&amp;IF(AND(E13=$S$11,F13=$U$10),A13,"")&amp;" "&amp;IF(AND(E14=$S$11,F14=$U$10),A14,"")&amp;" "&amp;IF(AND(E15=$S$11,F15=$U$10),A15,"")&amp;" "&amp;IF(AND(E16=$S$11,F16=$U$10),A16,"")&amp;" "&amp;IF(AND(E17=$S$11,F17=$U$10),A17,"")&amp;" "&amp;IF(AND(E18=$S$11,F18=$U$10),A18,"")&amp;" "&amp;IF(AND(E19=$S$11,F19=$U$10),A19,"")&amp;" "&amp;IF(AND(E20=$S$11,F20=$U$10),A20,"")&amp;" "&amp;IF(AND(E21=$S$11,F21=$U$10),A21,"")&amp;" "&amp;IF(AND(E22=$S$11,F22=$U$10),A22,"")&amp;" "&amp;IF(AND(E23=$S$11,F23=$U$10),A23,"")&amp;" "&amp;IF(AND(E24=$S$11,F24=$U$10),A24,"")&amp;" "&amp;IF(AND(E25=$S$11,F25=$U$10),A25,"")&amp;" "&amp;IF(AND(E26=$S$11,F26=$U$10),A26,"")&amp;" "&amp;IF(AND(E27=$S$11,F27=$U$10),A27,"")&amp;" "&amp;IF(AND(E28=$S$11,F28=$U$10),A28,"")&amp;" "&amp;IF(AND(E29=$S$11,F29=$U$10),A29,"")&amp;" "&amp;IF(AND(E30=$S$11,F30=$U$10),A30,"")</f>
        <v xml:space="preserve">                   </v>
      </c>
      <c r="M11" s="97" t="str">
        <f>+IF(AND(E11=$S$11,F11=$V$10),A11,"")&amp;" "&amp;IF(AND(E12=$S$11,F12=$V$10),A12,"")&amp;" "&amp;IF(AND(E13=$S$11,F13=$V$10),A13,"")&amp;" "&amp;IF(AND(E14=$S$11,F14=$V$10),A14,"")&amp;" "&amp;IF(AND(E15=$S$11,F15=$V$10),A15,"")&amp;" "&amp;IF(AND(E16=$S$11,F16=$V$10),A16,"")&amp;" "&amp;IF(AND(E17=$S$11,F17=$V$10),A17,"")&amp;" "&amp;IF(AND(E18=$S$11,F18=$V$10),A18,"")&amp;" "&amp;IF(AND(E19=$S$11,F19=$V$10),A19,"")&amp;" "&amp;IF(AND(E20=$S$11,F20=$V$10),A20,"")&amp;" "&amp;IF(AND(E21=$S$11,F21=$V$10),A21,"")&amp;" "&amp;IF(AND(E22=$S$11,F22=$V$10),A22,"")&amp;" "&amp;IF(AND(E23=$S$11,F23=$V$10),A23,"")&amp;" "&amp;IF(AND(E24=$S$11,F24=$V$10),A24,"")&amp;" "&amp;IF(AND(E25=$S$11,F25=$V$10),A25,"")&amp;" "&amp;IF(AND(E26=$S$11,F26=$V$10),A26,"")&amp;" "&amp;IF(AND(E27=$S$11,F27=$V$10),A27,"")&amp;" "&amp;IF(AND(E28=$S$11,F28=$V$10),A28,"")&amp;" "&amp;IF(AND(E29=$S$11,F29=$V$10),A29,"")&amp;" "&amp;IF(AND(E30=$S$11,F30=$V$10),A30,"")</f>
        <v xml:space="preserve">                   </v>
      </c>
      <c r="N11" s="97" t="str">
        <f>+IF(AND(E11=$S$11,F11=$W$10),A11,"")&amp;" "&amp;IF(AND(E12=$S$11,F12=$W$10),A12,"")&amp;" "&amp;IF(AND(E13=$S$11,F13=$W$10),A13,"")&amp;" "&amp;IF(AND(E14=$S$11,F14=$W$10),A14,"")&amp;" "&amp;IF(AND(E15=$S$11,F15=$W$10),A15,"")&amp;" "&amp;IF(AND(E16=$S$11,F16=$W$10),A16,"")&amp;" "&amp;IF(AND(E17=$S$11,F17=$W$10),A17,"")&amp;" "&amp;IF(AND(E18=$S$11,F18=$W$10),A18,"")&amp;" "&amp;IF(AND(E19=$S$11,F19=$W$10),A19,"")&amp;" "&amp;IF(AND(E20=$S$11,F20=$W$10),A20,"")&amp;" "&amp;IF(AND(E21=$S$11,F21=$W$10),A21,"")&amp;" "&amp;IF(AND(E22=$S$11,F22=$W$10),A22,"")&amp;" "&amp;IF(AND(E23=$S$11,F23=$W$10),A23,"")&amp;" "&amp;IF(AND(E24=$S$11,F24=$W$10),A24,"")&amp;" "&amp;IF(AND(E25=$S$11,F25=$W$10),A25,"")&amp;" "&amp;IF(AND(E26=$S$11,F26=$W$10),A26,"")&amp;" "&amp;IF(AND(E27=$S$11,F27=$W$10),A27,"")&amp;" "&amp;IF(AND(E28=$S$11,F28=$W$10),A28,"")&amp;" "&amp;IF(AND(E29=$S$11,F29=$W$10),A29,"")&amp;" "&amp;IF(AND(E30=$S$11,F30=$W$10),A30,"")</f>
        <v xml:space="preserve">                   </v>
      </c>
      <c r="O11" s="98" t="str">
        <f>+IF(AND(E11=$S$11,F11=$X$10),A11,"")&amp;" "&amp;IF(AND(E12=$S$11,F12=$X$10),A12,"")&amp;" "&amp;IF(AND(E13=$S$11,F13=$X$10),A13,"")&amp;" "&amp;IF(AND(E14=$S$11,F14=$X$10),A14,"")&amp;" "&amp;IF(AND(E15=$S$11,F15=$X$10),A15,"")&amp;" "&amp;IF(AND(E16=$S$11,F16=$X$10),A16,"")&amp;" "&amp;IF(AND(E17=$S$11,F17=$X$10),A17,"")&amp;" "&amp;IF(AND(E18=$S$11,F18=$X$10),A18,"")&amp;" "&amp;IF(AND(E19=$S$11,F19=$X$10),A19,"")&amp;" "&amp;IF(AND(E20=$S$11,F20=$X$10),A20,"")&amp;" "&amp;IF(AND(E21=$S$11,F21=$X$10),A21,"")&amp;" "&amp;IF(AND(E22=$S$11,F22=$X$10),A22,"")&amp;" "&amp;IF(AND(E23=$S$11,F23=$X$10),A23,"")&amp;" "&amp;IF(AND(E24=$S$11,F24=$X$10),A24,"")&amp;" "&amp;IF(AND(E25=$S$11,F25=$X$10),A25,"")&amp;" "&amp;IF(AND(E26=$S$11,F26=$X$10),A26,"")&amp;" "&amp;IF(AND(E27=$S$11,F27=$X$10),A27,"")&amp;" "&amp;IF(AND(E28=$S$11,F28=$X$10),A28,"")&amp;" "&amp;IF(AND(E29=$S$11,F29=$X$10),A29,"")&amp;" "&amp;IF(AND(E30=$S$11,F30=$X$10),A30,"")</f>
        <v xml:space="preserve">                   </v>
      </c>
      <c r="P11" s="96"/>
      <c r="Q11" s="422" t="s">
        <v>51</v>
      </c>
      <c r="R11" s="99">
        <v>1</v>
      </c>
      <c r="S11" s="90" t="s">
        <v>59</v>
      </c>
      <c r="T11" s="97" t="s">
        <v>82</v>
      </c>
      <c r="U11" s="97" t="s">
        <v>82</v>
      </c>
      <c r="V11" s="97" t="s">
        <v>82</v>
      </c>
      <c r="W11" s="97" t="s">
        <v>82</v>
      </c>
      <c r="X11" s="98" t="s">
        <v>81</v>
      </c>
      <c r="AA11" s="80"/>
      <c r="AB11" s="80"/>
      <c r="AC11" s="92"/>
      <c r="AD11" s="92"/>
      <c r="AE11" s="92"/>
      <c r="AF11" s="100"/>
      <c r="AG11" s="100"/>
      <c r="AH11" s="100"/>
      <c r="AI11" s="100"/>
      <c r="AJ11" s="100"/>
      <c r="AK11" s="92"/>
      <c r="AL11" s="92"/>
    </row>
    <row r="12" spans="1:38" ht="102" x14ac:dyDescent="0.2">
      <c r="A12" s="93" t="str">
        <f>'2 CONTEXTO E IDENTIFICACIÓN'!A12</f>
        <v>R2</v>
      </c>
      <c r="B12" s="94" t="str">
        <f>+'2 CONTEXTO E IDENTIFICACIÓN'!E12</f>
        <v xml:space="preserve">Posibilidad de pérdida Económica y Reputacional por demandas y reclamaciones debido a falta de seguimiento a los procesos de estructuracion, ejecucion del componente ambiental para la entrada en operación del SETP de Armenia.  </v>
      </c>
      <c r="C12" s="123">
        <f>+'5 VALORACIÓN DEL CONTROL'!S18</f>
        <v>0.12</v>
      </c>
      <c r="D12" s="95">
        <f>+'5 VALORACIÓN DEL CONTROL'!T18</f>
        <v>0.6</v>
      </c>
      <c r="E12" s="124" t="str">
        <f t="shared" ref="E12:E30" si="0">+IF(C12=0,"",IF(C12&lt;=$R$15,$S$15,IF(C12&lt;=$R$14,$S$14,IF(C12&lt;=$R$13,$S$13,IF(C12&lt;=$R$12,$S$12,IF(C12&lt;=$R$11,$S$11,""))))))</f>
        <v>Muy Baja</v>
      </c>
      <c r="F12" s="124" t="str">
        <f t="shared" ref="F12:F30" si="1">+IF(D12=0,"",IF(D12&lt;=$T$9,$T$10,IF(D12&lt;=$U$9,$U$10,IF(D12&lt;=$V$9,$V$10,IF(D12&lt;=$W$9,$W$10,IF(D12&lt;=$X$9,$X$10,""))))))</f>
        <v>Moderado</v>
      </c>
      <c r="G12" s="94" t="str">
        <f>+IF(E12=$S$11,IF(F12=$T$10,$T$11,IF(F12=$U$10,$U$11,IF(F12=$V$10,$V$11,IF(F12=$W$10,$W$11,IF(F12=$X$10,$X$11))))),IF(E12=$S$12,IF(F12=$T$10,$T$12,IF(F12=$U$10,$U$12,IF(F12=$V$10,$V$12,IF(F12=$W$10,$W$12,IF(F12=$X$10,$X$12))))),IF(E12=$S$13,IF(F12=$T$10,$T$13,IF(F12=$U$10,$U$13,IF(F12=$V$10,$V$13,IF(F12=$W$10,$W$13,IF(F12=$X$10,$X$13))))),IF(E12=$S$14,IF(F12=$T$10,$T$14,IF(F12=$U$10,$U$14,IF(F12=$V$10,$V$14,IF(F12=$W$10,$W$14,IF(F12=$X$10,$X$14))))),IF(E12=$S$15,IF(F12=$T$10,$T$15,IF(F12=$U$10,$U$15,IF(F12=$V$10,$V$15,IF(F12=$W$10,$W$15,IF(F12=$X$10,$X$15))))),"")))))</f>
        <v>Moderado</v>
      </c>
      <c r="H12" s="96"/>
      <c r="I12" s="384"/>
      <c r="J12" s="87" t="s">
        <v>58</v>
      </c>
      <c r="K12" s="101" t="str">
        <f>+IF(AND(E11=$S$12,F11=$T$10),A11,"")&amp;" "&amp;IF(AND(E12=$S$12,F12=$T$10),A12,"")&amp;" "&amp;IF(AND(E13=$S$12,F13=$T$10),A13,"")&amp;" "&amp;IF(AND(E14=$S$12,F14=$T$10),A14,"")&amp;" "&amp;IF(AND(E15=$S$12,F15=$T$10),A15,"")&amp;" "&amp;IF(AND(E16=$S$12,F16=$T$10),A16,"")&amp;" "&amp;IF(AND(E17=$S$12,F17=$T$10),A17,"")&amp;" "&amp;IF(AND(E18=$S$12,F18=$T$10),A18,"")&amp;" "&amp;IF(AND(E19=$S$12,F19=$T$10),A19,"")&amp;" "&amp;IF(AND(E20=$S$12,F20=$T$10),A20,"")&amp;" "&amp;IF(AND(E21=$S$12,F21=$T$10),A21,"")&amp;" "&amp;IF(AND(E22=$S$12,F22=$T$10),A22,"")&amp;" "&amp;IF(AND(E23=$S$12,F23=$T$10),A23,"")&amp;" "&amp;IF(AND(E24=$S$12,F24=$T$10),A24,"")&amp;" "&amp;IF(AND(E25=$S$12,F25=$T$10),A25,"")&amp;" "&amp;IF(AND(E26=$S$12,F26=$T$10),A26,"")&amp;" "&amp;IF(AND(E27=$S$12,F27=$T$10),A27,"")&amp;" "&amp;IF(AND(E28=$S$12,F28=$T$10),A28,"")&amp;" "&amp;IF(AND(E29=$S$12,F29=$T$10),A29,"")&amp;" "&amp;IF(AND(E30=$S$12,F30=$T$10),A30,"")</f>
        <v xml:space="preserve">                   </v>
      </c>
      <c r="L12" s="101" t="str">
        <f>+IF(AND(E11=$S$12,F11=$U$10),A11,"")&amp;" "&amp;IF(AND(E12=$S$12,F12=$U$10),A12,"")&amp;" "&amp;IF(AND(E13=$S$12,F13=$U$10),A13,"")&amp;" "&amp;IF(AND(E14=$S$12,F14=$U$10),A14,"")&amp;" "&amp;IF(AND(E15=$S$12,F15=$U$10),A15,"")&amp;" "&amp;IF(AND(E16=$S$12,F16=$U$10),A16,"")&amp;" "&amp;IF(AND(E17=$S$12,F17=$U$10),A17,"")&amp;" "&amp;IF(AND(E18=$S$12,F18=$U$10),A18,"")&amp;" "&amp;IF(AND(E19=$S$12,F19=$U$10),A19,"")&amp;" "&amp;IF(AND(E20=$S$12,F20=$U$10),A20,"")&amp;" "&amp;IF(AND(E21=$S$12,F21=$U$10),A21,"")&amp;" "&amp;IF(AND(E22=$S$12,F22=$U$10),A22,"")&amp;" "&amp;IF(AND(E23=$S$12,F23=$U$10),A23,"")&amp;" "&amp;IF(AND(E24=$S$12,F24=$U$10),A24,"")&amp;" "&amp;IF(AND(E25=$S$12,F25=$U$10),A25,"")&amp;" "&amp;IF(AND(E26=$S$12,F26=$U$10),A26,"")&amp;" "&amp;IF(AND(E27=$S$12,F27=$U$10),A27,"")&amp;" "&amp;IF(AND(E28=$S$12,F28=$U$10),A28,"")&amp;" "&amp;IF(AND(E29=$S$12,F29=$U$10),A29,"")&amp;" "&amp;IF(AND(E30=$S$12,F30=$U$10),A30,"")</f>
        <v xml:space="preserve">                   </v>
      </c>
      <c r="M12" s="97" t="str">
        <f>+IF(AND(E11=$S$12,F11=$V$10),A11,"")&amp;" "&amp;IF(AND(E12=$S$12,F12=$V$10),A12,"")&amp;" "&amp;IF(AND(E13=$S$12,F13=$V$10),A13,"")&amp;" "&amp;IF(AND(E14=$S$12,F14=$V$10),A14,"")&amp;" "&amp;IF(AND(E15=$S$12,F15=$V$10),A15,"")&amp;" "&amp;IF(AND(E16=$S$12,F16=$V$10),A16,"")&amp;" "&amp;IF(AND(E17=$S$12,F17=$V$10),A17,"")&amp;" "&amp;IF(AND(E18=$S$12,F18=$V$10),A18,"")&amp;" "&amp;IF(AND(E19=$S$12,F19=$V$10),A19,"")&amp;" "&amp;IF(AND(E20=$S$12,F20=$V$10),A20,"")&amp;" "&amp;IF(AND(E21=$S$12,F21=$V$10),A21,"")&amp;" "&amp;IF(AND(E22=$S$12,F22=$V$10),A22,"")&amp;" "&amp;IF(AND(E23=$S$12,F23=$V$10),A23,"")&amp;" "&amp;IF(AND(E24=$S$12,F24=$V$10),A24,"")&amp;" "&amp;IF(AND(E25=$S$12,F25=$V$10),A25,"")&amp;" "&amp;IF(AND(E26=$S$12,F26=$V$10),A26,"")&amp;" "&amp;IF(AND(E27=$S$12,F27=$V$10),A27,"")&amp;" "&amp;IF(AND(E28=$S$12,F28=$V$10),A28,"")&amp;" "&amp;IF(AND(E29=$S$12,F29=$V$10),A29,"")&amp;" "&amp;IF(AND(E30=$S$12,F30=$V$10),A30,"")</f>
        <v xml:space="preserve">                   </v>
      </c>
      <c r="N12" s="97" t="str">
        <f>+IF(AND(E11=$S$12,F11=$W$10),A11,"")&amp;" "&amp;IF(AND(E12=$S$12,F12=$W$10),A12,"")&amp;" "&amp;IF(AND(E13=$S$12,F13=$W$10),A13,"")&amp;" "&amp;IF(AND(E14=$S$12,F14=$W$10),A14,"")&amp;" "&amp;IF(AND(E15=$S$12,F15=$W$10),A15,"")&amp;" "&amp;IF(AND(E16=$S$12,F16=$W$10),A16,"")&amp;" "&amp;IF(AND(E17=$S$12,F17=$W$10),A17,"")&amp;" "&amp;IF(AND(E18=$S$12,F18=$W$10),A18,"")&amp;" "&amp;IF(AND(E19=$S$12,F19=$W$10),A19,"")&amp;" "&amp;IF(AND(E20=$S$12,F20=$W$10),A20,"")&amp;" "&amp;IF(AND(E21=$S$12,F21=$W$10),A21,"")&amp;" "&amp;IF(AND(E22=$S$12,F22=$W$10),A22,"")&amp;" "&amp;IF(AND(E23=$S$12,F23=$W$10),A23,"")&amp;" "&amp;IF(AND(E24=$S$12,F24=$W$10),A24,"")&amp;" "&amp;IF(AND(E25=$S$12,F25=$W$10),A25,"")&amp;" "&amp;IF(AND(E26=$S$12,F26=$W$10),A26,"")&amp;" "&amp;IF(AND(E27=$S$12,F27=$W$10),A27,"")&amp;" "&amp;IF(AND(E28=$S$12,F28=$W$10),A28,"")&amp;" "&amp;IF(AND(E29=$S$12,F29=$W$10),A29,"")&amp;" "&amp;IF(AND(E30=$S$12,F30=$W$10),A30,"")</f>
        <v xml:space="preserve">                   </v>
      </c>
      <c r="O12" s="98" t="str">
        <f>+IF(AND(E11=$S$12,F11=$X$10),A11,"")&amp;" "&amp;IF(AND(E12=$S$12,F12=$X$10),A12,"")&amp;" "&amp;IF(AND(E13=$S$12,F13=$X$10),A13,"")&amp;" "&amp;IF(AND(E14=$S$12,F14=$X$10),A14,"")&amp;" "&amp;IF(AND(E15=$S$12,F15=$X$10),A15,"")&amp;" "&amp;IF(AND(E16=$S$12,F16=$X$10),A16,"")&amp;" "&amp;IF(AND(E17=$S$12,F17=$X$10),A17,"")&amp;" "&amp;IF(AND(E18=$S$12,F18=$X$10),A18,"")&amp;" "&amp;IF(AND(E19=$S$12,F19=$X$10),A19,"")&amp;" "&amp;IF(AND(E20=$S$12,F20=$X$10),A20,"")&amp;" "&amp;IF(AND(E21=$S$12,F21=$X$10),A21,"")&amp;" "&amp;IF(AND(E22=$S$12,F22=$X$10),A22,"")&amp;" "&amp;IF(AND(E23=$S$12,F23=$X$10),A23,"")&amp;" "&amp;IF(AND(E24=$S$12,F24=$X$10),A24,"")&amp;" "&amp;IF(AND(E25=$S$12,F25=$X$10),A25,"")&amp;" "&amp;IF(AND(E26=$S$12,F26=$X$10),A26,"")&amp;" "&amp;IF(AND(E27=$S$12,F27=$X$10),A27,"")&amp;" "&amp;IF(AND(E28=$S$12,F28=$X$10),A28,"")&amp;" "&amp;IF(AND(E29=$S$12,F29=$X$10),A29,"")&amp;" "&amp;IF(AND(E30=$S$12,F30=$X$10),A30,"")</f>
        <v xml:space="preserve">                   </v>
      </c>
      <c r="P12" s="96"/>
      <c r="Q12" s="422"/>
      <c r="R12" s="99">
        <v>0.8</v>
      </c>
      <c r="S12" s="90" t="s">
        <v>58</v>
      </c>
      <c r="T12" s="101" t="s">
        <v>5</v>
      </c>
      <c r="U12" s="101" t="s">
        <v>5</v>
      </c>
      <c r="V12" s="97" t="s">
        <v>82</v>
      </c>
      <c r="W12" s="97" t="s">
        <v>82</v>
      </c>
      <c r="X12" s="98" t="s">
        <v>81</v>
      </c>
      <c r="AA12" s="80"/>
      <c r="AB12" s="80"/>
      <c r="AC12" s="92"/>
      <c r="AD12" s="102"/>
      <c r="AE12" s="103"/>
      <c r="AF12" s="100"/>
      <c r="AG12" s="100"/>
      <c r="AH12" s="100"/>
      <c r="AI12" s="100"/>
      <c r="AJ12" s="100"/>
      <c r="AK12" s="92"/>
      <c r="AL12" s="92"/>
    </row>
    <row r="13" spans="1:38" ht="140.25" x14ac:dyDescent="0.2">
      <c r="A13" s="93" t="str">
        <f>'2 CONTEXTO E IDENTIFICACIÓN'!A13</f>
        <v>R3</v>
      </c>
      <c r="B13" s="94" t="str">
        <f>+'2 CONTEXTO E IDENTIFICACIÓN'!E13</f>
        <v>Posibilidad de pérdida Económica y Reputacional  Por demandas y reclamaciones laborales    Debido a errores o omisiones, en el proceso de afilicaciones, no pagos de seguridad social, prestaciones sociales  y en el proceso de estructuración  de la no implementación del sistema de gestión de seguridad y salud ene el trabajo</v>
      </c>
      <c r="C13" s="123">
        <f>+'5 VALORACIÓN DEL CONTROL'!S22</f>
        <v>0.2</v>
      </c>
      <c r="D13" s="95">
        <f>+'5 VALORACIÓN DEL CONTROL'!T22</f>
        <v>0.6</v>
      </c>
      <c r="E13" s="124" t="str">
        <f t="shared" si="0"/>
        <v>Muy Baja</v>
      </c>
      <c r="F13" s="124" t="str">
        <f t="shared" si="1"/>
        <v>Moderado</v>
      </c>
      <c r="G13" s="94" t="str">
        <f>+IF(E13=$S$11,IF(F13=$T$10,$T$11,IF(F13=$U$10,$U$11,IF(F13=$V$10,$V$11,IF(F13=$W$10,$W$11,IF(F13=$X$10,$X$11))))),IF(E13=$S$12,IF(F13=$T$10,$T$12,IF(F13=$U$10,$U$12,IF(F13=$V$10,$V$12,IF(F13=$W$10,$W$12,IF(F13=$X$10,$X$12))))),IF(E13=$S$13,IF(F13=$T$10,$T$13,IF(F13=$U$10,$U$13,IF(F13=$V$10,$V$13,IF(F13=$W$10,$W$13,IF(F13=$X$10,$X$13))))),IF(E13=$S$14,IF(F13=$T$10,$T$14,IF(F13=$U$10,$U$14,IF(F13=$V$10,$V$14,IF(F13=$W$10,$W$14,IF(F13=$X$10,$X$14))))),IF(E13=$S$15,IF(F13=$T$10,$T$15,IF(F13=$U$10,$U$15,IF(F13=$V$10,$V$15,IF(F13=$W$10,$W$15,IF(F13=$X$10,$X$15))))),"")))))</f>
        <v>Moderado</v>
      </c>
      <c r="H13" s="96"/>
      <c r="I13" s="384"/>
      <c r="J13" s="87" t="s">
        <v>56</v>
      </c>
      <c r="K13" s="101" t="str">
        <f>+IF(AND(E11=$S$13,F11=$T$10),A11,"")&amp;" "&amp;IF(AND(E12=$S$13,F12=$T$10),A12,"")&amp;" "&amp;IF(AND(E13=$S$13,F13=$T$10),A13,"")&amp;" "&amp;IF(AND(E14=$S$13,F14=$T$10),A14,"")&amp;" "&amp;IF(AND(E15=$S$13,F15=$T$10),A15,"")&amp;" "&amp;IF(AND(E16=$S$13,F16=$T$10),A16,"")&amp;" "&amp;IF(AND(E17=$S$13,F17=$T$10),A17,"")&amp;" "&amp;IF(AND(E18=$S$13,F18=$T$10),A18,"")&amp;" "&amp;IF(AND(E19=$S$13,F19=$T$10),A19,"")&amp;" "&amp;IF(AND(E20=$S$13,F20=$T$10),A20,"")&amp;" "&amp;IF(AND(E21=$S$13,F21=$T$10),A21,"")&amp;" "&amp;IF(AND(E22=$S$13,F22=$T$10),A22,"")&amp;" "&amp;IF(AND(E23=$S$13,F23=$T$10),A23,"")&amp;" "&amp;IF(AND(E24=$S$13,F24=$T$10),A24,"")&amp;" "&amp;IF(AND(E25=$S$13,F25=$T$10),A25,"")&amp;" "&amp;IF(AND(E26=$S$13,F26=$T$10),A26,"")&amp;" "&amp;IF(AND(E27=$S$13,F27=$T$10),A27,"")&amp;" "&amp;IF(AND(E28=$S$13,F28=$T$10),A28,"")&amp;" "&amp;IF(AND(E29=$S$13,F29=$T$10),A29,"")&amp;" "&amp;IF(AND(E30=$S$13,F30=$T$10),A30,"")</f>
        <v xml:space="preserve">                   </v>
      </c>
      <c r="L13" s="101" t="str">
        <f>+IF(AND(E11=$S$13,F11=$U$10),A11,"")&amp;" "&amp;IF(AND(E12=$S$13,F12=$U$10),A12,"")&amp;" "&amp;IF(AND(E13=$S$13,F13=$U$10),A13,"")&amp;" "&amp;IF(AND(E14=$S$13,F14=$U$10),A14,"")&amp;" "&amp;IF(AND(E15=$S$13,F15=$U$10),A15,"")&amp;" "&amp;IF(AND(E16=$S$13,F16=$U$10),A16,"")&amp;" "&amp;IF(AND(E17=$S$13,F17=$U$10),A17,"")&amp;" "&amp;IF(AND(E18=$S$13,F18=$U$10),A18,"")&amp;" "&amp;IF(AND(E19=$S$13,F19=$U$10),A19,"")&amp;" "&amp;IF(AND(E20=$S$13,F20=$U$10),A20,"")&amp;" "&amp;IF(AND(E21=$S$13,F21=$U$10),A21,"")&amp;" "&amp;IF(AND(E22=$S$13,F22=$U$10),A22,"")&amp;" "&amp;IF(AND(E23=$S$13,F23=$U$10),A23,"")&amp;" "&amp;IF(AND(E24=$S$13,F24=$U$10),A24,"")&amp;" "&amp;IF(AND(E25=$S$13,F25=$U$10),A25,"")&amp;" "&amp;IF(AND(E26=$S$13,F26=$U$10),A26,"")&amp;" "&amp;IF(AND(E27=$S$13,F27=$U$10),A27,"")&amp;" "&amp;IF(AND(E28=$S$13,F28=$U$10),A28,"")&amp;" "&amp;IF(AND(E29=$S$13,F29=$U$10),A29,"")&amp;" "&amp;IF(AND(E30=$S$13,F30=$U$10),A30,"")</f>
        <v xml:space="preserve">                   </v>
      </c>
      <c r="M13" s="101" t="str">
        <f>+IF(AND(E11=$S$13,F11=$V$10),A11,"")&amp;" "&amp;IF(AND(E12=$S$13,F12=$V$10),A12,"")&amp;" "&amp;IF(AND(E13=$S$13,F13=$V$10),A13,"")&amp;" "&amp;IF(AND(E14=$S$13,F14=$V$10),A14,"")&amp;" "&amp;IF(AND(E15=$S$13,F15=$V$10),A15,"")&amp;" "&amp;IF(AND(E16=$S$13,F16=$V$10),A16,"")&amp;" "&amp;IF(AND(E17=$S$13,F17=$V$10),A17,"")&amp;" "&amp;IF(AND(E18=$S$13,F18=$V$10),A18,"")&amp;" "&amp;IF(AND(E19=$S$13,F19=$V$10),A19,"")&amp;" "&amp;IF(AND(E20=$S$13,F20=$V$10),A20,"")&amp;" "&amp;IF(AND(E21=$S$13,F21=$V$10),A21,"")&amp;" "&amp;IF(AND(E22=$S$13,F22=$V$10),A22,"")&amp;" "&amp;IF(AND(E23=$S$13,F23=$V$10),A23,"")&amp;" "&amp;IF(AND(E24=$S$13,F24=$V$10),A24,"")&amp;" "&amp;IF(AND(E25=$S$13,F25=$V$10),A25,"")&amp;" "&amp;IF(AND(E26=$S$13,F26=$V$10),A26,"")&amp;" "&amp;IF(AND(E27=$S$13,F27=$V$10),A27,"")&amp;" "&amp;IF(AND(E28=$S$13,F28=$V$10),A28,"")&amp;" "&amp;IF(AND(E29=$S$13,F29=$V$10),A29,"")&amp;" "&amp;IF(AND(E30=$S$13,F30=$V$10),A30,"")</f>
        <v xml:space="preserve">                   </v>
      </c>
      <c r="N13" s="97" t="str">
        <f>+IF(AND(E11=$S$13,F11=$W$10),A11,"")&amp;" "&amp;IF(AND(E12=$S$13,F12=$W$10),A12,"")&amp;" "&amp;IF(AND(E13=$S$13,F13=$W$10),A13,"")&amp;" "&amp;IF(AND(E14=$S$13,F14=$W$10),A14,"")&amp;" "&amp;IF(AND(E15=$S$13,F15=$W$10),A15,"")&amp;" "&amp;IF(AND(E16=$S$13,F16=$W$10),A16,"")&amp;" "&amp;IF(AND(E17=$S$13,F17=$W$10),A17,"")&amp;" "&amp;IF(AND(E18=$S$13,F18=$W$10),A18,"")&amp;" "&amp;IF(AND(E19=$S$13,F19=$W$10),A19,"")&amp;" "&amp;IF(AND(E20=$S$13,F20=$W$10),A20,"")&amp;" "&amp;IF(AND(E21=$S$13,F21=$W$10),A21,"")&amp;" "&amp;IF(AND(E22=$S$13,F22=$W$10),A22,"")&amp;" "&amp;IF(AND(E23=$S$13,F23=$W$10),A23,"")&amp;" "&amp;IF(AND(E24=$S$13,F24=$W$10),A24,"")&amp;" "&amp;IF(AND(E25=$S$13,F25=$W$10),A25,"")&amp;" "&amp;IF(AND(E26=$S$13,F26=$W$10),A26,"")&amp;" "&amp;IF(AND(E27=$S$13,F27=$W$10),A27,"")&amp;" "&amp;IF(AND(E28=$S$13,F28=$W$10),A28,"")&amp;" "&amp;IF(AND(E29=$S$13,F29=$W$10),A29,"")&amp;" "&amp;IF(AND(E30=$S$13,F30=$W$10),A30,"")</f>
        <v xml:space="preserve">                   </v>
      </c>
      <c r="O13" s="98" t="str">
        <f>+IF(AND(E11=$S$13,F11=$X$10),A11,"")&amp;" "&amp;IF(AND(E12=$S$13,F12=$X$10),A12,"")&amp;" "&amp;IF(AND(E13=$S$13,F13=$X$10),A13,"")&amp;" "&amp;IF(AND(E14=$S$13,F14=$X$10),A14,"")&amp;" "&amp;IF(AND(E15=$S$13,F15=$X$10),A15,"")&amp;" "&amp;IF(AND(E16=$S$13,F16=$X$10),A16,"")&amp;" "&amp;IF(AND(E17=$S$13,F17=$X$10),A17,"")&amp;" "&amp;IF(AND(E18=$S$13,F18=$X$10),A18,"")&amp;" "&amp;IF(AND(E19=$S$13,F19=$X$10),A19,"")&amp;" "&amp;IF(AND(E20=$S$13,F20=$X$10),A20,"")&amp;" "&amp;IF(AND(E21=$S$13,F21=$X$10),A21,"")&amp;" "&amp;IF(AND(E22=$S$13,F22=$X$10),A22,"")&amp;" "&amp;IF(AND(E23=$S$13,F23=$X$10),A23,"")&amp;" "&amp;IF(AND(E24=$S$13,F24=$X$10),A24,"")&amp;" "&amp;IF(AND(E25=$S$13,F25=$X$10),A25,"")&amp;" "&amp;IF(AND(E26=$S$13,F26=$X$10),A26,"")&amp;" "&amp;IF(AND(E27=$S$13,F27=$X$10),A27,"")&amp;" "&amp;IF(AND(E28=$S$13,F28=$X$10),A28,"")&amp;" "&amp;IF(AND(E29=$S$13,F29=$X$10),A29,"")&amp;" "&amp;IF(AND(E30=$S$13,F30=$X$10),A30,"")</f>
        <v xml:space="preserve">                   </v>
      </c>
      <c r="P13" s="96"/>
      <c r="Q13" s="422"/>
      <c r="R13" s="99">
        <v>0.6</v>
      </c>
      <c r="S13" s="90" t="s">
        <v>56</v>
      </c>
      <c r="T13" s="101" t="s">
        <v>5</v>
      </c>
      <c r="U13" s="101" t="s">
        <v>5</v>
      </c>
      <c r="V13" s="101" t="s">
        <v>5</v>
      </c>
      <c r="W13" s="97" t="s">
        <v>82</v>
      </c>
      <c r="X13" s="98" t="s">
        <v>81</v>
      </c>
      <c r="AA13" s="80"/>
      <c r="AB13" s="80"/>
      <c r="AC13" s="92"/>
      <c r="AD13" s="102"/>
      <c r="AE13" s="103"/>
      <c r="AF13" s="100"/>
      <c r="AG13" s="100"/>
      <c r="AH13" s="100"/>
      <c r="AI13" s="100"/>
      <c r="AJ13" s="104"/>
      <c r="AK13" s="92"/>
      <c r="AL13" s="92"/>
    </row>
    <row r="14" spans="1:38" ht="32.25" customHeight="1" x14ac:dyDescent="0.2">
      <c r="A14" s="93" t="str">
        <f>'2 CONTEXTO E IDENTIFICACIÓN'!A14</f>
        <v>R4</v>
      </c>
      <c r="B14" s="94" t="str">
        <f>+'2 CONTEXTO E IDENTIFICACIÓN'!E14</f>
        <v xml:space="preserve">  </v>
      </c>
      <c r="C14" s="123" t="str">
        <f>+'5 VALORACIÓN DEL CONTROL'!S26</f>
        <v/>
      </c>
      <c r="D14" s="95" t="str">
        <f>+'5 VALORACIÓN DEL CONTROL'!T26</f>
        <v/>
      </c>
      <c r="E14" s="124" t="str">
        <f t="shared" si="0"/>
        <v/>
      </c>
      <c r="F14" s="124" t="str">
        <f t="shared" si="1"/>
        <v/>
      </c>
      <c r="G14" s="94" t="str">
        <f t="shared" ref="G14:G30" si="2">+IF(E14=$S$11,IF(F14=$T$10,$T$11,IF(F14=$U$10,$U$11,IF(F14=$V$10,$V$11,IF(F14=$W$10,$W$11,IF(F14=$X$10,$X$11))))),IF(E14=$S$12,IF(F14=$T$10,$T$12,IF(F14=$U$10,$U$12,IF(F14=$V$10,$V$12,IF(F14=$W$10,$W$12,IF(F14=$X$10,$X$12))))),IF(E14=$S$13,IF(F14=$T$10,$T$13,IF(F14=$U$10,$U$13,IF(F14=$V$10,$V$13,IF(F14=$W$10,$W$13,IF(F14=$X$10,$X$13))))),IF(E14=$S$14,IF(F14=$T$10,$T$14,IF(F14=$U$10,$U$14,IF(F14=$V$10,$V$14,IF(F14=$W$10,$W$14,IF(F14=$X$10,$X$14))))),IF(E14=$S$15,IF(F14=$T$10,$T$15,IF(F14=$U$10,$U$15,IF(F14=$V$10,$V$15,IF(F14=$W$10,$W$15,IF(F14=$X$10,$X$15))))),"")))))</f>
        <v/>
      </c>
      <c r="H14" s="96"/>
      <c r="I14" s="384"/>
      <c r="J14" s="87" t="s">
        <v>54</v>
      </c>
      <c r="K14" s="105" t="str">
        <f>+IF(AND(E11=$S$14,F11=$T$10),A11,"")&amp;" "&amp;IF(AND(E12=$S$14,F12=$T$10),A12,"")&amp;" "&amp;IF(AND(E13=$S$14,F13=$T$10),A13,"")&amp;" "&amp;IF(AND(E14=$S$14,F14=$T$10),A14,"")&amp;" "&amp;IF(AND(E15=$S$14,F15=$T$10),A15,"")&amp;" "&amp;IF(AND(E16=$S$14,F16=$T$10),A16,"")&amp;" "&amp;IF(AND(E17=$S$14,F17=$T$10),A17,"")&amp;" "&amp;IF(AND(E18=$S$14,F18=$T$10),A18,"")&amp;" "&amp;IF(AND(E19=$S$14,F19=$T$10),A19,"")&amp;" "&amp;IF(AND(E20=$S$14,F20=$T$10),A20,"")&amp;" "&amp;IF(AND(E21=$S$14,F21=$T$10),A21,"")&amp;" "&amp;IF(AND(E22=$S$14,F22=$T$10),A22,"")&amp;" "&amp;IF(AND(E23=$S$14,F23=$T$10),A23,"")&amp;" "&amp;IF(AND(E24=$S$14,F24=$T$10),A24,"")&amp;" "&amp;IF(AND(E25=$S$14,F25=$T$10),A25,"")&amp;" "&amp;IF(AND(E26=$S$14,F26=$T$10),A26,"")&amp;" "&amp;IF(AND(E27=$S$14,F27=$T$10),A27,"")&amp;" "&amp;IF(AND(E28=$S$14,F28=$T$10),A28,"")&amp;" "&amp;IF(AND(E29=$S$14,F29=$T$10),A29,"")&amp;" "&amp;IF(AND(E30=$S$14,F30=$T$10),A30,"")</f>
        <v xml:space="preserve">                   </v>
      </c>
      <c r="L14" s="101" t="str">
        <f>+IF(AND(E11=$S$14,F11=$U$10),A11,"")&amp;" "&amp;IF(AND(E12=$S$14,F12=$U$10),A12,"")&amp;" "&amp;IF(AND(E13=$S$14,F13=$U$10),A13,"")&amp;" "&amp;IF(AND(E14=$S$14,F14=$U$10),A14,"")&amp;" "&amp;IF(AND(E15=$S$14,F15=$U$10),A15,"")&amp;" "&amp;IF(AND(E16=$S$14,F16=$U$10),A16,"")&amp;" "&amp;IF(AND(E17=$S$14,F17=$U$10),A17,"")&amp;" "&amp;IF(AND(E18=$S$14,F18=$U$10),A18,"")&amp;" "&amp;IF(AND(E19=$S$14,F19=$U$10),A19,"")&amp;" "&amp;IF(AND(E20=$S$14,F20=$U$10),A20,"")&amp;" "&amp;IF(AND(E21=$S$14,F21=$U$10),A21,"")&amp;" "&amp;IF(AND(E22=$S$14,F22=$U$10),A22,"")&amp;" "&amp;IF(AND(E23=$S$14,F23=$U$10),A23,"")&amp;" "&amp;IF(AND(E24=$S$14,F24=$U$10),A24,"")&amp;" "&amp;IF(AND(E25=$S$14,F25=$U$10),A25,"")&amp;" "&amp;IF(AND(E26=$S$14,F26=$U$10),A26,"")&amp;" "&amp;IF(AND(E27=$S$14,F27=$U$10),A27,"")&amp;" "&amp;IF(AND(E28=$S$14,F28=$U$10),A28,"")&amp;" "&amp;IF(AND(E29=$S$14,F29=$U$10),A29,"")&amp;" "&amp;IF(AND(E30=$S$14,F30=$U$10),A30,"")</f>
        <v xml:space="preserve">                   </v>
      </c>
      <c r="M14" s="101" t="str">
        <f>+IF(AND(E11=$S$14,F11=$V$10),A11,"")&amp;" "&amp;IF(AND(E12=$S$14,F12=$V$10),A12,"")&amp;" "&amp;IF(AND(E13=$S$14,F13=$V$10),A13,"")&amp;" "&amp;IF(AND(E14=$S$14,F14=$V$10),A14,"")&amp;" "&amp;IF(AND(E15=$S$14,F15=$V$10),A15,"")&amp;" "&amp;IF(AND(E16=$S$14,F16=$V$10),A16,"")&amp;" "&amp;IF(AND(E17=$S$14,F17=$V$10),A17,"")&amp;" "&amp;IF(AND(E18=$S$14,F18=$V$10),A18,"")&amp;" "&amp;IF(AND(E19=$S$14,F19=$V$10),A19,"")&amp;" "&amp;IF(AND(E20=$S$14,F20=$V$10),A20,"")&amp;" "&amp;IF(AND(E21=$S$14,F21=$V$10),A21,"")&amp;" "&amp;IF(AND(E22=$S$14,F22=$V$10),A22,"")&amp;" "&amp;IF(AND(E23=$S$14,F23=$V$10),A23,"")&amp;" "&amp;IF(AND(E24=$S$14,F24=$V$10),A24,"")&amp;" "&amp;IF(AND(E25=$S$14,F25=$V$10),A25,"")&amp;" "&amp;IF(AND(E26=$S$14,F26=$V$10),A26,"")&amp;" "&amp;IF(AND(E27=$S$14,F27=$V$10),A27,"")&amp;" "&amp;IF(AND(E28=$S$14,F28=$V$10),A28,"")&amp;" "&amp;IF(AND(E29=$S$14,F29=$V$10),A29,"")&amp;" "&amp;IF(AND(E30=$S$14,F30=$V$10),A30,"")</f>
        <v xml:space="preserve">                   </v>
      </c>
      <c r="N14" s="97" t="str">
        <f>+IF(AND(E11=$S$14,F11=$W$10),A11,"")&amp;" "&amp;IF(AND(E12=$S$14,F12=$W$10),A12,"")&amp;" "&amp;IF(AND(E13=$S$14,F13=$W$10),A13,"")&amp;" "&amp;IF(AND(E14=$S$14,F14=$W$10),A14,"")&amp;" "&amp;IF(AND(E15=$S$14,F15=$W$10),A15,"")&amp;" "&amp;IF(AND(E16=$S$14,F16=$W$10),A16,"")&amp;" "&amp;IF(AND(E17=$S$14,F17=$W$10),A17,"")&amp;" "&amp;IF(AND(E18=$S$14,F18=$W$10),A18,"")&amp;" "&amp;IF(AND(E19=$S$14,F19=$W$10),A19,"")&amp;" "&amp;IF(AND(E20=$S$14,F20=$W$10),A20,"")&amp;" "&amp;IF(AND(E21=$S$14,F21=$W$10),A21,"")&amp;" "&amp;IF(AND(E22=$S$14,F22=$W$10),A22,"")&amp;" "&amp;IF(AND(E23=$S$14,F23=$W$10),A23,"")&amp;" "&amp;IF(AND(E24=$S$14,F24=$W$10),A24,"")&amp;" "&amp;IF(AND(E25=$S$14,F25=$W$10),A25,"")&amp;" "&amp;IF(AND(E26=$S$14,F26=$W$10),A26,"")&amp;" "&amp;IF(AND(E27=$S$14,F27=$W$10),A27,"")&amp;" "&amp;IF(AND(E28=$S$14,F28=$W$10),A28,"")&amp;" "&amp;IF(AND(E29=$S$14,F29=$W$10),A29,"")&amp;" "&amp;IF(AND(E30=$S$14,F30=$W$10),A30,"")</f>
        <v xml:space="preserve">                   </v>
      </c>
      <c r="O14" s="98" t="str">
        <f>+IF(AND(E11=$S$14,F11=$X$10),A11,"")&amp;" "&amp;IF(AND(E12=$S$14,F12=$X$10),A12,"")&amp;" "&amp;IF(AND(E13=$S$14,F13=$X$10),A13,"")&amp;" "&amp;IF(AND(E14=$S$14,F14=$X$10),A14,"")&amp;" "&amp;IF(AND(E15=$S$14,F15=$X$10),A15,"")&amp;" "&amp;IF(AND(E16=$S$14,F16=$X$10),A16,"")&amp;" "&amp;IF(AND(E17=$S$14,F17=$X$10),A17,"")&amp;" "&amp;IF(AND(E18=$S$14,F18=$X$10),A18,"")&amp;" "&amp;IF(AND(E19=$S$14,F19=$X$10),A19,"")&amp;" "&amp;IF(AND(E20=$S$14,F20=$X$10),A20,"")&amp;" "&amp;IF(AND(E21=$S$14,F21=$X$10),A21,"")&amp;" "&amp;IF(AND(E22=$S$14,F22=$X$10),A22,"")&amp;" "&amp;IF(AND(E23=$S$14,F23=$X$10),A23,"")&amp;" "&amp;IF(AND(E24=$S$14,F24=$X$10),A24,"")&amp;" "&amp;IF(AND(E25=$S$14,F25=$X$10),A25,"")&amp;" "&amp;IF(AND(E26=$S$14,F26=$X$10),A26,"")&amp;" "&amp;IF(AND(E27=$S$14,F27=$X$10),A27,"")&amp;" "&amp;IF(AND(E28=$S$14,F28=$X$10),A28,"")&amp;" "&amp;IF(AND(E29=$S$14,F29=$X$10),A29,"")&amp;" "&amp;IF(AND(E30=$S$14,F30=$X$10),A30,"")</f>
        <v xml:space="preserve">                   </v>
      </c>
      <c r="P14" s="96"/>
      <c r="Q14" s="422"/>
      <c r="R14" s="99">
        <v>0.4</v>
      </c>
      <c r="S14" s="90" t="s">
        <v>54</v>
      </c>
      <c r="T14" s="105" t="s">
        <v>83</v>
      </c>
      <c r="U14" s="101" t="s">
        <v>5</v>
      </c>
      <c r="V14" s="101" t="s">
        <v>5</v>
      </c>
      <c r="W14" s="97" t="s">
        <v>82</v>
      </c>
      <c r="X14" s="98" t="s">
        <v>81</v>
      </c>
      <c r="AA14" s="80"/>
      <c r="AB14" s="80"/>
      <c r="AC14" s="92"/>
      <c r="AD14" s="102"/>
      <c r="AE14" s="103"/>
      <c r="AF14" s="100"/>
      <c r="AG14" s="100"/>
      <c r="AH14" s="100"/>
      <c r="AI14" s="104"/>
      <c r="AJ14" s="100"/>
      <c r="AK14" s="92"/>
      <c r="AL14" s="92"/>
    </row>
    <row r="15" spans="1:38" ht="32.25" customHeight="1" thickBot="1" x14ac:dyDescent="0.25">
      <c r="A15" s="93" t="str">
        <f>'2 CONTEXTO E IDENTIFICACIÓN'!A15</f>
        <v>R5</v>
      </c>
      <c r="B15" s="94" t="str">
        <f>+'2 CONTEXTO E IDENTIFICACIÓN'!E15</f>
        <v xml:space="preserve">  </v>
      </c>
      <c r="C15" s="123" t="str">
        <f>+'5 VALORACIÓN DEL CONTROL'!S30</f>
        <v/>
      </c>
      <c r="D15" s="95" t="str">
        <f>+'5 VALORACIÓN DEL CONTROL'!T30</f>
        <v/>
      </c>
      <c r="E15" s="124" t="str">
        <f t="shared" si="0"/>
        <v/>
      </c>
      <c r="F15" s="124" t="str">
        <f t="shared" si="1"/>
        <v/>
      </c>
      <c r="G15" s="94" t="str">
        <f t="shared" si="2"/>
        <v/>
      </c>
      <c r="H15" s="96"/>
      <c r="I15" s="385"/>
      <c r="J15" s="106" t="s">
        <v>52</v>
      </c>
      <c r="K15" s="107" t="str">
        <f>+IF(AND(E11=$S$15,F11=$T$10),A11,"")&amp;" "&amp;IF(AND(E12=$S$15,F12=$T$10),A12,"")&amp;" "&amp;IF(AND(E13=$S$15,F13=$T$10),A13,"")&amp;" "&amp;IF(AND(E14=$S$15,F14=$T$10),A14,"")&amp;" "&amp;IF(AND(E15=$S$15,F15=$T$10),A15,"")&amp;" "&amp;IF(AND(E16=$S$15,F16=$T$10),A16,"")&amp;" "&amp;IF(AND(E17=$S$15,F17=$T$10),A17,"")&amp;" "&amp;IF(AND(E18=$S$15,F18=$T$10),A18,"")&amp;" "&amp;IF(AND(E19=$S$15,F19=$T$10),A19,"")&amp;" "&amp;IF(AND(E20=$S$15,F20=$T$10),A20,"")&amp;" "&amp;IF(AND(E21=$S$15,F21=$T$10),A21,"")&amp;" "&amp;IF(AND(E22=$S$15,F22=$T$10),A22,"")&amp;" "&amp;IF(AND(E23=$S$15,F23=$T$10),A23,"")&amp;" "&amp;IF(AND(E24=$S$15,F24=$T$10),A24,"")&amp;" "&amp;IF(AND(E25=$S$15,F25=$T$10),A25,"")&amp;" "&amp;IF(AND(E26=$S$15,F26=$T$10),A26,"")&amp;" "&amp;IF(AND(E27=$S$15,F27=$T$10),A27,"")&amp;" "&amp;IF(AND(E28=$S$15,F28=$T$10),A28,"")&amp;" "&amp;IF(AND(E29=$S$15,F29=$T$10),A29,"")&amp;" "&amp;IF(AND(E30=$S$15,F30=$T$10),A30,"")</f>
        <v xml:space="preserve">                   </v>
      </c>
      <c r="L15" s="107" t="str">
        <f>+IF(AND(E11=$S$15,F11=$U$10),A11,"")&amp;" "&amp;IF(AND(E12=$S$15,F12=$U$10),A12,"")&amp;" "&amp;IF(AND(E13=$S$15,F13=$U$10),A13,"")&amp;" "&amp;IF(AND(E14=$S$15,F14=$U$10),A14,"")&amp;" "&amp;IF(AND(E15=$S$15,F15=$U$10),A15,"")&amp;" "&amp;IF(AND(E16=$S$15,F16=$U$10),A16,"")&amp;" "&amp;IF(AND(E17=$S$15,F17=$U$10),A17,"")&amp;" "&amp;IF(AND(E18=$S$15,F18=$U$10),A18,"")&amp;" "&amp;IF(AND(E19=$S$15,F19=$U$10),A19,"")&amp;" "&amp;IF(AND(E20=$S$15,F20=$U$10),A20,"")&amp;" "&amp;IF(AND(E21=$S$15,F21=$U$10),A21,"")&amp;" "&amp;IF(AND(E22=$S$15,F22=$U$10),A22,"")&amp;" "&amp;IF(AND(E23=$S$15,F23=$U$10),A23,"")&amp;" "&amp;IF(AND(E24=$S$15,F24=$U$10),A24,"")&amp;" "&amp;IF(AND(E25=$S$15,F25=$U$10),A25,"")&amp;" "&amp;IF(AND(E26=$S$15,F26=$U$10),A26,"")&amp;" "&amp;IF(AND(E27=$S$15,F27=$U$10),A27,"")&amp;" "&amp;IF(AND(E28=$S$15,F28=$U$10),A28,"")&amp;" "&amp;IF(AND(E29=$S$15,F29=$U$10),A29,"")&amp;" "&amp;IF(AND(E30=$S$15,F30=$U$10),A30,"")</f>
        <v xml:space="preserve">R1                   </v>
      </c>
      <c r="M15" s="108" t="str">
        <f>+IF(AND(E11=$S$15,F11=$V$10),A11,"")&amp;" "&amp;IF(AND(E12=$S$15,F12=$V$10),A12,"")&amp;" "&amp;IF(AND(E13=$S$15,F13=$V$10),A13,"")&amp;" "&amp;IF(AND(E14=$S$15,F14=$V$10),A14,"")&amp;" "&amp;IF(AND(E15=$S$15,F15=$V$10),A15,"")&amp;" "&amp;IF(AND(E16=$S$15,F16=$V$10),A16,"")&amp;" "&amp;IF(AND(E17=$S$15,F17=$V$10),A17,"")&amp;" "&amp;IF(AND(E18=$S$15,F18=$V$10),A18,"")&amp;" "&amp;IF(AND(E19=$S$15,F19=$V$10),A19,"")&amp;" "&amp;IF(AND(E20=$S$15,F20=$V$10),A20,"")&amp;" "&amp;IF(AND(E21=$S$15,F21=$V$10),A21,"")&amp;" "&amp;IF(AND(E22=$S$15,F22=$V$10),A22,"")&amp;" "&amp;IF(AND(E23=$S$15,F23=$V$10),A23,"")&amp;" "&amp;IF(AND(E24=$S$15,F24=$V$10),A24,"")&amp;" "&amp;IF(AND(E25=$S$15,F25=$V$10),A25,"")&amp;" "&amp;IF(AND(E26=$S$15,F26=$V$10),A26,"")&amp;" "&amp;IF(AND(E27=$S$15,F27=$V$10),A27,"")&amp;" "&amp;IF(AND(E28=$S$15,F28=$V$10),A28,"")&amp;" "&amp;IF(AND(E29=$S$15,F29=$V$10),A29,"")&amp;" "&amp;IF(AND(E30=$S$15,F30=$V$10),A30,"")</f>
        <v xml:space="preserve"> R2 R3                 </v>
      </c>
      <c r="N15" s="109" t="str">
        <f>+IF(AND(E11=$S$15,F11=$W$10),A11,"")&amp;" "&amp;IF(AND(E12=$S$15,F12=$W$10),A12,"")&amp;" "&amp;IF(AND(E13=$S$15,F13=$W$10),A13,"")&amp;" "&amp;IF(AND(E14=$S$15,F14=$W$10),A14,"")&amp;" "&amp;IF(AND(E15=$S$15,F15=$W$10),A15,"")&amp;" "&amp;IF(AND(E16=$S$15,F16=$W$10),A16,"")&amp;" "&amp;IF(AND(E17=$S$15,F17=$W$10),A17,"")&amp;" "&amp;IF(AND(E18=$S$15,F18=$W$10),A18,"")&amp;" "&amp;IF(AND(E19=$S$15,F19=$W$10),A19,"")&amp;" "&amp;IF(AND(E20=$S$15,F20=$W$10),A20,"")&amp;" "&amp;IF(AND(E21=$S$15,F21=$W$10),A21,"")&amp;" "&amp;IF(AND(E22=$S$15,F22=$W$10),A22,"")&amp;" "&amp;IF(AND(E23=$S$15,F23=$W$10),A23,"")&amp;" "&amp;IF(AND(E24=$S$15,F24=$W$10),A24,"")&amp;" "&amp;IF(AND(E25=$S$15,F25=$W$10),A25,"")&amp;" "&amp;IF(AND(E26=$S$15,F26=$W$10),A26,"")&amp;" "&amp;IF(AND(E27=$S$15,F27=$W$10),A27,"")&amp;" "&amp;IF(AND(E28=$S$15,F28=$W$10),A28,"")&amp;" "&amp;IF(AND(E29=$S$15,F29=$W$10),A29,"")&amp;" "&amp;IF(AND(E30=$S$15,F30=$W$10),A30,"")</f>
        <v xml:space="preserve">                   </v>
      </c>
      <c r="O15" s="110" t="str">
        <f>+IF(AND(E11=$S$15,F11=$X$10),A11,"")&amp;" "&amp;IF(AND(E12=$S$15,F12=$X$10),A12,"")&amp;" "&amp;IF(AND(E13=$S$15,F13=$X$10),A13,"")&amp;" "&amp;IF(AND(E14=$S$15,F14=$X$10),A14,"")&amp;" "&amp;IF(AND(E15=$S$15,F15=$X$10),A15,"")&amp;" "&amp;IF(AND(E16=$S$15,F16=$X$10),A16,"")&amp;" "&amp;IF(AND(E17=$S$15,F17=$X$10),A17,"")&amp;" "&amp;IF(AND(E18=$S$15,F18=$X$10),A18,"")&amp;" "&amp;IF(AND(E19=$S$15,F19=$X$10),A19,"")&amp;" "&amp;IF(AND(E20=$S$15,F20=$X$10),A20,"")&amp;" "&amp;IF(AND(E21=$S$15,F21=$X$10),A21,"")&amp;" "&amp;IF(AND(E22=$S$15,F22=$X$10),A22,"")&amp;" "&amp;IF(AND(E23=$S$15,F23=$X$10),A23,"")&amp;" "&amp;IF(AND(E24=$S$15,F24=$X$10),A24,"")&amp;" "&amp;IF(AND(E25=$S$15,F25=$X$10),A25,"")&amp;" "&amp;IF(AND(E26=$S$15,F26=$X$10),A26,"")&amp;" "&amp;IF(AND(E27=$S$15,F27=$X$10),A27,"")&amp;" "&amp;IF(AND(E28=$S$15,F28=$X$10),A28,"")&amp;" "&amp;IF(AND(E29=$S$15,F29=$X$10),A29,"")&amp;" "&amp;IF(AND(E30=$S$15,F30=$X$10),A30,"")</f>
        <v xml:space="preserve">                   </v>
      </c>
      <c r="P15" s="96"/>
      <c r="Q15" s="422"/>
      <c r="R15" s="111">
        <v>0.2</v>
      </c>
      <c r="S15" s="112" t="s">
        <v>52</v>
      </c>
      <c r="T15" s="107" t="s">
        <v>83</v>
      </c>
      <c r="U15" s="107" t="s">
        <v>83</v>
      </c>
      <c r="V15" s="108" t="s">
        <v>5</v>
      </c>
      <c r="W15" s="109" t="s">
        <v>82</v>
      </c>
      <c r="X15" s="110" t="s">
        <v>81</v>
      </c>
      <c r="AA15" s="80"/>
      <c r="AB15" s="80"/>
      <c r="AC15" s="92"/>
      <c r="AD15" s="102"/>
      <c r="AE15" s="103"/>
      <c r="AF15" s="100"/>
      <c r="AG15" s="100"/>
      <c r="AH15" s="100"/>
      <c r="AI15" s="113"/>
      <c r="AJ15" s="100"/>
      <c r="AK15" s="92"/>
      <c r="AL15" s="92"/>
    </row>
    <row r="16" spans="1:38" ht="32.25" customHeight="1" x14ac:dyDescent="0.2">
      <c r="A16" s="93" t="str">
        <f>'2 CONTEXTO E IDENTIFICACIÓN'!A16</f>
        <v>R6</v>
      </c>
      <c r="B16" s="94" t="str">
        <f>+'2 CONTEXTO E IDENTIFICACIÓN'!E16</f>
        <v xml:space="preserve">  </v>
      </c>
      <c r="C16" s="123" t="str">
        <f>+'5 VALORACIÓN DEL CONTROL'!S34</f>
        <v/>
      </c>
      <c r="D16" s="95" t="str">
        <f>+'5 VALORACIÓN DEL CONTROL'!T34</f>
        <v/>
      </c>
      <c r="E16" s="124" t="str">
        <f t="shared" si="0"/>
        <v/>
      </c>
      <c r="F16" s="124" t="str">
        <f t="shared" si="1"/>
        <v/>
      </c>
      <c r="G16" s="94" t="str">
        <f t="shared" si="2"/>
        <v/>
      </c>
      <c r="H16" s="96"/>
      <c r="I16" s="96"/>
      <c r="J16" s="96"/>
      <c r="K16" s="96"/>
      <c r="L16" s="96"/>
      <c r="M16" s="96"/>
      <c r="N16" s="96"/>
      <c r="O16" s="96"/>
      <c r="P16" s="96"/>
      <c r="AA16" s="80"/>
      <c r="AB16" s="80"/>
      <c r="AC16" s="92"/>
      <c r="AD16" s="102"/>
      <c r="AE16" s="103"/>
      <c r="AF16" s="100"/>
      <c r="AG16" s="100"/>
      <c r="AH16" s="100"/>
      <c r="AI16" s="100"/>
      <c r="AJ16" s="100"/>
      <c r="AK16" s="92"/>
      <c r="AL16" s="92"/>
    </row>
    <row r="17" spans="1:38" ht="32.25" customHeight="1" x14ac:dyDescent="0.2">
      <c r="A17" s="93" t="str">
        <f>'2 CONTEXTO E IDENTIFICACIÓN'!A17</f>
        <v>R7</v>
      </c>
      <c r="B17" s="94" t="str">
        <f>+'2 CONTEXTO E IDENTIFICACIÓN'!E17</f>
        <v xml:space="preserve">  </v>
      </c>
      <c r="C17" s="123" t="str">
        <f>+'5 VALORACIÓN DEL CONTROL'!S38</f>
        <v/>
      </c>
      <c r="D17" s="95" t="str">
        <f>+'5 VALORACIÓN DEL CONTROL'!T38</f>
        <v/>
      </c>
      <c r="E17" s="124" t="str">
        <f t="shared" si="0"/>
        <v/>
      </c>
      <c r="F17" s="124" t="str">
        <f t="shared" si="1"/>
        <v/>
      </c>
      <c r="G17" s="94" t="str">
        <f t="shared" si="2"/>
        <v/>
      </c>
      <c r="H17" s="96"/>
      <c r="I17" s="96"/>
      <c r="J17" s="96"/>
      <c r="K17" s="96"/>
      <c r="L17" s="96"/>
      <c r="M17" s="96"/>
      <c r="N17" s="96"/>
      <c r="O17" s="96"/>
      <c r="P17" s="96"/>
      <c r="T17" s="84" t="s">
        <v>85</v>
      </c>
      <c r="V17" s="80"/>
      <c r="W17" s="80"/>
      <c r="X17" s="80"/>
      <c r="Y17" s="80"/>
      <c r="Z17" s="80"/>
      <c r="AA17" s="80"/>
      <c r="AB17" s="80"/>
      <c r="AC17" s="92"/>
      <c r="AD17" s="102"/>
      <c r="AE17" s="92"/>
      <c r="AF17" s="103"/>
      <c r="AG17" s="103"/>
      <c r="AH17" s="103"/>
      <c r="AI17" s="103"/>
      <c r="AJ17" s="103"/>
      <c r="AK17" s="92"/>
      <c r="AL17" s="92"/>
    </row>
    <row r="18" spans="1:38" ht="32.25" customHeight="1" x14ac:dyDescent="0.2">
      <c r="A18" s="93" t="str">
        <f>'2 CONTEXTO E IDENTIFICACIÓN'!A18</f>
        <v>R8</v>
      </c>
      <c r="B18" s="94" t="str">
        <f>+'2 CONTEXTO E IDENTIFICACIÓN'!E18</f>
        <v xml:space="preserve">  </v>
      </c>
      <c r="C18" s="123" t="str">
        <f>+'5 VALORACIÓN DEL CONTROL'!S42</f>
        <v/>
      </c>
      <c r="D18" s="95" t="str">
        <f>+'5 VALORACIÓN DEL CONTROL'!T42</f>
        <v/>
      </c>
      <c r="E18" s="124" t="str">
        <f t="shared" si="0"/>
        <v/>
      </c>
      <c r="F18" s="124" t="str">
        <f t="shared" si="1"/>
        <v/>
      </c>
      <c r="G18" s="94" t="str">
        <f t="shared" si="2"/>
        <v/>
      </c>
      <c r="H18" s="96"/>
      <c r="I18" s="96"/>
      <c r="J18" s="96"/>
      <c r="K18" s="96"/>
      <c r="L18" s="96"/>
      <c r="M18" s="96"/>
      <c r="N18" s="96"/>
      <c r="O18" s="96"/>
      <c r="P18" s="96"/>
      <c r="T18" s="114" t="s">
        <v>81</v>
      </c>
      <c r="V18" s="80"/>
      <c r="W18" s="80"/>
      <c r="X18" s="80"/>
      <c r="Y18" s="80"/>
      <c r="Z18" s="80"/>
      <c r="AA18" s="80"/>
      <c r="AB18" s="80"/>
      <c r="AC18" s="92"/>
      <c r="AD18" s="92"/>
      <c r="AE18" s="92"/>
      <c r="AF18" s="100"/>
      <c r="AG18" s="100"/>
      <c r="AH18" s="100"/>
      <c r="AI18" s="100"/>
      <c r="AJ18" s="100"/>
      <c r="AK18" s="92"/>
      <c r="AL18" s="92"/>
    </row>
    <row r="19" spans="1:38" ht="32.25" customHeight="1" x14ac:dyDescent="0.2">
      <c r="A19" s="93" t="str">
        <f>'2 CONTEXTO E IDENTIFICACIÓN'!A19</f>
        <v>R9</v>
      </c>
      <c r="B19" s="94" t="str">
        <f>+'2 CONTEXTO E IDENTIFICACIÓN'!E19</f>
        <v xml:space="preserve">  </v>
      </c>
      <c r="C19" s="123" t="str">
        <f>+'5 VALORACIÓN DEL CONTROL'!S46</f>
        <v/>
      </c>
      <c r="D19" s="95" t="str">
        <f>+'5 VALORACIÓN DEL CONTROL'!T46</f>
        <v/>
      </c>
      <c r="E19" s="124" t="str">
        <f t="shared" si="0"/>
        <v/>
      </c>
      <c r="F19" s="124" t="str">
        <f t="shared" si="1"/>
        <v/>
      </c>
      <c r="G19" s="94" t="str">
        <f t="shared" si="2"/>
        <v/>
      </c>
      <c r="H19" s="96"/>
      <c r="I19" s="96"/>
      <c r="J19" s="96"/>
      <c r="K19" s="96"/>
      <c r="L19" s="96"/>
      <c r="M19" s="96"/>
      <c r="N19" s="96"/>
      <c r="O19" s="96"/>
      <c r="P19" s="96"/>
      <c r="T19" s="97" t="s">
        <v>82</v>
      </c>
      <c r="U19" s="80"/>
      <c r="V19" s="80"/>
      <c r="W19" s="80"/>
      <c r="X19" s="80"/>
      <c r="Y19" s="80"/>
      <c r="Z19" s="80"/>
      <c r="AA19" s="80"/>
      <c r="AB19" s="80"/>
      <c r="AC19" s="92"/>
      <c r="AD19" s="92"/>
      <c r="AE19" s="92"/>
      <c r="AF19" s="100"/>
      <c r="AG19" s="100"/>
      <c r="AH19" s="100"/>
      <c r="AI19" s="100"/>
      <c r="AJ19" s="100"/>
      <c r="AK19" s="92"/>
      <c r="AL19" s="92"/>
    </row>
    <row r="20" spans="1:38" ht="32.25" customHeight="1" x14ac:dyDescent="0.2">
      <c r="A20" s="93" t="str">
        <f>'2 CONTEXTO E IDENTIFICACIÓN'!A20</f>
        <v>R10</v>
      </c>
      <c r="B20" s="94" t="str">
        <f>+'2 CONTEXTO E IDENTIFICACIÓN'!E20</f>
        <v xml:space="preserve">  </v>
      </c>
      <c r="C20" s="123" t="str">
        <f>+'5 VALORACIÓN DEL CONTROL'!S50</f>
        <v/>
      </c>
      <c r="D20" s="95" t="str">
        <f>+'5 VALORACIÓN DEL CONTROL'!T50</f>
        <v/>
      </c>
      <c r="E20" s="124" t="str">
        <f t="shared" si="0"/>
        <v/>
      </c>
      <c r="F20" s="124" t="str">
        <f t="shared" si="1"/>
        <v/>
      </c>
      <c r="G20" s="94" t="str">
        <f t="shared" si="2"/>
        <v/>
      </c>
      <c r="H20" s="96"/>
      <c r="I20" s="96"/>
      <c r="J20" s="96"/>
      <c r="K20" s="96"/>
      <c r="L20" s="96"/>
      <c r="M20" s="96"/>
      <c r="N20" s="96"/>
      <c r="O20" s="96"/>
      <c r="P20" s="96"/>
      <c r="S20" s="115"/>
      <c r="T20" s="101" t="s">
        <v>5</v>
      </c>
      <c r="U20" s="115"/>
      <c r="V20" s="115"/>
      <c r="W20" s="115"/>
      <c r="X20" s="115"/>
      <c r="Y20" s="115"/>
      <c r="Z20" s="115"/>
      <c r="AA20" s="115"/>
      <c r="AB20" s="115"/>
      <c r="AC20" s="92"/>
      <c r="AD20" s="92"/>
      <c r="AE20" s="116"/>
      <c r="AF20" s="116"/>
      <c r="AG20" s="116"/>
      <c r="AH20" s="116"/>
      <c r="AI20" s="116"/>
      <c r="AJ20" s="116"/>
      <c r="AK20" s="92"/>
      <c r="AL20" s="92"/>
    </row>
    <row r="21" spans="1:38" ht="32.25" customHeight="1" x14ac:dyDescent="0.2">
      <c r="A21" s="93" t="str">
        <f>'2 CONTEXTO E IDENTIFICACIÓN'!A21</f>
        <v>R11</v>
      </c>
      <c r="B21" s="94" t="str">
        <f>+'2 CONTEXTO E IDENTIFICACIÓN'!E21</f>
        <v xml:space="preserve">  </v>
      </c>
      <c r="C21" s="123" t="str">
        <f>+'5 VALORACIÓN DEL CONTROL'!S54</f>
        <v/>
      </c>
      <c r="D21" s="95" t="str">
        <f>+'5 VALORACIÓN DEL CONTROL'!T54</f>
        <v/>
      </c>
      <c r="E21" s="124" t="str">
        <f t="shared" si="0"/>
        <v/>
      </c>
      <c r="F21" s="124" t="str">
        <f t="shared" si="1"/>
        <v/>
      </c>
      <c r="G21" s="94" t="str">
        <f t="shared" si="2"/>
        <v/>
      </c>
      <c r="H21" s="96"/>
      <c r="I21" s="96"/>
      <c r="J21" s="96"/>
      <c r="K21" s="96"/>
      <c r="L21" s="96"/>
      <c r="M21" s="96"/>
      <c r="N21" s="96"/>
      <c r="O21" s="96"/>
      <c r="P21" s="96"/>
      <c r="S21" s="115"/>
      <c r="T21" s="105" t="s">
        <v>83</v>
      </c>
      <c r="AA21" s="115"/>
      <c r="AB21" s="115"/>
      <c r="AC21" s="92"/>
      <c r="AD21" s="92"/>
      <c r="AE21" s="92"/>
      <c r="AF21" s="100"/>
      <c r="AG21" s="100"/>
      <c r="AH21" s="100"/>
      <c r="AI21" s="100"/>
      <c r="AJ21" s="100"/>
      <c r="AK21" s="92"/>
      <c r="AL21" s="92"/>
    </row>
    <row r="22" spans="1:38" ht="32.25" customHeight="1" x14ac:dyDescent="0.2">
      <c r="A22" s="93" t="str">
        <f>'2 CONTEXTO E IDENTIFICACIÓN'!A22</f>
        <v>R12</v>
      </c>
      <c r="B22" s="94" t="str">
        <f>+'2 CONTEXTO E IDENTIFICACIÓN'!E22</f>
        <v xml:space="preserve">  </v>
      </c>
      <c r="C22" s="123" t="str">
        <f>+'5 VALORACIÓN DEL CONTROL'!S58</f>
        <v/>
      </c>
      <c r="D22" s="95" t="str">
        <f>+'5 VALORACIÓN DEL CONTROL'!T58</f>
        <v/>
      </c>
      <c r="E22" s="124" t="str">
        <f t="shared" si="0"/>
        <v/>
      </c>
      <c r="F22" s="124" t="str">
        <f t="shared" si="1"/>
        <v/>
      </c>
      <c r="G22" s="94" t="str">
        <f t="shared" si="2"/>
        <v/>
      </c>
      <c r="H22" s="96"/>
      <c r="I22" s="96"/>
      <c r="J22" s="96"/>
      <c r="K22" s="96"/>
      <c r="L22" s="96"/>
      <c r="M22" s="96"/>
      <c r="N22" s="96"/>
      <c r="O22" s="96"/>
      <c r="P22" s="96"/>
      <c r="Q22" s="117"/>
      <c r="R22" s="117"/>
      <c r="S22" s="115"/>
      <c r="AA22" s="115"/>
      <c r="AB22" s="115"/>
      <c r="AC22" s="92"/>
      <c r="AD22" s="92"/>
      <c r="AE22" s="92"/>
      <c r="AF22" s="100"/>
      <c r="AG22" s="100"/>
      <c r="AH22" s="100"/>
      <c r="AI22" s="100"/>
      <c r="AJ22" s="100"/>
      <c r="AK22" s="92"/>
      <c r="AL22" s="92"/>
    </row>
    <row r="23" spans="1:38" ht="32.25" customHeight="1" x14ac:dyDescent="0.2">
      <c r="A23" s="93" t="str">
        <f>'2 CONTEXTO E IDENTIFICACIÓN'!A23</f>
        <v>R13</v>
      </c>
      <c r="B23" s="94" t="str">
        <f>+'2 CONTEXTO E IDENTIFICACIÓN'!E23</f>
        <v xml:space="preserve">  </v>
      </c>
      <c r="C23" s="123" t="str">
        <f>+'5 VALORACIÓN DEL CONTROL'!S62</f>
        <v/>
      </c>
      <c r="D23" s="95" t="str">
        <f>+'5 VALORACIÓN DEL CONTROL'!T62</f>
        <v/>
      </c>
      <c r="E23" s="124" t="str">
        <f t="shared" si="0"/>
        <v/>
      </c>
      <c r="F23" s="124" t="str">
        <f t="shared" si="1"/>
        <v/>
      </c>
      <c r="G23" s="94" t="str">
        <f t="shared" si="2"/>
        <v/>
      </c>
      <c r="H23" s="96"/>
      <c r="I23" s="96"/>
      <c r="J23" s="96"/>
      <c r="K23" s="96"/>
      <c r="L23" s="96"/>
      <c r="M23" s="96"/>
      <c r="N23" s="96"/>
      <c r="O23" s="96"/>
      <c r="P23" s="96"/>
      <c r="Q23" s="117"/>
      <c r="R23" s="117"/>
      <c r="S23" s="118"/>
      <c r="AA23" s="115"/>
      <c r="AB23" s="115"/>
      <c r="AC23" s="92"/>
      <c r="AD23" s="113"/>
      <c r="AE23" s="113"/>
      <c r="AF23" s="113"/>
      <c r="AG23" s="113"/>
      <c r="AH23" s="113"/>
      <c r="AI23" s="113"/>
      <c r="AJ23" s="100"/>
      <c r="AK23" s="92"/>
      <c r="AL23" s="92"/>
    </row>
    <row r="24" spans="1:38" ht="32.25" customHeight="1" x14ac:dyDescent="0.2">
      <c r="A24" s="93" t="str">
        <f>'2 CONTEXTO E IDENTIFICACIÓN'!A24</f>
        <v>R14</v>
      </c>
      <c r="B24" s="94" t="str">
        <f>+'2 CONTEXTO E IDENTIFICACIÓN'!E24</f>
        <v xml:space="preserve">  </v>
      </c>
      <c r="C24" s="123" t="str">
        <f>+'5 VALORACIÓN DEL CONTROL'!S66</f>
        <v/>
      </c>
      <c r="D24" s="95" t="str">
        <f>+'5 VALORACIÓN DEL CONTROL'!T66</f>
        <v/>
      </c>
      <c r="E24" s="124" t="str">
        <f t="shared" si="0"/>
        <v/>
      </c>
      <c r="F24" s="124" t="str">
        <f t="shared" si="1"/>
        <v/>
      </c>
      <c r="G24" s="94" t="str">
        <f t="shared" si="2"/>
        <v/>
      </c>
      <c r="H24" s="96"/>
      <c r="I24" s="96"/>
      <c r="J24" s="96"/>
      <c r="K24" s="96"/>
      <c r="L24" s="96"/>
      <c r="M24" s="96"/>
      <c r="N24" s="96"/>
      <c r="O24" s="96"/>
      <c r="P24" s="96"/>
      <c r="Q24" s="117"/>
      <c r="R24" s="117"/>
      <c r="AC24" s="92"/>
      <c r="AD24" s="119"/>
      <c r="AE24" s="119"/>
      <c r="AF24" s="119"/>
      <c r="AG24" s="119"/>
      <c r="AH24" s="119"/>
      <c r="AI24" s="119"/>
      <c r="AJ24" s="100"/>
      <c r="AK24" s="92"/>
      <c r="AL24" s="92"/>
    </row>
    <row r="25" spans="1:38" ht="32.25" customHeight="1" x14ac:dyDescent="0.2">
      <c r="A25" s="93" t="str">
        <f>'2 CONTEXTO E IDENTIFICACIÓN'!A25</f>
        <v>R15</v>
      </c>
      <c r="B25" s="94" t="str">
        <f>+'2 CONTEXTO E IDENTIFICACIÓN'!E25</f>
        <v xml:space="preserve">  </v>
      </c>
      <c r="C25" s="123" t="str">
        <f>+'5 VALORACIÓN DEL CONTROL'!S70</f>
        <v/>
      </c>
      <c r="D25" s="95" t="str">
        <f>+'5 VALORACIÓN DEL CONTROL'!T70</f>
        <v/>
      </c>
      <c r="E25" s="124" t="str">
        <f t="shared" si="0"/>
        <v/>
      </c>
      <c r="F25" s="124" t="str">
        <f t="shared" si="1"/>
        <v/>
      </c>
      <c r="G25" s="94" t="str">
        <f t="shared" si="2"/>
        <v/>
      </c>
      <c r="H25" s="96"/>
      <c r="I25" s="96"/>
      <c r="J25" s="96"/>
      <c r="K25" s="96"/>
      <c r="L25" s="96"/>
      <c r="M25" s="96"/>
      <c r="N25" s="96"/>
      <c r="O25" s="96"/>
      <c r="P25" s="96"/>
      <c r="Q25" s="117"/>
      <c r="R25" s="117"/>
      <c r="AC25" s="92"/>
      <c r="AD25" s="113"/>
      <c r="AE25" s="113"/>
      <c r="AF25" s="113"/>
      <c r="AG25" s="113"/>
      <c r="AH25" s="113"/>
      <c r="AI25" s="113"/>
      <c r="AJ25" s="100"/>
      <c r="AK25" s="92"/>
      <c r="AL25" s="92"/>
    </row>
    <row r="26" spans="1:38" ht="32.25" customHeight="1" x14ac:dyDescent="0.2">
      <c r="A26" s="93" t="str">
        <f>'2 CONTEXTO E IDENTIFICACIÓN'!A26</f>
        <v>R16</v>
      </c>
      <c r="B26" s="94" t="str">
        <f>+'2 CONTEXTO E IDENTIFICACIÓN'!E26</f>
        <v xml:space="preserve">  </v>
      </c>
      <c r="C26" s="123" t="str">
        <f>+'5 VALORACIÓN DEL CONTROL'!S74</f>
        <v/>
      </c>
      <c r="D26" s="95" t="str">
        <f>+'5 VALORACIÓN DEL CONTROL'!T74</f>
        <v/>
      </c>
      <c r="E26" s="124" t="str">
        <f t="shared" si="0"/>
        <v/>
      </c>
      <c r="F26" s="124" t="str">
        <f t="shared" si="1"/>
        <v/>
      </c>
      <c r="G26" s="94" t="str">
        <f t="shared" si="2"/>
        <v/>
      </c>
      <c r="H26" s="96"/>
      <c r="I26" s="96"/>
      <c r="J26" s="96"/>
      <c r="K26" s="96"/>
      <c r="L26" s="96"/>
      <c r="M26" s="96"/>
      <c r="N26" s="96"/>
      <c r="O26" s="96"/>
      <c r="P26" s="96"/>
      <c r="AC26" s="92"/>
      <c r="AD26" s="113"/>
      <c r="AE26" s="113"/>
      <c r="AF26" s="113"/>
      <c r="AG26" s="113"/>
      <c r="AH26" s="113"/>
      <c r="AI26" s="113"/>
      <c r="AJ26" s="100"/>
      <c r="AK26" s="92"/>
      <c r="AL26" s="92"/>
    </row>
    <row r="27" spans="1:38" ht="32.25" customHeight="1" x14ac:dyDescent="0.25">
      <c r="A27" s="93" t="str">
        <f>'2 CONTEXTO E IDENTIFICACIÓN'!A27</f>
        <v>R17</v>
      </c>
      <c r="B27" s="94" t="str">
        <f>+'2 CONTEXTO E IDENTIFICACIÓN'!E27</f>
        <v xml:space="preserve">  </v>
      </c>
      <c r="C27" s="123" t="str">
        <f>+'5 VALORACIÓN DEL CONTROL'!S78</f>
        <v/>
      </c>
      <c r="D27" s="95" t="str">
        <f>+'5 VALORACIÓN DEL CONTROL'!T78</f>
        <v/>
      </c>
      <c r="E27" s="124" t="str">
        <f t="shared" si="0"/>
        <v/>
      </c>
      <c r="F27" s="124" t="str">
        <f t="shared" si="1"/>
        <v/>
      </c>
      <c r="G27" s="94" t="str">
        <f t="shared" si="2"/>
        <v/>
      </c>
      <c r="H27" s="96"/>
      <c r="I27" s="96"/>
      <c r="J27" s="96"/>
      <c r="K27" s="96"/>
      <c r="L27" s="96"/>
      <c r="M27" s="96"/>
      <c r="N27" s="96"/>
      <c r="O27" s="96"/>
      <c r="P27" s="96"/>
    </row>
    <row r="28" spans="1:38" ht="32.25" customHeight="1" x14ac:dyDescent="0.25">
      <c r="A28" s="93" t="str">
        <f>'2 CONTEXTO E IDENTIFICACIÓN'!A28</f>
        <v>R18</v>
      </c>
      <c r="B28" s="94" t="str">
        <f>+'2 CONTEXTO E IDENTIFICACIÓN'!E28</f>
        <v xml:space="preserve">  </v>
      </c>
      <c r="C28" s="123" t="str">
        <f>+'5 VALORACIÓN DEL CONTROL'!S82</f>
        <v/>
      </c>
      <c r="D28" s="95" t="str">
        <f>+'5 VALORACIÓN DEL CONTROL'!T82</f>
        <v/>
      </c>
      <c r="E28" s="124" t="str">
        <f t="shared" si="0"/>
        <v/>
      </c>
      <c r="F28" s="124" t="str">
        <f t="shared" si="1"/>
        <v/>
      </c>
      <c r="G28" s="94" t="str">
        <f t="shared" si="2"/>
        <v/>
      </c>
      <c r="H28" s="96"/>
      <c r="I28" s="96"/>
      <c r="J28" s="96"/>
      <c r="K28" s="96"/>
      <c r="L28" s="96"/>
      <c r="M28" s="96"/>
      <c r="N28" s="96"/>
      <c r="O28" s="96"/>
      <c r="P28" s="96"/>
    </row>
    <row r="29" spans="1:38" ht="32.25" customHeight="1" x14ac:dyDescent="0.25">
      <c r="A29" s="93" t="str">
        <f>'2 CONTEXTO E IDENTIFICACIÓN'!A29</f>
        <v>R19</v>
      </c>
      <c r="B29" s="94" t="str">
        <f>+'2 CONTEXTO E IDENTIFICACIÓN'!E29</f>
        <v xml:space="preserve">  </v>
      </c>
      <c r="C29" s="123" t="str">
        <f>+'5 VALORACIÓN DEL CONTROL'!S86</f>
        <v/>
      </c>
      <c r="D29" s="95" t="str">
        <f>+'5 VALORACIÓN DEL CONTROL'!T86</f>
        <v/>
      </c>
      <c r="E29" s="124" t="str">
        <f t="shared" si="0"/>
        <v/>
      </c>
      <c r="F29" s="124" t="str">
        <f t="shared" si="1"/>
        <v/>
      </c>
      <c r="G29" s="94" t="str">
        <f t="shared" si="2"/>
        <v/>
      </c>
      <c r="H29" s="96"/>
      <c r="I29" s="96"/>
      <c r="J29" s="96"/>
      <c r="K29" s="96"/>
      <c r="L29" s="96"/>
      <c r="M29" s="96"/>
      <c r="N29" s="96"/>
      <c r="O29" s="96"/>
      <c r="P29" s="96"/>
    </row>
    <row r="30" spans="1:38" ht="32.25" customHeight="1" x14ac:dyDescent="0.25">
      <c r="A30" s="93" t="str">
        <f>'2 CONTEXTO E IDENTIFICACIÓN'!A30</f>
        <v>R20</v>
      </c>
      <c r="B30" s="94" t="str">
        <f>+'2 CONTEXTO E IDENTIFICACIÓN'!E30</f>
        <v xml:space="preserve">  </v>
      </c>
      <c r="C30" s="123" t="str">
        <f>+'5 VALORACIÓN DEL CONTROL'!S90</f>
        <v/>
      </c>
      <c r="D30" s="95" t="str">
        <f>+'5 VALORACIÓN DEL CONTROL'!T90</f>
        <v/>
      </c>
      <c r="E30" s="124" t="str">
        <f t="shared" si="0"/>
        <v/>
      </c>
      <c r="F30" s="124" t="str">
        <f t="shared" si="1"/>
        <v/>
      </c>
      <c r="G30" s="94" t="str">
        <f t="shared" si="2"/>
        <v/>
      </c>
      <c r="H30" s="96"/>
      <c r="I30" s="96"/>
      <c r="J30" s="96"/>
      <c r="K30" s="96"/>
      <c r="L30" s="96"/>
      <c r="M30" s="96"/>
      <c r="N30" s="96"/>
      <c r="O30" s="96"/>
      <c r="P30" s="96"/>
    </row>
    <row r="31" spans="1:38" ht="14.45" customHeight="1" x14ac:dyDescent="0.25">
      <c r="B31" s="76"/>
      <c r="D31" s="76"/>
      <c r="G31" s="76"/>
      <c r="H31" s="76"/>
      <c r="I31" s="76"/>
      <c r="J31" s="76"/>
      <c r="K31" s="76"/>
      <c r="L31" s="76"/>
      <c r="M31" s="76"/>
      <c r="N31" s="76"/>
      <c r="O31" s="76"/>
      <c r="P31" s="76"/>
      <c r="AA31" s="81"/>
      <c r="AB31" s="81"/>
      <c r="AC31" s="81"/>
      <c r="AD31" s="81"/>
      <c r="AE31" s="81"/>
      <c r="AF31" s="76"/>
      <c r="AG31" s="76"/>
      <c r="AH31" s="76"/>
      <c r="AI31" s="76"/>
      <c r="AJ31" s="76"/>
    </row>
    <row r="32" spans="1:38" ht="39"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19.5"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sheetData>
  <autoFilter ref="A10:AL10">
    <filterColumn colId="29" showButton="0"/>
    <filterColumn colId="30" showButton="0"/>
    <filterColumn colId="31" showButton="0"/>
    <filterColumn colId="32" showButton="0"/>
    <filterColumn colId="33" showButton="0"/>
    <filterColumn colId="34" showButton="0"/>
  </autoFilter>
  <dataConsolidate/>
  <mergeCells count="13">
    <mergeCell ref="A1:A4"/>
    <mergeCell ref="B6:G6"/>
    <mergeCell ref="T8:X8"/>
    <mergeCell ref="E9:G9"/>
    <mergeCell ref="K9:O9"/>
    <mergeCell ref="B1:E4"/>
    <mergeCell ref="I11:I15"/>
    <mergeCell ref="Q11:Q15"/>
    <mergeCell ref="I8:O8"/>
    <mergeCell ref="F1:G1"/>
    <mergeCell ref="F2:G2"/>
    <mergeCell ref="F3:G3"/>
    <mergeCell ref="F4:G4"/>
  </mergeCells>
  <conditionalFormatting sqref="D11:E30">
    <cfRule type="cellIs" dxfId="59" priority="1" operator="equal">
      <formula>$S$15</formula>
    </cfRule>
    <cfRule type="cellIs" dxfId="58" priority="2" operator="equal">
      <formula>$S$14</formula>
    </cfRule>
    <cfRule type="cellIs" dxfId="57" priority="3" operator="equal">
      <formula>$S$13</formula>
    </cfRule>
    <cfRule type="cellIs" dxfId="56" priority="4" operator="equal">
      <formula>$S$12</formula>
    </cfRule>
    <cfRule type="cellIs" dxfId="55" priority="5" operator="equal">
      <formula>$S$11</formula>
    </cfRule>
  </conditionalFormatting>
  <conditionalFormatting sqref="F11:F30">
    <cfRule type="cellIs" dxfId="54" priority="6" operator="equal">
      <formula>$T$10</formula>
    </cfRule>
    <cfRule type="cellIs" dxfId="53" priority="7" operator="equal">
      <formula>$U$10</formula>
    </cfRule>
    <cfRule type="cellIs" dxfId="52" priority="8" operator="equal">
      <formula>$V$10</formula>
    </cfRule>
    <cfRule type="cellIs" dxfId="51" priority="9" operator="equal">
      <formula>$W$10</formula>
    </cfRule>
    <cfRule type="cellIs" dxfId="50" priority="10" operator="equal">
      <formula>$X$10</formula>
    </cfRule>
  </conditionalFormatting>
  <conditionalFormatting sqref="G11:G30">
    <cfRule type="cellIs" dxfId="49" priority="16" operator="equal">
      <formula>$T$18</formula>
    </cfRule>
    <cfRule type="cellIs" dxfId="48" priority="17" operator="equal">
      <formula>$T$19</formula>
    </cfRule>
    <cfRule type="cellIs" dxfId="47" priority="18" operator="equal">
      <formula>$T$20</formula>
    </cfRule>
    <cfRule type="cellIs" dxfId="46" priority="19" operator="equal">
      <formula>$T$21</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10:JJ10"/>
    <dataValidation allowBlank="1" showInputMessage="1" showErrorMessage="1" prompt="La probabilidad se encuentra determinada por una escala de 1 a 3, siendo 1 la menor probabilidad de ocurrencia del riesgo y 3 la mayor probabilidad de  ocurrencia." sqref="JC10"/>
    <dataValidation type="list" allowBlank="1" showInputMessage="1" showErrorMessage="1" sqref="JD11:JJ18">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zoomScale="85" zoomScaleNormal="85" workbookViewId="0">
      <pane xSplit="1" ySplit="11" topLeftCell="J12" activePane="bottomRight" state="frozen"/>
      <selection pane="topRight" activeCell="B1" sqref="B1"/>
      <selection pane="bottomLeft" activeCell="A7" sqref="A7"/>
      <selection pane="bottomRight" activeCell="F21" sqref="F21"/>
    </sheetView>
  </sheetViews>
  <sheetFormatPr baseColWidth="10" defaultColWidth="14.28515625" defaultRowHeight="12.75" x14ac:dyDescent="0.25"/>
  <cols>
    <col min="1" max="1" width="19.42578125" style="76" customWidth="1" collapsed="1"/>
    <col min="2" max="2" width="9.140625" style="81" bestFit="1" customWidth="1" collapsed="1"/>
    <col min="3" max="4" width="15.5703125" style="81" customWidth="1" collapsed="1"/>
    <col min="5" max="5" width="19.7109375" style="125" customWidth="1" collapsed="1"/>
    <col min="6" max="6" width="15.5703125" style="125" customWidth="1" collapsed="1"/>
    <col min="7" max="7" width="15.5703125" style="81" customWidth="1" collapsed="1"/>
    <col min="8" max="8" width="3.85546875" style="81" customWidth="1" collapsed="1"/>
    <col min="9" max="9" width="7.42578125" style="81" customWidth="1" collapsed="1"/>
    <col min="10" max="10" width="25" style="81" customWidth="1" collapsed="1"/>
    <col min="11" max="14" width="12.42578125" style="81" customWidth="1" collapsed="1"/>
    <col min="15" max="15" width="20.140625" style="81" customWidth="1" collapsed="1"/>
    <col min="16" max="16" width="3.85546875" style="81" customWidth="1" collapsed="1"/>
    <col min="17" max="17" width="4.85546875" style="76" hidden="1" customWidth="1" collapsed="1"/>
    <col min="18" max="18" width="6.140625" style="76" hidden="1" customWidth="1" collapsed="1"/>
    <col min="19" max="24" width="14" style="76" hidden="1" customWidth="1" collapsed="1"/>
    <col min="25" max="29" width="11.42578125" style="76" customWidth="1" collapsed="1"/>
    <col min="30" max="30" width="5.5703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6.5" customHeight="1" x14ac:dyDescent="0.25">
      <c r="A1" s="376"/>
      <c r="B1" s="380" t="str">
        <f>+'2 CONTEXTO E IDENTIFICACIÓN'!B1</f>
        <v>MAPA RIESGOS OPERATIVOS  POR PROCESOS</v>
      </c>
      <c r="C1" s="380"/>
      <c r="D1" s="380"/>
      <c r="E1" s="380"/>
      <c r="F1" s="380"/>
      <c r="G1" s="380"/>
      <c r="H1" s="380"/>
      <c r="I1" s="380"/>
      <c r="J1" s="380"/>
      <c r="K1" s="380"/>
      <c r="L1" s="380"/>
      <c r="M1" s="380"/>
      <c r="N1" s="380"/>
      <c r="O1" s="300" t="str">
        <f>+'2 CONTEXTO E IDENTIFICACIÓN'!I1</f>
        <v xml:space="preserve">Código: </v>
      </c>
    </row>
    <row r="2" spans="1:38" ht="16.5" customHeight="1" x14ac:dyDescent="0.25">
      <c r="A2" s="376"/>
      <c r="B2" s="380"/>
      <c r="C2" s="380"/>
      <c r="D2" s="380"/>
      <c r="E2" s="380"/>
      <c r="F2" s="380"/>
      <c r="G2" s="380"/>
      <c r="H2" s="380"/>
      <c r="I2" s="380"/>
      <c r="J2" s="380"/>
      <c r="K2" s="380"/>
      <c r="L2" s="380"/>
      <c r="M2" s="380"/>
      <c r="N2" s="380"/>
      <c r="O2" s="300" t="str">
        <f>+'2 CONTEXTO E IDENTIFICACIÓN'!I2</f>
        <v xml:space="preserve">Fecha: </v>
      </c>
    </row>
    <row r="3" spans="1:38" s="64" customFormat="1" ht="16.5" customHeight="1" x14ac:dyDescent="0.2">
      <c r="A3" s="376"/>
      <c r="B3" s="380"/>
      <c r="C3" s="380"/>
      <c r="D3" s="380"/>
      <c r="E3" s="380"/>
      <c r="F3" s="380"/>
      <c r="G3" s="380"/>
      <c r="H3" s="380"/>
      <c r="I3" s="380"/>
      <c r="J3" s="380"/>
      <c r="K3" s="380"/>
      <c r="L3" s="380"/>
      <c r="M3" s="380"/>
      <c r="N3" s="380"/>
      <c r="O3" s="300" t="str">
        <f>+'2 CONTEXTO E IDENTIFICACIÓN'!I3</f>
        <v>Versión: 001</v>
      </c>
      <c r="AF3" s="65"/>
      <c r="AG3" s="65"/>
      <c r="AH3" s="65"/>
      <c r="AI3" s="65"/>
      <c r="AJ3" s="65"/>
    </row>
    <row r="4" spans="1:38" s="64" customFormat="1" ht="16.5" customHeight="1" x14ac:dyDescent="0.2">
      <c r="A4" s="377"/>
      <c r="B4" s="380"/>
      <c r="C4" s="380"/>
      <c r="D4" s="380"/>
      <c r="E4" s="380"/>
      <c r="F4" s="380"/>
      <c r="G4" s="380"/>
      <c r="H4" s="380"/>
      <c r="I4" s="380"/>
      <c r="J4" s="380"/>
      <c r="K4" s="380"/>
      <c r="L4" s="380"/>
      <c r="M4" s="380"/>
      <c r="N4" s="380"/>
      <c r="O4" s="300" t="str">
        <f>+'2 CONTEXTO E IDENTIFICACIÓN'!I4</f>
        <v>Página:</v>
      </c>
      <c r="P4" s="66"/>
      <c r="AF4" s="65"/>
      <c r="AG4" s="65"/>
      <c r="AH4" s="65"/>
      <c r="AI4" s="65"/>
      <c r="AJ4" s="65"/>
    </row>
    <row r="5" spans="1:38" s="64" customFormat="1" x14ac:dyDescent="0.2">
      <c r="A5" s="68"/>
      <c r="B5" s="66"/>
      <c r="C5" s="66"/>
      <c r="D5" s="66"/>
      <c r="E5" s="206"/>
      <c r="F5" s="206"/>
      <c r="G5" s="66"/>
      <c r="H5" s="66"/>
      <c r="O5" s="67"/>
      <c r="P5" s="66"/>
      <c r="AF5" s="65"/>
      <c r="AG5" s="65"/>
      <c r="AH5" s="65"/>
      <c r="AI5" s="65"/>
      <c r="AJ5" s="65"/>
    </row>
    <row r="6" spans="1:38" s="64" customFormat="1" ht="17.45" customHeight="1" x14ac:dyDescent="0.2">
      <c r="A6" s="19" t="s">
        <v>151</v>
      </c>
      <c r="B6" s="374" t="str">
        <f>+IF('2 CONTEXTO E IDENTIFICACIÓN'!$B$6="","",'2 CONTEXTO E IDENTIFICACIÓN'!$B$6)</f>
        <v xml:space="preserve">Ambiental, Social,  predial y SST </v>
      </c>
      <c r="C6" s="374"/>
      <c r="D6" s="374"/>
      <c r="E6" s="374"/>
      <c r="F6" s="374"/>
      <c r="G6" s="374"/>
      <c r="H6" s="374"/>
      <c r="I6" s="374"/>
      <c r="J6" s="374"/>
      <c r="K6" s="374"/>
      <c r="L6" s="374"/>
      <c r="M6" s="374"/>
      <c r="N6" s="374"/>
      <c r="O6" s="374"/>
      <c r="P6" s="66"/>
      <c r="AF6" s="65"/>
      <c r="AG6" s="65"/>
      <c r="AH6" s="65"/>
      <c r="AI6" s="65"/>
      <c r="AJ6" s="65"/>
    </row>
    <row r="7" spans="1:38" s="64" customFormat="1" ht="17.45" customHeight="1" x14ac:dyDescent="0.2">
      <c r="A7" s="206"/>
      <c r="B7" s="206"/>
      <c r="C7" s="206"/>
      <c r="D7" s="206"/>
      <c r="E7" s="206"/>
      <c r="F7" s="206"/>
      <c r="G7" s="66"/>
      <c r="H7" s="66"/>
      <c r="I7" s="207"/>
      <c r="J7" s="207"/>
      <c r="K7" s="208"/>
      <c r="L7" s="208"/>
      <c r="M7" s="208"/>
      <c r="N7" s="67"/>
      <c r="O7" s="67"/>
      <c r="P7" s="66"/>
      <c r="AF7" s="65"/>
      <c r="AG7" s="65"/>
      <c r="AH7" s="65"/>
      <c r="AI7" s="65"/>
      <c r="AJ7" s="65"/>
    </row>
    <row r="8" spans="1:38" s="64" customFormat="1" ht="15" thickBot="1" x14ac:dyDescent="0.25">
      <c r="D8" s="63"/>
      <c r="E8" s="63"/>
      <c r="F8" s="121"/>
      <c r="AF8" s="65"/>
      <c r="AG8" s="65"/>
      <c r="AH8" s="65"/>
      <c r="AI8" s="65"/>
      <c r="AJ8" s="65"/>
    </row>
    <row r="9" spans="1:38" s="64" customFormat="1" ht="13.5" thickBot="1" x14ac:dyDescent="0.25">
      <c r="A9" s="425" t="s">
        <v>20</v>
      </c>
      <c r="B9" s="426"/>
      <c r="C9" s="426"/>
      <c r="D9" s="426"/>
      <c r="E9" s="426"/>
      <c r="F9" s="426"/>
      <c r="G9" s="427"/>
      <c r="I9" s="425" t="s">
        <v>21</v>
      </c>
      <c r="J9" s="426"/>
      <c r="K9" s="426"/>
      <c r="L9" s="426"/>
      <c r="M9" s="426"/>
      <c r="N9" s="426"/>
      <c r="O9" s="427"/>
      <c r="R9" s="69"/>
      <c r="S9" s="70"/>
      <c r="T9" s="378" t="s">
        <v>84</v>
      </c>
      <c r="U9" s="378"/>
      <c r="V9" s="378"/>
      <c r="W9" s="378"/>
      <c r="X9" s="379"/>
      <c r="AF9" s="65"/>
      <c r="AG9" s="65"/>
      <c r="AH9" s="65"/>
      <c r="AI9" s="65"/>
      <c r="AJ9" s="65"/>
    </row>
    <row r="10" spans="1:38" x14ac:dyDescent="0.25">
      <c r="A10" s="74"/>
      <c r="B10" s="75"/>
      <c r="C10" s="378" t="s">
        <v>84</v>
      </c>
      <c r="D10" s="378"/>
      <c r="E10" s="378"/>
      <c r="F10" s="378"/>
      <c r="G10" s="379"/>
      <c r="H10" s="73"/>
      <c r="I10" s="74"/>
      <c r="J10" s="75"/>
      <c r="K10" s="378" t="s">
        <v>84</v>
      </c>
      <c r="L10" s="378"/>
      <c r="M10" s="378"/>
      <c r="N10" s="378"/>
      <c r="O10" s="379"/>
      <c r="P10" s="73"/>
      <c r="R10" s="77"/>
      <c r="T10" s="78">
        <v>0.2</v>
      </c>
      <c r="U10" s="78">
        <v>0.4</v>
      </c>
      <c r="V10" s="78">
        <v>0.6</v>
      </c>
      <c r="W10" s="78">
        <v>0.8</v>
      </c>
      <c r="X10" s="79">
        <v>1</v>
      </c>
      <c r="Y10" s="80"/>
      <c r="Z10" s="80"/>
      <c r="AA10" s="80"/>
      <c r="AB10" s="80"/>
      <c r="AC10" s="80"/>
      <c r="AD10" s="80"/>
      <c r="AE10" s="80"/>
    </row>
    <row r="11" spans="1:38" x14ac:dyDescent="0.2">
      <c r="A11" s="77"/>
      <c r="B11" s="86"/>
      <c r="C11" s="87" t="s">
        <v>62</v>
      </c>
      <c r="D11" s="87" t="s">
        <v>7</v>
      </c>
      <c r="E11" s="87" t="s">
        <v>5</v>
      </c>
      <c r="F11" s="87" t="s">
        <v>6</v>
      </c>
      <c r="G11" s="88" t="s">
        <v>70</v>
      </c>
      <c r="H11" s="73"/>
      <c r="I11" s="77"/>
      <c r="J11" s="86"/>
      <c r="K11" s="87" t="s">
        <v>62</v>
      </c>
      <c r="L11" s="87" t="s">
        <v>7</v>
      </c>
      <c r="M11" s="87" t="s">
        <v>5</v>
      </c>
      <c r="N11" s="87" t="s">
        <v>6</v>
      </c>
      <c r="O11" s="88" t="s">
        <v>70</v>
      </c>
      <c r="P11" s="73"/>
      <c r="R11" s="77"/>
      <c r="S11" s="89"/>
      <c r="T11" s="90" t="s">
        <v>62</v>
      </c>
      <c r="U11" s="90" t="s">
        <v>7</v>
      </c>
      <c r="V11" s="90" t="s">
        <v>5</v>
      </c>
      <c r="W11" s="90" t="s">
        <v>6</v>
      </c>
      <c r="X11" s="91" t="s">
        <v>70</v>
      </c>
      <c r="AA11" s="80"/>
      <c r="AB11" s="80"/>
      <c r="AC11" s="92"/>
      <c r="AD11" s="92"/>
      <c r="AE11" s="92"/>
      <c r="AF11" s="92"/>
      <c r="AG11" s="92"/>
      <c r="AH11" s="92"/>
      <c r="AI11" s="92"/>
      <c r="AJ11" s="92"/>
      <c r="AK11" s="92"/>
      <c r="AL11" s="92"/>
    </row>
    <row r="12" spans="1:38" ht="55.5" customHeight="1" x14ac:dyDescent="0.2">
      <c r="A12" s="384" t="s">
        <v>51</v>
      </c>
      <c r="B12" s="87" t="s">
        <v>59</v>
      </c>
      <c r="C12" s="97" t="str">
        <f>+'4 MAPA CALOR INHERENTE'!I11</f>
        <v xml:space="preserve">                   </v>
      </c>
      <c r="D12" s="97" t="str">
        <f>+'4 MAPA CALOR INHERENTE'!J11</f>
        <v xml:space="preserve">                   </v>
      </c>
      <c r="E12" s="97" t="str">
        <f>+'4 MAPA CALOR INHERENTE'!K11</f>
        <v xml:space="preserve">                   </v>
      </c>
      <c r="F12" s="97" t="str">
        <f>+'4 MAPA CALOR INHERENTE'!L11</f>
        <v xml:space="preserve">                   </v>
      </c>
      <c r="G12" s="98" t="str">
        <f>+'4 MAPA CALOR INHERENTE'!M11</f>
        <v xml:space="preserve">                   </v>
      </c>
      <c r="H12" s="96"/>
      <c r="I12" s="384" t="s">
        <v>51</v>
      </c>
      <c r="J12" s="87" t="s">
        <v>59</v>
      </c>
      <c r="K12" s="97" t="str">
        <f>+'6 MAPA CALOR RESIDUAL'!K11</f>
        <v xml:space="preserve">                   </v>
      </c>
      <c r="L12" s="97" t="str">
        <f>+'6 MAPA CALOR RESIDUAL'!L11</f>
        <v xml:space="preserve">                   </v>
      </c>
      <c r="M12" s="97" t="str">
        <f>+'6 MAPA CALOR RESIDUAL'!M11</f>
        <v xml:space="preserve">                   </v>
      </c>
      <c r="N12" s="97" t="str">
        <f>+'6 MAPA CALOR RESIDUAL'!N11</f>
        <v xml:space="preserve">                   </v>
      </c>
      <c r="O12" s="98" t="str">
        <f>+'6 MAPA CALOR RESIDUAL'!O11</f>
        <v xml:space="preserve">                   </v>
      </c>
      <c r="P12" s="96"/>
      <c r="Q12" s="422" t="s">
        <v>51</v>
      </c>
      <c r="R12" s="99">
        <v>1</v>
      </c>
      <c r="S12" s="90" t="s">
        <v>59</v>
      </c>
      <c r="T12" s="97" t="s">
        <v>82</v>
      </c>
      <c r="U12" s="97" t="s">
        <v>82</v>
      </c>
      <c r="V12" s="97" t="s">
        <v>82</v>
      </c>
      <c r="W12" s="97" t="s">
        <v>82</v>
      </c>
      <c r="X12" s="98" t="s">
        <v>81</v>
      </c>
      <c r="AA12" s="80"/>
      <c r="AB12" s="80"/>
      <c r="AC12" s="92"/>
      <c r="AD12" s="92"/>
      <c r="AE12" s="92"/>
      <c r="AF12" s="100"/>
      <c r="AG12" s="100"/>
      <c r="AH12" s="100"/>
      <c r="AI12" s="100"/>
      <c r="AJ12" s="100"/>
      <c r="AK12" s="92"/>
      <c r="AL12" s="92"/>
    </row>
    <row r="13" spans="1:38" ht="55.5" customHeight="1" x14ac:dyDescent="0.2">
      <c r="A13" s="384"/>
      <c r="B13" s="87" t="s">
        <v>58</v>
      </c>
      <c r="C13" s="101" t="str">
        <f>+'4 MAPA CALOR INHERENTE'!I12</f>
        <v xml:space="preserve">                   </v>
      </c>
      <c r="D13" s="101" t="str">
        <f>+'4 MAPA CALOR INHERENTE'!J12</f>
        <v xml:space="preserve">                   </v>
      </c>
      <c r="E13" s="97" t="str">
        <f>+'4 MAPA CALOR INHERENTE'!K12</f>
        <v xml:space="preserve">                   </v>
      </c>
      <c r="F13" s="97" t="str">
        <f>+'4 MAPA CALOR INHERENTE'!L12</f>
        <v xml:space="preserve">                   </v>
      </c>
      <c r="G13" s="98" t="str">
        <f>+'4 MAPA CALOR INHERENTE'!M12</f>
        <v xml:space="preserve">                   </v>
      </c>
      <c r="H13" s="96"/>
      <c r="I13" s="384"/>
      <c r="J13" s="87" t="s">
        <v>58</v>
      </c>
      <c r="K13" s="101" t="str">
        <f>+'6 MAPA CALOR RESIDUAL'!K12</f>
        <v xml:space="preserve">                   </v>
      </c>
      <c r="L13" s="101" t="str">
        <f>+'6 MAPA CALOR RESIDUAL'!L12</f>
        <v xml:space="preserve">                   </v>
      </c>
      <c r="M13" s="97" t="str">
        <f>+'6 MAPA CALOR RESIDUAL'!M12</f>
        <v xml:space="preserve">                   </v>
      </c>
      <c r="N13" s="97" t="str">
        <f>+'6 MAPA CALOR RESIDUAL'!N12</f>
        <v xml:space="preserve">                   </v>
      </c>
      <c r="O13" s="98" t="str">
        <f>+'6 MAPA CALOR RESIDUAL'!O12</f>
        <v xml:space="preserve">                   </v>
      </c>
      <c r="P13" s="96"/>
      <c r="Q13" s="422"/>
      <c r="R13" s="99">
        <v>0.8</v>
      </c>
      <c r="S13" s="90" t="s">
        <v>58</v>
      </c>
      <c r="T13" s="101" t="s">
        <v>5</v>
      </c>
      <c r="U13" s="101" t="s">
        <v>5</v>
      </c>
      <c r="V13" s="97" t="s">
        <v>82</v>
      </c>
      <c r="W13" s="97" t="s">
        <v>82</v>
      </c>
      <c r="X13" s="98" t="s">
        <v>81</v>
      </c>
      <c r="AA13" s="80"/>
      <c r="AB13" s="80"/>
      <c r="AC13" s="92"/>
      <c r="AD13" s="102"/>
      <c r="AE13" s="103"/>
      <c r="AF13" s="100"/>
      <c r="AG13" s="100"/>
      <c r="AH13" s="100"/>
      <c r="AI13" s="100"/>
      <c r="AJ13" s="100"/>
      <c r="AK13" s="92"/>
      <c r="AL13" s="92"/>
    </row>
    <row r="14" spans="1:38" ht="55.5" customHeight="1" x14ac:dyDescent="0.2">
      <c r="A14" s="384"/>
      <c r="B14" s="87" t="s">
        <v>56</v>
      </c>
      <c r="C14" s="101" t="str">
        <f>+'4 MAPA CALOR INHERENTE'!I13</f>
        <v xml:space="preserve">                   </v>
      </c>
      <c r="D14" s="101" t="str">
        <f>+'4 MAPA CALOR INHERENTE'!J13</f>
        <v xml:space="preserve">                   </v>
      </c>
      <c r="E14" s="101" t="str">
        <f>+'4 MAPA CALOR INHERENTE'!K13</f>
        <v xml:space="preserve">                   </v>
      </c>
      <c r="F14" s="97" t="str">
        <f>+'4 MAPA CALOR INHERENTE'!L13</f>
        <v xml:space="preserve">                   </v>
      </c>
      <c r="G14" s="98" t="str">
        <f>+'4 MAPA CALOR INHERENTE'!M13</f>
        <v xml:space="preserve">                   </v>
      </c>
      <c r="H14" s="96"/>
      <c r="I14" s="384"/>
      <c r="J14" s="87" t="s">
        <v>56</v>
      </c>
      <c r="K14" s="101" t="str">
        <f>+'6 MAPA CALOR RESIDUAL'!K13</f>
        <v xml:space="preserve">                   </v>
      </c>
      <c r="L14" s="101" t="str">
        <f>+'6 MAPA CALOR RESIDUAL'!L13</f>
        <v xml:space="preserve">                   </v>
      </c>
      <c r="M14" s="101" t="str">
        <f>+'6 MAPA CALOR RESIDUAL'!M13</f>
        <v xml:space="preserve">                   </v>
      </c>
      <c r="N14" s="97" t="str">
        <f>+'6 MAPA CALOR RESIDUAL'!N13</f>
        <v xml:space="preserve">                   </v>
      </c>
      <c r="O14" s="98" t="str">
        <f>+'6 MAPA CALOR RESIDUAL'!O13</f>
        <v xml:space="preserve">                   </v>
      </c>
      <c r="P14" s="96"/>
      <c r="Q14" s="422"/>
      <c r="R14" s="99">
        <v>0.6</v>
      </c>
      <c r="S14" s="90" t="s">
        <v>56</v>
      </c>
      <c r="T14" s="101" t="s">
        <v>5</v>
      </c>
      <c r="U14" s="101" t="s">
        <v>5</v>
      </c>
      <c r="V14" s="101" t="s">
        <v>5</v>
      </c>
      <c r="W14" s="97" t="s">
        <v>82</v>
      </c>
      <c r="X14" s="98" t="s">
        <v>81</v>
      </c>
      <c r="AA14" s="80"/>
      <c r="AB14" s="80"/>
      <c r="AC14" s="92"/>
      <c r="AD14" s="102"/>
      <c r="AE14" s="103"/>
      <c r="AF14" s="100"/>
      <c r="AG14" s="100"/>
      <c r="AH14" s="100"/>
      <c r="AI14" s="100"/>
      <c r="AJ14" s="104"/>
      <c r="AK14" s="92"/>
      <c r="AL14" s="92"/>
    </row>
    <row r="15" spans="1:38" ht="55.5" customHeight="1" x14ac:dyDescent="0.2">
      <c r="A15" s="384"/>
      <c r="B15" s="87" t="s">
        <v>54</v>
      </c>
      <c r="C15" s="105" t="str">
        <f>+'4 MAPA CALOR INHERENTE'!I14</f>
        <v xml:space="preserve">                   </v>
      </c>
      <c r="D15" s="101" t="str">
        <f>+'4 MAPA CALOR INHERENTE'!J14</f>
        <v xml:space="preserve">                   </v>
      </c>
      <c r="E15" s="101" t="str">
        <f>+'4 MAPA CALOR INHERENTE'!K14</f>
        <v xml:space="preserve">                   </v>
      </c>
      <c r="F15" s="97" t="str">
        <f>+'4 MAPA CALOR INHERENTE'!L14</f>
        <v xml:space="preserve">                   </v>
      </c>
      <c r="G15" s="98" t="str">
        <f>+'4 MAPA CALOR INHERENTE'!M14</f>
        <v xml:space="preserve">                   </v>
      </c>
      <c r="H15" s="96"/>
      <c r="I15" s="384"/>
      <c r="J15" s="87" t="s">
        <v>54</v>
      </c>
      <c r="K15" s="105" t="str">
        <f>+'6 MAPA CALOR RESIDUAL'!K14</f>
        <v xml:space="preserve">                   </v>
      </c>
      <c r="L15" s="101" t="str">
        <f>+'6 MAPA CALOR RESIDUAL'!L14</f>
        <v xml:space="preserve">                   </v>
      </c>
      <c r="M15" s="101" t="str">
        <f>+'6 MAPA CALOR RESIDUAL'!M14</f>
        <v xml:space="preserve">                   </v>
      </c>
      <c r="N15" s="97" t="str">
        <f>+'6 MAPA CALOR RESIDUAL'!N14</f>
        <v xml:space="preserve">                   </v>
      </c>
      <c r="O15" s="98" t="str">
        <f>+'6 MAPA CALOR RESIDUAL'!O14</f>
        <v xml:space="preserve">                   </v>
      </c>
      <c r="P15" s="96"/>
      <c r="Q15" s="422"/>
      <c r="R15" s="99">
        <v>0.4</v>
      </c>
      <c r="S15" s="90" t="s">
        <v>54</v>
      </c>
      <c r="T15" s="105" t="s">
        <v>83</v>
      </c>
      <c r="U15" s="101" t="s">
        <v>5</v>
      </c>
      <c r="V15" s="101" t="s">
        <v>5</v>
      </c>
      <c r="W15" s="97" t="s">
        <v>82</v>
      </c>
      <c r="X15" s="98" t="s">
        <v>81</v>
      </c>
      <c r="AA15" s="80"/>
      <c r="AB15" s="80"/>
      <c r="AC15" s="92"/>
      <c r="AD15" s="102"/>
      <c r="AE15" s="103"/>
      <c r="AF15" s="100"/>
      <c r="AG15" s="100"/>
      <c r="AH15" s="100"/>
      <c r="AI15" s="104"/>
      <c r="AJ15" s="100"/>
      <c r="AK15" s="92"/>
      <c r="AL15" s="92"/>
    </row>
    <row r="16" spans="1:38" ht="55.5" customHeight="1" thickBot="1" x14ac:dyDescent="0.25">
      <c r="A16" s="385"/>
      <c r="B16" s="106" t="s">
        <v>52</v>
      </c>
      <c r="C16" s="107" t="str">
        <f>+'4 MAPA CALOR INHERENTE'!I15</f>
        <v xml:space="preserve">                   </v>
      </c>
      <c r="D16" s="107" t="str">
        <f>+'4 MAPA CALOR INHERENTE'!J15</f>
        <v xml:space="preserve">R1                   </v>
      </c>
      <c r="E16" s="108" t="str">
        <f>+'4 MAPA CALOR INHERENTE'!K15</f>
        <v xml:space="preserve"> R2 R3                 </v>
      </c>
      <c r="F16" s="109" t="str">
        <f>+'4 MAPA CALOR INHERENTE'!L15</f>
        <v xml:space="preserve">                   </v>
      </c>
      <c r="G16" s="110" t="str">
        <f>+'4 MAPA CALOR INHERENTE'!M15</f>
        <v xml:space="preserve">                   </v>
      </c>
      <c r="H16" s="96"/>
      <c r="I16" s="385"/>
      <c r="J16" s="106" t="s">
        <v>52</v>
      </c>
      <c r="K16" s="107" t="str">
        <f>+'6 MAPA CALOR RESIDUAL'!K15</f>
        <v xml:space="preserve">                   </v>
      </c>
      <c r="L16" s="107" t="str">
        <f>+'6 MAPA CALOR RESIDUAL'!L15</f>
        <v xml:space="preserve">R1                   </v>
      </c>
      <c r="M16" s="108" t="str">
        <f>+'6 MAPA CALOR RESIDUAL'!M15</f>
        <v xml:space="preserve"> R2 R3                 </v>
      </c>
      <c r="N16" s="109" t="str">
        <f>+'6 MAPA CALOR RESIDUAL'!N15</f>
        <v xml:space="preserve">                   </v>
      </c>
      <c r="O16" s="110" t="str">
        <f>+'6 MAPA CALOR RESIDUAL'!O15</f>
        <v xml:space="preserve">                   </v>
      </c>
      <c r="P16" s="96"/>
      <c r="Q16" s="422"/>
      <c r="R16" s="111">
        <v>0.2</v>
      </c>
      <c r="S16" s="112" t="s">
        <v>52</v>
      </c>
      <c r="T16" s="107" t="s">
        <v>83</v>
      </c>
      <c r="U16" s="107" t="s">
        <v>83</v>
      </c>
      <c r="V16" s="108" t="s">
        <v>5</v>
      </c>
      <c r="W16" s="109" t="s">
        <v>82</v>
      </c>
      <c r="X16" s="110" t="s">
        <v>81</v>
      </c>
      <c r="AA16" s="80"/>
      <c r="AB16" s="80"/>
      <c r="AC16" s="92"/>
      <c r="AD16" s="102"/>
      <c r="AE16" s="103"/>
      <c r="AF16" s="100"/>
      <c r="AG16" s="100"/>
      <c r="AH16" s="100"/>
      <c r="AI16" s="113"/>
      <c r="AJ16" s="100"/>
      <c r="AK16" s="92"/>
      <c r="AL16" s="92"/>
    </row>
    <row r="17" spans="1:38" x14ac:dyDescent="0.2">
      <c r="A17" s="81"/>
      <c r="B17" s="96"/>
      <c r="C17" s="185"/>
      <c r="D17" s="186"/>
      <c r="E17" s="187"/>
      <c r="F17" s="187"/>
      <c r="G17" s="96"/>
      <c r="H17" s="96"/>
      <c r="I17" s="96"/>
      <c r="J17" s="96"/>
      <c r="K17" s="96"/>
      <c r="L17" s="96"/>
      <c r="M17" s="96"/>
      <c r="N17" s="96"/>
      <c r="O17" s="96"/>
      <c r="P17" s="96"/>
      <c r="AA17" s="80"/>
      <c r="AB17" s="80"/>
      <c r="AC17" s="92"/>
      <c r="AD17" s="102"/>
      <c r="AE17" s="103"/>
      <c r="AF17" s="100"/>
      <c r="AG17" s="100"/>
      <c r="AH17" s="100"/>
      <c r="AI17" s="100"/>
      <c r="AJ17" s="100"/>
      <c r="AK17" s="92"/>
      <c r="AL17" s="92"/>
    </row>
    <row r="18" spans="1:38" ht="25.5" x14ac:dyDescent="0.2">
      <c r="A18" s="81"/>
      <c r="B18" s="96"/>
      <c r="C18" s="185"/>
      <c r="D18" s="186"/>
      <c r="E18" s="187"/>
      <c r="F18" s="187"/>
      <c r="G18" s="96"/>
      <c r="H18" s="96"/>
      <c r="I18" s="96"/>
      <c r="J18" s="96"/>
      <c r="K18" s="96"/>
      <c r="L18" s="96"/>
      <c r="M18" s="96"/>
      <c r="N18" s="96"/>
      <c r="O18" s="96"/>
      <c r="P18" s="96"/>
      <c r="T18" s="84" t="s">
        <v>85</v>
      </c>
      <c r="V18" s="80"/>
      <c r="W18" s="80"/>
      <c r="X18" s="80"/>
      <c r="Y18" s="80"/>
      <c r="Z18" s="80"/>
      <c r="AA18" s="80"/>
      <c r="AB18" s="80"/>
      <c r="AC18" s="92"/>
      <c r="AD18" s="102"/>
      <c r="AE18" s="92"/>
      <c r="AF18" s="103"/>
      <c r="AG18" s="103"/>
      <c r="AH18" s="103"/>
      <c r="AI18" s="103"/>
      <c r="AJ18" s="103"/>
      <c r="AK18" s="92"/>
      <c r="AL18" s="92"/>
    </row>
    <row r="19" spans="1:38" x14ac:dyDescent="0.2">
      <c r="A19" s="81"/>
      <c r="B19" s="96"/>
      <c r="C19" s="185"/>
      <c r="D19" s="186"/>
      <c r="E19" s="187"/>
      <c r="F19" s="187"/>
      <c r="G19" s="96"/>
      <c r="H19" s="96"/>
      <c r="I19" s="96"/>
      <c r="J19" s="96"/>
      <c r="K19" s="96"/>
      <c r="L19" s="96"/>
      <c r="M19" s="96"/>
      <c r="N19" s="96"/>
      <c r="O19" s="96"/>
      <c r="P19" s="96"/>
      <c r="T19" s="114" t="s">
        <v>81</v>
      </c>
      <c r="V19" s="80"/>
      <c r="W19" s="80"/>
      <c r="X19" s="80"/>
      <c r="Y19" s="80"/>
      <c r="Z19" s="80"/>
      <c r="AA19" s="80"/>
      <c r="AB19" s="80"/>
      <c r="AC19" s="92"/>
      <c r="AD19" s="92"/>
      <c r="AE19" s="92"/>
      <c r="AF19" s="100"/>
      <c r="AG19" s="100"/>
      <c r="AH19" s="100"/>
      <c r="AI19" s="100"/>
      <c r="AJ19" s="100"/>
      <c r="AK19" s="92"/>
      <c r="AL19" s="92"/>
    </row>
    <row r="20" spans="1:38" x14ac:dyDescent="0.2">
      <c r="A20" s="81"/>
      <c r="B20" s="96"/>
      <c r="C20" s="185"/>
      <c r="D20" s="186"/>
      <c r="E20" s="187"/>
      <c r="F20" s="187"/>
      <c r="G20" s="96"/>
      <c r="H20" s="96"/>
      <c r="I20" s="96"/>
      <c r="J20" s="96"/>
      <c r="K20" s="96"/>
      <c r="L20" s="96"/>
      <c r="M20" s="96"/>
      <c r="N20" s="96"/>
      <c r="O20" s="96"/>
      <c r="P20" s="96"/>
      <c r="T20" s="97" t="s">
        <v>82</v>
      </c>
      <c r="U20" s="80"/>
      <c r="V20" s="80"/>
      <c r="W20" s="80"/>
      <c r="X20" s="80"/>
      <c r="Y20" s="80"/>
      <c r="Z20" s="80"/>
      <c r="AA20" s="80"/>
      <c r="AB20" s="80"/>
      <c r="AC20" s="92"/>
      <c r="AD20" s="92"/>
      <c r="AE20" s="92"/>
      <c r="AF20" s="100"/>
      <c r="AG20" s="100"/>
      <c r="AH20" s="100"/>
      <c r="AI20" s="100"/>
      <c r="AJ20" s="100"/>
      <c r="AK20" s="92"/>
      <c r="AL20" s="92"/>
    </row>
    <row r="21" spans="1:38" x14ac:dyDescent="0.2">
      <c r="A21" s="81"/>
      <c r="B21" s="96"/>
      <c r="C21" s="185"/>
      <c r="D21" s="186"/>
      <c r="E21" s="187"/>
      <c r="F21" s="187"/>
      <c r="G21" s="96"/>
      <c r="H21" s="96"/>
      <c r="I21" s="96"/>
      <c r="J21" s="96"/>
      <c r="K21" s="96"/>
      <c r="L21" s="96"/>
      <c r="M21" s="96"/>
      <c r="N21" s="96"/>
      <c r="O21" s="96"/>
      <c r="P21" s="96"/>
      <c r="S21" s="115"/>
      <c r="T21" s="101" t="s">
        <v>5</v>
      </c>
      <c r="U21" s="115"/>
      <c r="V21" s="115"/>
      <c r="W21" s="115"/>
      <c r="X21" s="115"/>
      <c r="Y21" s="115"/>
      <c r="Z21" s="115"/>
      <c r="AA21" s="115"/>
      <c r="AB21" s="115"/>
      <c r="AC21" s="92"/>
      <c r="AD21" s="92"/>
      <c r="AE21" s="116"/>
      <c r="AF21" s="116"/>
      <c r="AG21" s="116"/>
      <c r="AH21" s="116"/>
      <c r="AI21" s="116"/>
      <c r="AJ21" s="116"/>
      <c r="AK21" s="92"/>
      <c r="AL21" s="92"/>
    </row>
    <row r="22" spans="1:38" x14ac:dyDescent="0.2">
      <c r="A22" s="81"/>
      <c r="B22" s="96"/>
      <c r="C22" s="185"/>
      <c r="D22" s="186"/>
      <c r="E22" s="187"/>
      <c r="F22" s="187"/>
      <c r="G22" s="96"/>
      <c r="H22" s="96"/>
      <c r="I22" s="96"/>
      <c r="J22" s="96"/>
      <c r="K22" s="96"/>
      <c r="L22" s="96"/>
      <c r="M22" s="96"/>
      <c r="N22" s="96"/>
      <c r="O22" s="96"/>
      <c r="P22" s="96"/>
      <c r="S22" s="115"/>
      <c r="T22" s="105" t="s">
        <v>83</v>
      </c>
      <c r="AA22" s="115"/>
      <c r="AB22" s="115"/>
      <c r="AC22" s="92"/>
      <c r="AD22" s="92"/>
      <c r="AE22" s="92"/>
      <c r="AF22" s="100"/>
      <c r="AG22" s="100"/>
      <c r="AH22" s="100"/>
      <c r="AI22" s="100"/>
      <c r="AJ22" s="100"/>
      <c r="AK22" s="92"/>
      <c r="AL22" s="92"/>
    </row>
    <row r="23" spans="1:38" x14ac:dyDescent="0.2">
      <c r="A23" s="81"/>
      <c r="B23" s="96"/>
      <c r="C23" s="185"/>
      <c r="D23" s="186"/>
      <c r="E23" s="187"/>
      <c r="F23" s="187"/>
      <c r="G23" s="96"/>
      <c r="H23" s="96"/>
      <c r="I23" s="96"/>
      <c r="J23" s="96"/>
      <c r="K23" s="96"/>
      <c r="L23" s="96"/>
      <c r="M23" s="96"/>
      <c r="N23" s="96"/>
      <c r="O23" s="96"/>
      <c r="P23" s="96"/>
      <c r="Q23" s="117"/>
      <c r="R23" s="117"/>
      <c r="S23" s="115"/>
      <c r="AA23" s="115"/>
      <c r="AB23" s="115"/>
      <c r="AC23" s="92"/>
      <c r="AD23" s="92"/>
      <c r="AE23" s="92"/>
      <c r="AF23" s="100"/>
      <c r="AG23" s="100"/>
      <c r="AH23" s="100"/>
      <c r="AI23" s="100"/>
      <c r="AJ23" s="100"/>
      <c r="AK23" s="92"/>
      <c r="AL23" s="92"/>
    </row>
    <row r="24" spans="1:38" x14ac:dyDescent="0.2">
      <c r="A24" s="81"/>
      <c r="B24" s="96"/>
      <c r="C24" s="185"/>
      <c r="D24" s="186"/>
      <c r="E24" s="187"/>
      <c r="F24" s="187"/>
      <c r="G24" s="96"/>
      <c r="H24" s="96"/>
      <c r="I24" s="96"/>
      <c r="J24" s="96"/>
      <c r="K24" s="96"/>
      <c r="L24" s="96"/>
      <c r="M24" s="96"/>
      <c r="N24" s="96"/>
      <c r="O24" s="96"/>
      <c r="P24" s="96"/>
      <c r="Q24" s="117"/>
      <c r="R24" s="117"/>
      <c r="S24" s="118"/>
      <c r="AA24" s="115"/>
      <c r="AB24" s="115"/>
      <c r="AC24" s="92"/>
      <c r="AD24" s="113"/>
      <c r="AE24" s="113"/>
      <c r="AF24" s="113"/>
      <c r="AG24" s="113"/>
      <c r="AH24" s="113"/>
      <c r="AI24" s="113"/>
      <c r="AJ24" s="100"/>
      <c r="AK24" s="92"/>
      <c r="AL24" s="92"/>
    </row>
    <row r="25" spans="1:38" x14ac:dyDescent="0.2">
      <c r="A25" s="81"/>
      <c r="B25" s="96"/>
      <c r="C25" s="185"/>
      <c r="D25" s="186"/>
      <c r="E25" s="187"/>
      <c r="F25" s="187"/>
      <c r="G25" s="96"/>
      <c r="H25" s="96"/>
      <c r="I25" s="96"/>
      <c r="J25" s="96"/>
      <c r="K25" s="96"/>
      <c r="L25" s="96"/>
      <c r="M25" s="96"/>
      <c r="N25" s="96"/>
      <c r="O25" s="96"/>
      <c r="P25" s="96"/>
      <c r="Q25" s="117"/>
      <c r="R25" s="117"/>
      <c r="AC25" s="92"/>
      <c r="AD25" s="119"/>
      <c r="AE25" s="119"/>
      <c r="AF25" s="119"/>
      <c r="AG25" s="119"/>
      <c r="AH25" s="119"/>
      <c r="AI25" s="119"/>
      <c r="AJ25" s="100"/>
      <c r="AK25" s="92"/>
      <c r="AL25" s="92"/>
    </row>
    <row r="26" spans="1:38" x14ac:dyDescent="0.2">
      <c r="A26" s="81"/>
      <c r="B26" s="96"/>
      <c r="C26" s="185"/>
      <c r="D26" s="186"/>
      <c r="E26" s="187"/>
      <c r="F26" s="187"/>
      <c r="G26" s="96"/>
      <c r="H26" s="96"/>
      <c r="I26" s="96"/>
      <c r="J26" s="96"/>
      <c r="K26" s="96"/>
      <c r="L26" s="96"/>
      <c r="M26" s="96"/>
      <c r="N26" s="96"/>
      <c r="O26" s="96"/>
      <c r="P26" s="96"/>
      <c r="Q26" s="117"/>
      <c r="R26" s="117"/>
      <c r="AC26" s="92"/>
      <c r="AD26" s="113"/>
      <c r="AE26" s="113"/>
      <c r="AF26" s="113"/>
      <c r="AG26" s="113"/>
      <c r="AH26" s="113"/>
      <c r="AI26" s="113"/>
      <c r="AJ26" s="100"/>
      <c r="AK26" s="92"/>
      <c r="AL26" s="92"/>
    </row>
    <row r="27" spans="1:38" x14ac:dyDescent="0.2">
      <c r="A27" s="81"/>
      <c r="B27" s="96"/>
      <c r="C27" s="185"/>
      <c r="D27" s="186"/>
      <c r="E27" s="187"/>
      <c r="F27" s="187"/>
      <c r="G27" s="96"/>
      <c r="H27" s="96"/>
      <c r="I27" s="96"/>
      <c r="J27" s="96"/>
      <c r="K27" s="96"/>
      <c r="L27" s="96"/>
      <c r="M27" s="96"/>
      <c r="N27" s="96"/>
      <c r="O27" s="96"/>
      <c r="P27" s="96"/>
      <c r="AC27" s="92"/>
      <c r="AD27" s="113"/>
      <c r="AE27" s="113"/>
      <c r="AF27" s="113"/>
      <c r="AG27" s="113"/>
      <c r="AH27" s="113"/>
      <c r="AI27" s="113"/>
      <c r="AJ27" s="100"/>
      <c r="AK27" s="92"/>
      <c r="AL27" s="92"/>
    </row>
    <row r="28" spans="1:38" x14ac:dyDescent="0.25">
      <c r="A28" s="81"/>
      <c r="B28" s="96"/>
      <c r="C28" s="185"/>
      <c r="D28" s="186"/>
      <c r="E28" s="187"/>
      <c r="F28" s="187"/>
      <c r="G28" s="96"/>
      <c r="H28" s="96"/>
      <c r="I28" s="96"/>
      <c r="J28" s="96"/>
      <c r="K28" s="96"/>
      <c r="L28" s="96"/>
      <c r="M28" s="96"/>
      <c r="N28" s="96"/>
      <c r="O28" s="96"/>
      <c r="P28" s="96"/>
    </row>
    <row r="29" spans="1:38" x14ac:dyDescent="0.25">
      <c r="A29" s="81"/>
      <c r="B29" s="96"/>
      <c r="C29" s="185"/>
      <c r="D29" s="186"/>
      <c r="E29" s="187"/>
      <c r="F29" s="187"/>
      <c r="G29" s="96"/>
      <c r="H29" s="96"/>
      <c r="I29" s="96"/>
      <c r="J29" s="96"/>
      <c r="K29" s="96"/>
      <c r="L29" s="96"/>
      <c r="M29" s="96"/>
      <c r="N29" s="96"/>
      <c r="O29" s="96"/>
      <c r="P29" s="96"/>
    </row>
    <row r="30" spans="1:38" x14ac:dyDescent="0.25">
      <c r="A30" s="81"/>
      <c r="B30" s="96"/>
      <c r="C30" s="185"/>
      <c r="D30" s="186"/>
      <c r="E30" s="187"/>
      <c r="F30" s="187"/>
      <c r="G30" s="96"/>
      <c r="H30" s="96"/>
      <c r="I30" s="96"/>
      <c r="J30" s="96"/>
      <c r="K30" s="96"/>
      <c r="L30" s="96"/>
      <c r="M30" s="96"/>
      <c r="N30" s="96"/>
      <c r="O30" s="96"/>
      <c r="P30" s="96"/>
    </row>
    <row r="31" spans="1:38" x14ac:dyDescent="0.25">
      <c r="A31" s="81"/>
      <c r="B31" s="96"/>
      <c r="C31" s="185"/>
      <c r="D31" s="186"/>
      <c r="E31" s="187"/>
      <c r="F31" s="187"/>
      <c r="G31" s="96"/>
      <c r="H31" s="96"/>
      <c r="I31" s="96"/>
      <c r="J31" s="96"/>
      <c r="K31" s="96"/>
      <c r="L31" s="96"/>
      <c r="M31" s="96"/>
      <c r="N31" s="96"/>
      <c r="O31" s="96"/>
      <c r="P31" s="96"/>
    </row>
    <row r="32" spans="1:38" ht="14.45"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39"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row r="38" spans="3:31" s="76" customFormat="1" ht="19.5" customHeight="1" x14ac:dyDescent="0.25">
      <c r="C38" s="81"/>
      <c r="E38" s="125"/>
      <c r="F38" s="125"/>
      <c r="AA38" s="81"/>
      <c r="AB38" s="81"/>
      <c r="AC38" s="81"/>
      <c r="AD38" s="81"/>
      <c r="AE38" s="81"/>
    </row>
  </sheetData>
  <autoFilter ref="A11:AL11">
    <filterColumn colId="29" showButton="0"/>
    <filterColumn colId="30" showButton="0"/>
    <filterColumn colId="31" showButton="0"/>
    <filterColumn colId="32" showButton="0"/>
    <filterColumn colId="33" showButton="0"/>
    <filterColumn colId="34" showButton="0"/>
  </autoFilter>
  <dataConsolidate/>
  <mergeCells count="11">
    <mergeCell ref="T9:X9"/>
    <mergeCell ref="K10:O10"/>
    <mergeCell ref="A1:A4"/>
    <mergeCell ref="B1:N4"/>
    <mergeCell ref="B6:O6"/>
    <mergeCell ref="I12:I16"/>
    <mergeCell ref="Q12:Q16"/>
    <mergeCell ref="A9:G9"/>
    <mergeCell ref="C10:G10"/>
    <mergeCell ref="A12:A16"/>
    <mergeCell ref="I9:O9"/>
  </mergeCells>
  <conditionalFormatting sqref="D17:E31">
    <cfRule type="cellIs" dxfId="45" priority="1" operator="equal">
      <formula>$S$16</formula>
    </cfRule>
    <cfRule type="cellIs" dxfId="44" priority="2" operator="equal">
      <formula>$S$15</formula>
    </cfRule>
    <cfRule type="cellIs" dxfId="43" priority="3" operator="equal">
      <formula>$S$14</formula>
    </cfRule>
    <cfRule type="cellIs" dxfId="42" priority="4" operator="equal">
      <formula>$S$13</formula>
    </cfRule>
    <cfRule type="cellIs" dxfId="41" priority="5" operator="equal">
      <formula>$S$12</formula>
    </cfRule>
  </conditionalFormatting>
  <conditionalFormatting sqref="F17:F31">
    <cfRule type="cellIs" dxfId="40" priority="6" operator="equal">
      <formula>$T$11</formula>
    </cfRule>
    <cfRule type="cellIs" dxfId="39" priority="7" operator="equal">
      <formula>$U$11</formula>
    </cfRule>
    <cfRule type="cellIs" dxfId="38" priority="8" operator="equal">
      <formula>$V$11</formula>
    </cfRule>
    <cfRule type="cellIs" dxfId="37" priority="9" operator="equal">
      <formula>$W$11</formula>
    </cfRule>
    <cfRule type="cellIs" dxfId="36" priority="10" operator="equal">
      <formula>$X$11</formula>
    </cfRule>
  </conditionalFormatting>
  <conditionalFormatting sqref="G17:G31">
    <cfRule type="cellIs" dxfId="35" priority="16" operator="equal">
      <formula>$T$19</formula>
    </cfRule>
    <cfRule type="cellIs" dxfId="34" priority="17" operator="equal">
      <formula>$T$20</formula>
    </cfRule>
    <cfRule type="cellIs" dxfId="33" priority="18" operator="equal">
      <formula>$T$21</formula>
    </cfRule>
    <cfRule type="cellIs" dxfId="32" priority="19" operator="equal">
      <formula>$T$22</formula>
    </cfRule>
  </conditionalFormatting>
  <dataValidations count="3">
    <dataValidation type="list" allowBlank="1" showInputMessage="1" showErrorMessage="1" sqref="JD12:JJ19">
      <formula1>#REF!</formula1>
    </dataValidation>
    <dataValidation allowBlank="1" showInputMessage="1" showErrorMessage="1" prompt="La probabilidad se encuentra determinada por una escala de 1 a 3, siendo 1 la menor probabilidad de ocurrencia del riesgo y 3 la mayor probabilidad de  ocurrencia." sqref="JC11"/>
    <dataValidation allowBlank="1" showInputMessage="1" showErrorMessage="1" prompt="Es la materialización del riesgo y las consecuencias de su aparición. Su escala es: 5 bajo impacto, 10 medio, 20 alto impacto._x000a_" sqref="JD11:JJ11"/>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showGridLines="0" tabSelected="1" topLeftCell="O9" zoomScale="71" zoomScaleNormal="71" workbookViewId="0">
      <selection activeCell="L13" sqref="L13"/>
    </sheetView>
  </sheetViews>
  <sheetFormatPr baseColWidth="10" defaultColWidth="14.28515625" defaultRowHeight="12.75" x14ac:dyDescent="0.25"/>
  <cols>
    <col min="1" max="1" width="21.7109375" style="76" customWidth="1" collapsed="1"/>
    <col min="2" max="2" width="33.85546875" style="81" customWidth="1" collapsed="1"/>
    <col min="3" max="3" width="28.85546875" style="81" customWidth="1" collapsed="1"/>
    <col min="4" max="4" width="14.140625" style="81" customWidth="1" collapsed="1"/>
    <col min="5" max="5" width="16.42578125" style="125" customWidth="1" collapsed="1"/>
    <col min="6" max="6" width="28.7109375" style="125" customWidth="1" collapsed="1"/>
    <col min="7" max="7" width="12.5703125" style="81" customWidth="1" collapsed="1"/>
    <col min="8" max="8" width="15.42578125" style="81" customWidth="1" collapsed="1"/>
    <col min="9" max="9" width="13" style="81" customWidth="1" collapsed="1"/>
    <col min="10" max="10" width="16.42578125" style="125" customWidth="1" collapsed="1"/>
    <col min="11" max="11" width="10.140625" style="125" customWidth="1" collapsed="1"/>
    <col min="12" max="12" width="12.7109375" style="81" customWidth="1" collapsed="1"/>
    <col min="13" max="13" width="16.85546875" style="81" customWidth="1" collapsed="1"/>
    <col min="14" max="16" width="16.5703125" style="81" customWidth="1" collapsed="1"/>
    <col min="17" max="17" width="29.85546875" style="81" customWidth="1" collapsed="1"/>
    <col min="18" max="18" width="20.85546875" style="81" customWidth="1" collapsed="1"/>
    <col min="19" max="19" width="9.42578125" style="131" customWidth="1" collapsed="1"/>
    <col min="20" max="20" width="13.5703125" style="131" customWidth="1" collapsed="1"/>
    <col min="21" max="22" width="20.42578125" style="81" customWidth="1" collapsed="1"/>
    <col min="23" max="23" width="20.42578125" style="81" hidden="1" customWidth="1" collapsed="1"/>
    <col min="24" max="25" width="30.7109375" style="81" customWidth="1" collapsed="1"/>
    <col min="26" max="26" width="18" style="81" customWidth="1" collapsed="1"/>
    <col min="27" max="28" width="15.42578125" style="81" customWidth="1" collapsed="1"/>
    <col min="29" max="29" width="4.85546875" style="76" customWidth="1" collapsed="1"/>
    <col min="30" max="30" width="5.42578125" style="76" bestFit="1" customWidth="1" collapsed="1"/>
    <col min="31" max="32" width="14" style="76" customWidth="1" collapsed="1"/>
    <col min="33" max="33" width="18.5703125" style="76" customWidth="1" collapsed="1"/>
    <col min="34" max="34" width="19.5703125" style="76" customWidth="1" collapsed="1"/>
    <col min="35" max="35" width="14" style="76" customWidth="1" collapsed="1"/>
    <col min="36" max="36" width="18.7109375" style="76" customWidth="1" collapsed="1"/>
    <col min="37" max="41" width="11.42578125" style="76" customWidth="1" collapsed="1"/>
    <col min="42" max="42" width="5.5703125" style="76" bestFit="1" customWidth="1" collapsed="1"/>
    <col min="43" max="43" width="26.85546875" style="76" customWidth="1" collapsed="1"/>
    <col min="44" max="48" width="22.85546875" style="81" customWidth="1" collapsed="1"/>
    <col min="49" max="49" width="23.42578125" style="76" customWidth="1" collapsed="1"/>
    <col min="50" max="277" width="11.42578125" style="76" customWidth="1" collapsed="1"/>
    <col min="278" max="278" width="12.7109375" style="76" customWidth="1" collapsed="1"/>
    <col min="279" max="279" width="47" style="76" customWidth="1" collapsed="1"/>
    <col min="280" max="280" width="35" style="76" customWidth="1" collapsed="1"/>
    <col min="281" max="16384" width="14.28515625" style="76" collapsed="1"/>
  </cols>
  <sheetData>
    <row r="1" spans="1:50" ht="23.25" customHeight="1" x14ac:dyDescent="0.25">
      <c r="A1" s="376"/>
      <c r="B1" s="380" t="str">
        <f>+'2 CONTEXTO E IDENTIFICACIÓN'!B1</f>
        <v>MAPA RIESGOS OPERATIVOS  POR PROCESOS</v>
      </c>
      <c r="C1" s="380"/>
      <c r="D1" s="380"/>
      <c r="E1" s="380"/>
      <c r="F1" s="380"/>
      <c r="G1" s="380"/>
      <c r="H1" s="380"/>
      <c r="I1" s="380"/>
      <c r="J1" s="380"/>
      <c r="K1" s="380"/>
      <c r="L1" s="380"/>
      <c r="M1" s="380"/>
      <c r="N1" s="380"/>
      <c r="O1" s="380"/>
      <c r="P1" s="380"/>
      <c r="Q1" s="380"/>
      <c r="R1" s="380"/>
      <c r="S1" s="380"/>
      <c r="T1" s="380"/>
      <c r="U1" s="380"/>
      <c r="V1" s="380"/>
      <c r="W1" s="380"/>
      <c r="X1" s="380"/>
      <c r="Y1" s="375" t="str">
        <f>+'2 CONTEXTO E IDENTIFICACIÓN'!I1</f>
        <v xml:space="preserve">Código: </v>
      </c>
      <c r="Z1" s="375"/>
    </row>
    <row r="2" spans="1:50" ht="23.25" customHeight="1" x14ac:dyDescent="0.25">
      <c r="A2" s="376"/>
      <c r="B2" s="380"/>
      <c r="C2" s="380"/>
      <c r="D2" s="380"/>
      <c r="E2" s="380"/>
      <c r="F2" s="380"/>
      <c r="G2" s="380"/>
      <c r="H2" s="380"/>
      <c r="I2" s="380"/>
      <c r="J2" s="380"/>
      <c r="K2" s="380"/>
      <c r="L2" s="380"/>
      <c r="M2" s="380"/>
      <c r="N2" s="380"/>
      <c r="O2" s="380"/>
      <c r="P2" s="380"/>
      <c r="Q2" s="380"/>
      <c r="R2" s="380"/>
      <c r="S2" s="380"/>
      <c r="T2" s="380"/>
      <c r="U2" s="380"/>
      <c r="V2" s="380"/>
      <c r="W2" s="380"/>
      <c r="X2" s="380"/>
      <c r="Y2" s="375" t="str">
        <f>+'2 CONTEXTO E IDENTIFICACIÓN'!I2</f>
        <v xml:space="preserve">Fecha: </v>
      </c>
      <c r="Z2" s="375"/>
    </row>
    <row r="3" spans="1:50" s="64" customFormat="1" ht="23.25" customHeight="1" x14ac:dyDescent="0.2">
      <c r="A3" s="376"/>
      <c r="B3" s="380"/>
      <c r="C3" s="380"/>
      <c r="D3" s="380"/>
      <c r="E3" s="380"/>
      <c r="F3" s="380"/>
      <c r="G3" s="380"/>
      <c r="H3" s="380"/>
      <c r="I3" s="380"/>
      <c r="J3" s="380"/>
      <c r="K3" s="380"/>
      <c r="L3" s="380"/>
      <c r="M3" s="380"/>
      <c r="N3" s="380"/>
      <c r="O3" s="380"/>
      <c r="P3" s="380"/>
      <c r="Q3" s="380"/>
      <c r="R3" s="380"/>
      <c r="S3" s="380"/>
      <c r="T3" s="380"/>
      <c r="U3" s="380"/>
      <c r="V3" s="380"/>
      <c r="W3" s="380"/>
      <c r="X3" s="380"/>
      <c r="Y3" s="375" t="str">
        <f>+'2 CONTEXTO E IDENTIFICACIÓN'!I3</f>
        <v>Versión: 001</v>
      </c>
      <c r="Z3" s="375"/>
      <c r="AR3" s="65"/>
      <c r="AS3" s="65"/>
      <c r="AT3" s="65"/>
      <c r="AU3" s="65"/>
      <c r="AV3" s="65"/>
    </row>
    <row r="4" spans="1:50" s="64" customFormat="1" ht="23.25" customHeight="1" x14ac:dyDescent="0.2">
      <c r="A4" s="377"/>
      <c r="B4" s="380"/>
      <c r="C4" s="380"/>
      <c r="D4" s="380"/>
      <c r="E4" s="380"/>
      <c r="F4" s="380"/>
      <c r="G4" s="380"/>
      <c r="H4" s="380"/>
      <c r="I4" s="380"/>
      <c r="J4" s="380"/>
      <c r="K4" s="380"/>
      <c r="L4" s="380"/>
      <c r="M4" s="380"/>
      <c r="N4" s="380"/>
      <c r="O4" s="380"/>
      <c r="P4" s="380"/>
      <c r="Q4" s="380"/>
      <c r="R4" s="380"/>
      <c r="S4" s="380"/>
      <c r="T4" s="380"/>
      <c r="U4" s="380"/>
      <c r="V4" s="380"/>
      <c r="W4" s="380"/>
      <c r="X4" s="380"/>
      <c r="Y4" s="375" t="str">
        <f>+'2 CONTEXTO E IDENTIFICACIÓN'!I4</f>
        <v>Página:</v>
      </c>
      <c r="Z4" s="375"/>
      <c r="AA4" s="66"/>
      <c r="AB4" s="66"/>
      <c r="AR4" s="65"/>
      <c r="AS4" s="65"/>
      <c r="AT4" s="65"/>
      <c r="AU4" s="65"/>
      <c r="AV4" s="65"/>
    </row>
    <row r="5" spans="1:50" s="64" customFormat="1" x14ac:dyDescent="0.2">
      <c r="A5" s="68"/>
      <c r="B5" s="66"/>
      <c r="C5" s="206"/>
      <c r="D5" s="206"/>
      <c r="E5" s="120"/>
      <c r="F5" s="81"/>
      <c r="G5" s="81"/>
      <c r="H5" s="81"/>
      <c r="I5" s="81"/>
      <c r="J5" s="120"/>
      <c r="K5" s="120"/>
      <c r="L5" s="66"/>
      <c r="N5" s="66"/>
      <c r="O5" s="66"/>
      <c r="P5" s="66"/>
      <c r="Q5" s="66"/>
      <c r="R5" s="66"/>
      <c r="S5" s="127"/>
      <c r="T5" s="127"/>
      <c r="U5" s="66"/>
      <c r="V5" s="66"/>
      <c r="W5" s="66"/>
      <c r="X5" s="66"/>
      <c r="Y5" s="66"/>
      <c r="Z5" s="66"/>
      <c r="AA5" s="66"/>
      <c r="AB5" s="66"/>
      <c r="AR5" s="65"/>
      <c r="AS5" s="65"/>
      <c r="AT5" s="65"/>
      <c r="AU5" s="65"/>
      <c r="AV5" s="65"/>
    </row>
    <row r="6" spans="1:50" s="64" customFormat="1" ht="15.75" thickBot="1" x14ac:dyDescent="0.25">
      <c r="A6" s="19" t="s">
        <v>151</v>
      </c>
      <c r="B6" s="428" t="str">
        <f>+IF('2 CONTEXTO E IDENTIFICACIÓN'!$B$6="","",'2 CONTEXTO E IDENTIFICACIÓN'!$B$6)</f>
        <v xml:space="preserve">Ambiental, Social,  predial y SST </v>
      </c>
      <c r="C6" s="429"/>
      <c r="D6" s="429"/>
      <c r="E6" s="429"/>
      <c r="F6" s="429"/>
      <c r="G6" s="429"/>
      <c r="H6" s="429"/>
      <c r="I6" s="429"/>
      <c r="J6" s="429"/>
      <c r="K6" s="429"/>
      <c r="L6" s="429"/>
      <c r="M6" s="429"/>
      <c r="N6" s="429"/>
      <c r="O6" s="429"/>
      <c r="P6" s="429"/>
      <c r="Q6" s="429"/>
      <c r="R6" s="429"/>
      <c r="S6" s="429"/>
      <c r="T6" s="429"/>
      <c r="U6" s="429"/>
      <c r="V6" s="429"/>
      <c r="W6" s="429"/>
      <c r="X6" s="429"/>
      <c r="Y6" s="429"/>
      <c r="Z6" s="430"/>
      <c r="AR6" s="65"/>
      <c r="AS6" s="65"/>
      <c r="AT6" s="65"/>
      <c r="AU6" s="65"/>
      <c r="AV6" s="65"/>
    </row>
    <row r="7" spans="1:50" s="64" customFormat="1" x14ac:dyDescent="0.2">
      <c r="A7" s="121"/>
      <c r="B7" s="121"/>
      <c r="C7" s="121"/>
      <c r="D7" s="121"/>
      <c r="E7" s="48"/>
      <c r="F7" s="121"/>
      <c r="H7" s="66"/>
      <c r="I7" s="66"/>
      <c r="J7" s="48"/>
      <c r="K7" s="121"/>
      <c r="S7" s="126"/>
      <c r="T7" s="126"/>
      <c r="AD7" s="69"/>
      <c r="AE7" s="70"/>
      <c r="AF7" s="434" t="s">
        <v>84</v>
      </c>
      <c r="AG7" s="435"/>
      <c r="AH7" s="435"/>
      <c r="AI7" s="435"/>
      <c r="AJ7" s="436"/>
      <c r="AR7" s="65"/>
      <c r="AS7" s="65"/>
      <c r="AT7" s="65"/>
      <c r="AU7" s="65"/>
      <c r="AV7" s="65"/>
    </row>
    <row r="8" spans="1:50" s="64" customFormat="1" ht="5.45" customHeight="1" x14ac:dyDescent="0.2">
      <c r="A8" s="209"/>
      <c r="B8" s="208"/>
      <c r="C8" s="208"/>
      <c r="D8" s="66"/>
      <c r="E8" s="48"/>
      <c r="F8" s="121"/>
      <c r="H8" s="66"/>
      <c r="I8" s="66"/>
      <c r="J8" s="48"/>
      <c r="K8" s="121"/>
      <c r="S8" s="126"/>
      <c r="T8" s="126"/>
      <c r="AD8" s="219"/>
      <c r="AF8" s="220"/>
      <c r="AG8" s="221"/>
      <c r="AH8" s="221"/>
      <c r="AI8" s="221"/>
      <c r="AJ8" s="222"/>
      <c r="AR8" s="65"/>
      <c r="AS8" s="65"/>
      <c r="AT8" s="65"/>
      <c r="AU8" s="65"/>
      <c r="AV8" s="65"/>
    </row>
    <row r="9" spans="1:50" ht="14.45" customHeight="1" x14ac:dyDescent="0.25">
      <c r="A9" s="122"/>
      <c r="B9" s="122"/>
      <c r="C9" s="122"/>
      <c r="D9" s="122"/>
      <c r="E9" s="381" t="s">
        <v>86</v>
      </c>
      <c r="F9" s="381"/>
      <c r="G9" s="381"/>
      <c r="H9" s="73"/>
      <c r="I9" s="122"/>
      <c r="J9" s="381" t="s">
        <v>114</v>
      </c>
      <c r="K9" s="381"/>
      <c r="L9" s="381"/>
      <c r="M9" s="73"/>
      <c r="N9" s="73"/>
      <c r="O9" s="73"/>
      <c r="P9" s="73"/>
      <c r="Q9" s="381" t="s">
        <v>127</v>
      </c>
      <c r="R9" s="381"/>
      <c r="S9" s="381"/>
      <c r="T9" s="381"/>
      <c r="U9" s="381" t="s">
        <v>144</v>
      </c>
      <c r="V9" s="381"/>
      <c r="W9" s="381"/>
      <c r="X9" s="73"/>
      <c r="Y9" s="73"/>
      <c r="Z9" s="73"/>
      <c r="AA9" s="73"/>
      <c r="AB9" s="73"/>
      <c r="AD9" s="77"/>
      <c r="AF9" s="78">
        <v>0.2</v>
      </c>
      <c r="AG9" s="78">
        <v>0.4</v>
      </c>
      <c r="AH9" s="78">
        <v>0.6</v>
      </c>
      <c r="AI9" s="78">
        <v>0.8</v>
      </c>
      <c r="AJ9" s="79">
        <v>1</v>
      </c>
      <c r="AK9" s="80"/>
      <c r="AL9" s="80"/>
      <c r="AM9" s="80"/>
      <c r="AN9" s="80"/>
      <c r="AO9" s="80"/>
      <c r="AP9" s="80"/>
      <c r="AQ9" s="80"/>
    </row>
    <row r="10" spans="1:50" ht="86.25" customHeight="1" x14ac:dyDescent="0.2">
      <c r="A10" s="84" t="s">
        <v>0</v>
      </c>
      <c r="B10" s="84" t="s">
        <v>1</v>
      </c>
      <c r="C10" s="84" t="s">
        <v>118</v>
      </c>
      <c r="D10" s="84" t="s">
        <v>119</v>
      </c>
      <c r="E10" s="84" t="s">
        <v>2</v>
      </c>
      <c r="F10" s="84" t="s">
        <v>4</v>
      </c>
      <c r="G10" s="85" t="s">
        <v>120</v>
      </c>
      <c r="H10" s="84" t="s">
        <v>116</v>
      </c>
      <c r="I10" s="84" t="s">
        <v>117</v>
      </c>
      <c r="J10" s="84" t="s">
        <v>2</v>
      </c>
      <c r="K10" s="84" t="s">
        <v>4</v>
      </c>
      <c r="L10" s="84" t="s">
        <v>120</v>
      </c>
      <c r="M10" s="84" t="s">
        <v>172</v>
      </c>
      <c r="N10" s="84" t="s">
        <v>121</v>
      </c>
      <c r="O10" s="84" t="s">
        <v>263</v>
      </c>
      <c r="P10" s="84" t="s">
        <v>262</v>
      </c>
      <c r="Q10" s="84" t="s">
        <v>176</v>
      </c>
      <c r="R10" s="84" t="s">
        <v>175</v>
      </c>
      <c r="S10" s="128" t="s">
        <v>146</v>
      </c>
      <c r="T10" s="128" t="s">
        <v>147</v>
      </c>
      <c r="U10" s="84" t="s">
        <v>142</v>
      </c>
      <c r="V10" s="84" t="s">
        <v>143</v>
      </c>
      <c r="W10" s="84" t="s">
        <v>145</v>
      </c>
      <c r="X10" s="84" t="s">
        <v>148</v>
      </c>
      <c r="Y10" s="84" t="s">
        <v>149</v>
      </c>
      <c r="Z10" s="84" t="s">
        <v>128</v>
      </c>
      <c r="AA10" s="73"/>
      <c r="AB10" s="73"/>
      <c r="AD10" s="77"/>
      <c r="AE10" s="89"/>
      <c r="AF10" s="90" t="s">
        <v>62</v>
      </c>
      <c r="AG10" s="90" t="s">
        <v>7</v>
      </c>
      <c r="AH10" s="90" t="s">
        <v>5</v>
      </c>
      <c r="AI10" s="90" t="s">
        <v>6</v>
      </c>
      <c r="AJ10" s="91" t="s">
        <v>70</v>
      </c>
      <c r="AM10" s="80"/>
      <c r="AN10" s="80"/>
      <c r="AO10" s="92"/>
      <c r="AP10" s="92"/>
      <c r="AQ10" s="92"/>
      <c r="AR10" s="92"/>
      <c r="AS10" s="92"/>
      <c r="AT10" s="92"/>
      <c r="AU10" s="92"/>
      <c r="AV10" s="92"/>
      <c r="AW10" s="92"/>
      <c r="AX10" s="92"/>
    </row>
    <row r="11" spans="1:50" ht="89.25" x14ac:dyDescent="0.2">
      <c r="A11" s="93" t="str">
        <f>'2 CONTEXTO E IDENTIFICACIÓN'!A11</f>
        <v>R1</v>
      </c>
      <c r="B11" s="94" t="str">
        <f>+'2 CONTEXTO E IDENTIFICACIÓN'!E11</f>
        <v xml:space="preserve">Posibilidad de pérdida Económica y Reputacional por demandas y reclamaciones debido errores proceso de estructuración, ejecución del proyecto de cultura ciudadana y socialización para la entrada en operación del SETP de Armenia.  </v>
      </c>
      <c r="C11" s="129">
        <f>+'3 PROBABIL E IMPACTO INHERENTE'!E11</f>
        <v>0.2</v>
      </c>
      <c r="D11" s="129">
        <f>+'3 PROBABIL E IMPACTO INHERENTE'!M11</f>
        <v>0.4</v>
      </c>
      <c r="E11" s="124" t="str">
        <f>+'4 MAPA CALOR INHERENTE'!C11</f>
        <v>Muy Baja</v>
      </c>
      <c r="F11" s="124" t="str">
        <f>+'4 MAPA CALOR INHERENTE'!D11</f>
        <v>Menor</v>
      </c>
      <c r="G11" s="94" t="str">
        <f>+'4 MAPA CALOR INHERENTE'!E11</f>
        <v>Bajo</v>
      </c>
      <c r="H11" s="123">
        <f>+'6 MAPA CALOR RESIDUAL'!C11</f>
        <v>0.12</v>
      </c>
      <c r="I11" s="95">
        <f>+'6 MAPA CALOR RESIDUAL'!D11</f>
        <v>0.4</v>
      </c>
      <c r="J11" s="124" t="str">
        <f>+'6 MAPA CALOR RESIDUAL'!E11</f>
        <v>Muy Baja</v>
      </c>
      <c r="K11" s="124" t="str">
        <f>+'6 MAPA CALOR RESIDUAL'!F11</f>
        <v>Menor</v>
      </c>
      <c r="L11" s="94" t="str">
        <f>+'6 MAPA CALOR RESIDUAL'!G11</f>
        <v>Bajo</v>
      </c>
      <c r="M11" s="94" t="str">
        <f t="shared" ref="M11:M30" si="0">+IF($N11="","",IF($N11=$AG$18,$AH$18,IF($N11=$AG$21,$AH$21)))</f>
        <v>No requiere Plan de Acción</v>
      </c>
      <c r="N11" s="94" t="str">
        <f t="shared" ref="N11:N30" si="1">+IF(L11="","",IF(OR(L11=$AF$18,L11=$AF$19,L11=$AF$20),$AG$18,IF(L11=$AF$21,$AG$21)))</f>
        <v>Aceptar</v>
      </c>
      <c r="O11" s="204" t="s">
        <v>264</v>
      </c>
      <c r="P11" s="94" t="str">
        <f t="shared" ref="P11:P30" si="2">+IF($M11="","",IF($M11=$AH$21,$AG$21,$O11))</f>
        <v>Aceptar</v>
      </c>
      <c r="Q11" s="204" t="s">
        <v>287</v>
      </c>
      <c r="R11" s="301" t="s">
        <v>289</v>
      </c>
      <c r="S11" s="205">
        <v>45658</v>
      </c>
      <c r="T11" s="205">
        <v>46022</v>
      </c>
      <c r="U11" s="205">
        <v>45777</v>
      </c>
      <c r="V11" s="205">
        <v>45900</v>
      </c>
      <c r="W11" s="205">
        <v>46022</v>
      </c>
      <c r="X11" s="205"/>
      <c r="Y11" s="205"/>
      <c r="Z11" s="204" t="s">
        <v>141</v>
      </c>
      <c r="AA11" s="96"/>
      <c r="AB11" s="96"/>
      <c r="AC11" s="431" t="s">
        <v>51</v>
      </c>
      <c r="AD11" s="99">
        <v>1</v>
      </c>
      <c r="AE11" s="90" t="s">
        <v>59</v>
      </c>
      <c r="AF11" s="97" t="s">
        <v>82</v>
      </c>
      <c r="AG11" s="97" t="s">
        <v>82</v>
      </c>
      <c r="AH11" s="97" t="s">
        <v>82</v>
      </c>
      <c r="AI11" s="97" t="s">
        <v>82</v>
      </c>
      <c r="AJ11" s="98" t="s">
        <v>81</v>
      </c>
      <c r="AM11" s="80"/>
      <c r="AN11" s="80"/>
      <c r="AO11" s="92"/>
      <c r="AP11" s="92"/>
      <c r="AQ11" s="92"/>
      <c r="AR11" s="100"/>
      <c r="AS11" s="100"/>
      <c r="AT11" s="100"/>
      <c r="AU11" s="100"/>
      <c r="AV11" s="100"/>
      <c r="AW11" s="92"/>
      <c r="AX11" s="92"/>
    </row>
    <row r="12" spans="1:50" ht="100.5" customHeight="1" x14ac:dyDescent="0.2">
      <c r="A12" s="93" t="str">
        <f>'2 CONTEXTO E IDENTIFICACIÓN'!A12</f>
        <v>R2</v>
      </c>
      <c r="B12" s="94" t="str">
        <f>+'2 CONTEXTO E IDENTIFICACIÓN'!E12</f>
        <v xml:space="preserve">Posibilidad de pérdida Económica y Reputacional por demandas y reclamaciones debido a falta de seguimiento a los procesos de estructuracion, ejecucion del componente ambiental para la entrada en operación del SETP de Armenia.  </v>
      </c>
      <c r="C12" s="129">
        <f>+'3 PROBABIL E IMPACTO INHERENTE'!E12</f>
        <v>0.2</v>
      </c>
      <c r="D12" s="129">
        <f>+'3 PROBABIL E IMPACTO INHERENTE'!M12</f>
        <v>0.6</v>
      </c>
      <c r="E12" s="124" t="str">
        <f>+'4 MAPA CALOR INHERENTE'!C12</f>
        <v>Muy Baja</v>
      </c>
      <c r="F12" s="124" t="str">
        <f>+'4 MAPA CALOR INHERENTE'!D12</f>
        <v>Moderado</v>
      </c>
      <c r="G12" s="94" t="str">
        <f>+'4 MAPA CALOR INHERENTE'!E12</f>
        <v>Moderado</v>
      </c>
      <c r="H12" s="123">
        <f>+'5 VALORACIÓN DEL CONTROL'!S18</f>
        <v>0.12</v>
      </c>
      <c r="I12" s="95">
        <f>+'5 VALORACIÓN DEL CONTROL'!T18</f>
        <v>0.6</v>
      </c>
      <c r="J12" s="124" t="str">
        <f t="shared" ref="J12:J30" si="3">+IF(H12=0,"",IF(H12&lt;=$AD$15,$AE$15,IF(H12&lt;=$AD$14,$AE$14,IF(H12&lt;=$AD$13,$AE$13,IF(H12&lt;=$AD$12,$AE$12,IF(H12&lt;=$AD$11,$AE$11,""))))))</f>
        <v>Muy Baja</v>
      </c>
      <c r="K12" s="124" t="str">
        <f t="shared" ref="K12:K30" si="4">+IF(I12=0,"",IF(I12&lt;=$AF$9,$AF$10,IF(I12&lt;=$AG$9,$AG$10,IF(I12&lt;=$AH$9,$AH$10,IF(I12&lt;=$AI$9,$AI$10,IF(I12&lt;=$AJ$9,$AJ$10,""))))))</f>
        <v>Moderado</v>
      </c>
      <c r="L12" s="94" t="str">
        <f t="shared" ref="L12:L30" si="5">+IF(J12=$AE$11,IF(K12=$AF$10,$AF$11,IF(K12=$AG$10,$AG$11,IF(K12=$AH$10,$AH$11,IF(K12=$AI$10,$AI$11,IF(K12=$AJ$10,$AJ$11))))),IF(J12=$AE$12,IF(K12=$AF$10,$AF$12,IF(K12=$AG$10,$AG$12,IF(K12=$AH$10,$AH$12,IF(K12=$AI$10,$AI$12,IF(K12=$AJ$10,$AJ$12))))),IF(J12=$AE$13,IF(K12=$AF$10,$AF$13,IF(K12=$AG$10,$AG$13,IF(K12=$AH$10,$AH$13,IF(K12=$AI$10,$AI$13,IF(K12=$AJ$10,$AJ$13))))),IF(J12=$AE$14,IF(K12=$AF$10,$AF$14,IF(K12=$AG$10,$AG$14,IF(K12=$AH$10,$AH$14,IF(K12=$AI$10,$AI$14,IF(K12=$AJ$10,$AJ$14))))),IF(J12=$AE$15,IF(K12=$AF$10,$AF$15,IF(K12=$AG$10,$AG$15,IF(K12=$AH$10,$AH$15,IF(K12=$AI$10,$AI$15,IF(K12=$AJ$10,$AJ$15))))),"")))))</f>
        <v>Moderado</v>
      </c>
      <c r="M12" s="94" t="str">
        <f t="shared" si="0"/>
        <v>Requiere Plan de Acción</v>
      </c>
      <c r="N12" s="94" t="str">
        <f t="shared" si="1"/>
        <v>Reducir_mitigar_Transferir_Evitar</v>
      </c>
      <c r="O12" s="204" t="s">
        <v>264</v>
      </c>
      <c r="P12" s="94" t="str">
        <f t="shared" si="2"/>
        <v>Reducir_Mitigar</v>
      </c>
      <c r="Q12" s="204" t="s">
        <v>286</v>
      </c>
      <c r="R12" s="301" t="s">
        <v>289</v>
      </c>
      <c r="S12" s="205">
        <v>45658</v>
      </c>
      <c r="T12" s="205">
        <v>46022</v>
      </c>
      <c r="U12" s="205">
        <v>45777</v>
      </c>
      <c r="V12" s="205">
        <v>45900</v>
      </c>
      <c r="W12" s="205">
        <v>46022</v>
      </c>
      <c r="X12" s="204"/>
      <c r="Y12" s="204"/>
      <c r="Z12" s="204" t="s">
        <v>141</v>
      </c>
      <c r="AA12" s="96"/>
      <c r="AB12" s="96"/>
      <c r="AC12" s="432"/>
      <c r="AD12" s="99">
        <v>0.8</v>
      </c>
      <c r="AE12" s="90" t="s">
        <v>58</v>
      </c>
      <c r="AF12" s="101" t="s">
        <v>5</v>
      </c>
      <c r="AG12" s="101" t="s">
        <v>5</v>
      </c>
      <c r="AH12" s="97" t="s">
        <v>82</v>
      </c>
      <c r="AI12" s="97" t="s">
        <v>82</v>
      </c>
      <c r="AJ12" s="98" t="s">
        <v>81</v>
      </c>
      <c r="AM12" s="80"/>
      <c r="AN12" s="80"/>
      <c r="AO12" s="92"/>
      <c r="AP12" s="102"/>
      <c r="AQ12" s="103"/>
      <c r="AR12" s="100"/>
      <c r="AS12" s="100"/>
      <c r="AT12" s="100"/>
      <c r="AU12" s="100"/>
      <c r="AV12" s="100"/>
      <c r="AW12" s="92"/>
      <c r="AX12" s="92"/>
    </row>
    <row r="13" spans="1:50" ht="127.5" x14ac:dyDescent="0.2">
      <c r="A13" s="93" t="str">
        <f>'2 CONTEXTO E IDENTIFICACIÓN'!A13</f>
        <v>R3</v>
      </c>
      <c r="B13" s="94" t="str">
        <f>+'2 CONTEXTO E IDENTIFICACIÓN'!E13</f>
        <v>Posibilidad de pérdida Económica y Reputacional  Por demandas y reclamaciones laborales    Debido a errores o omisiones, en el proceso de afilicaciones, no pagos de seguridad social, prestaciones sociales  y en el proceso de estructuración  de la no implementación del sistema de gestión de seguridad y salud ene el trabajo</v>
      </c>
      <c r="C13" s="129">
        <f>+'3 PROBABIL E IMPACTO INHERENTE'!E13</f>
        <v>0.2</v>
      </c>
      <c r="D13" s="129">
        <f>+'3 PROBABIL E IMPACTO INHERENTE'!M13</f>
        <v>0.6</v>
      </c>
      <c r="E13" s="124" t="str">
        <f>+'4 MAPA CALOR INHERENTE'!C13</f>
        <v>Muy Baja</v>
      </c>
      <c r="F13" s="124" t="str">
        <f>+'4 MAPA CALOR INHERENTE'!D13</f>
        <v>Moderado</v>
      </c>
      <c r="G13" s="94" t="str">
        <f>+'4 MAPA CALOR INHERENTE'!E13</f>
        <v>Moderado</v>
      </c>
      <c r="H13" s="123">
        <f>+'5 VALORACIÓN DEL CONTROL'!S22</f>
        <v>0.2</v>
      </c>
      <c r="I13" s="95">
        <f>+'5 VALORACIÓN DEL CONTROL'!T22</f>
        <v>0.6</v>
      </c>
      <c r="J13" s="124" t="str">
        <f t="shared" si="3"/>
        <v>Muy Baja</v>
      </c>
      <c r="K13" s="124" t="str">
        <f t="shared" si="4"/>
        <v>Moderado</v>
      </c>
      <c r="L13" s="94" t="str">
        <f>+IF(J13=$AE$11,IF(K13=$AF$10,$AF$11,IF(K13=$AG$10,$AG$11,IF(K13=$AH$10,$AH$11,IF(K13=$AI$10,$AI$11,IF(K13=$AJ$10,$AJ$11))))),IF(J13=$AE$12,IF(K13=$AF$10,$AF$12,IF(K13=$AG$10,$AG$12,IF(K13=$AH$10,$AH$12,IF(K13=$AI$10,$AI$12,IF(K13=$AJ$10,$AJ$12))))),IF(J13=$AE$13,IF(K13=$AF$10,$AF$13,IF(K13=$AG$10,$AG$13,IF(K13=$AH$10,$AH$13,IF(K13=$AI$10,$AI$13,IF(K13=$AJ$10,$AJ$13))))),IF(J13=$AE$14,IF(K13=$AF$10,$AF$14,IF(K13=$AG$10,$AG$14,IF(K13=$AH$10,$AH$14,IF(K13=$AI$10,$AI$14,IF(K13=$AJ$10,$AJ$14))))),IF(J13=$AE$15,IF(K13=$AF$10,$AF$15,IF(K13=$AG$10,$AG$15,IF(K13=$AH$10,$AH$15,IF(K13=$AI$10,$AI$15,IF(K13=$AJ$10,$AJ$15))))),"")))))</f>
        <v>Moderado</v>
      </c>
      <c r="M13" s="94" t="str">
        <f t="shared" si="0"/>
        <v>Requiere Plan de Acción</v>
      </c>
      <c r="N13" s="94" t="str">
        <f t="shared" si="1"/>
        <v>Reducir_mitigar_Transferir_Evitar</v>
      </c>
      <c r="O13" s="204" t="s">
        <v>264</v>
      </c>
      <c r="P13" s="94" t="str">
        <f t="shared" si="2"/>
        <v>Reducir_Mitigar</v>
      </c>
      <c r="Q13" s="204" t="s">
        <v>288</v>
      </c>
      <c r="R13" s="301" t="s">
        <v>289</v>
      </c>
      <c r="S13" s="205">
        <v>45658</v>
      </c>
      <c r="T13" s="205">
        <v>46022</v>
      </c>
      <c r="U13" s="205">
        <v>45777</v>
      </c>
      <c r="V13" s="205">
        <v>45900</v>
      </c>
      <c r="W13" s="205">
        <v>46022</v>
      </c>
      <c r="X13" s="204"/>
      <c r="Y13" s="204"/>
      <c r="Z13" s="204" t="s">
        <v>141</v>
      </c>
      <c r="AA13" s="96"/>
      <c r="AB13" s="96"/>
      <c r="AC13" s="432"/>
      <c r="AD13" s="99">
        <v>0.6</v>
      </c>
      <c r="AE13" s="90" t="s">
        <v>56</v>
      </c>
      <c r="AF13" s="101" t="s">
        <v>5</v>
      </c>
      <c r="AG13" s="101" t="s">
        <v>5</v>
      </c>
      <c r="AH13" s="101" t="s">
        <v>5</v>
      </c>
      <c r="AI13" s="97" t="s">
        <v>82</v>
      </c>
      <c r="AJ13" s="98" t="s">
        <v>81</v>
      </c>
      <c r="AM13" s="80"/>
      <c r="AN13" s="80"/>
      <c r="AO13" s="92"/>
      <c r="AP13" s="102"/>
      <c r="AQ13" s="103"/>
      <c r="AR13" s="100"/>
      <c r="AS13" s="100"/>
      <c r="AT13" s="100"/>
      <c r="AU13" s="100"/>
      <c r="AV13" s="104"/>
      <c r="AW13" s="92"/>
      <c r="AX13" s="92"/>
    </row>
    <row r="14" spans="1:50" ht="42" hidden="1" customHeight="1" x14ac:dyDescent="0.2">
      <c r="A14" s="93" t="str">
        <f>'2 CONTEXTO E IDENTIFICACIÓN'!A14</f>
        <v>R4</v>
      </c>
      <c r="B14" s="94" t="str">
        <f>+'2 CONTEXTO E IDENTIFICACIÓN'!E14</f>
        <v xml:space="preserve">  </v>
      </c>
      <c r="C14" s="129" t="str">
        <f>+'3 PROBABIL E IMPACTO INHERENTE'!E14</f>
        <v/>
      </c>
      <c r="D14" s="129" t="str">
        <f>+'3 PROBABIL E IMPACTO INHERENTE'!M14</f>
        <v/>
      </c>
      <c r="E14" s="124" t="str">
        <f>+'4 MAPA CALOR INHERENTE'!C14</f>
        <v/>
      </c>
      <c r="F14" s="124" t="str">
        <f>+'4 MAPA CALOR INHERENTE'!D14</f>
        <v/>
      </c>
      <c r="G14" s="94" t="str">
        <f>+'4 MAPA CALOR INHERENTE'!E14</f>
        <v/>
      </c>
      <c r="H14" s="123" t="str">
        <f>+'5 VALORACIÓN DEL CONTROL'!S26</f>
        <v/>
      </c>
      <c r="I14" s="95" t="str">
        <f>+'5 VALORACIÓN DEL CONTROL'!T26</f>
        <v/>
      </c>
      <c r="J14" s="124" t="str">
        <f t="shared" si="3"/>
        <v/>
      </c>
      <c r="K14" s="124" t="str">
        <f t="shared" si="4"/>
        <v/>
      </c>
      <c r="L14" s="94" t="str">
        <f t="shared" si="5"/>
        <v/>
      </c>
      <c r="M14" s="94" t="str">
        <f t="shared" si="0"/>
        <v/>
      </c>
      <c r="N14" s="94" t="str">
        <f t="shared" si="1"/>
        <v/>
      </c>
      <c r="O14" s="204"/>
      <c r="P14" s="94" t="str">
        <f t="shared" si="2"/>
        <v/>
      </c>
      <c r="Q14" s="204"/>
      <c r="R14" s="204"/>
      <c r="S14" s="205"/>
      <c r="T14" s="205"/>
      <c r="U14" s="204"/>
      <c r="V14" s="204"/>
      <c r="W14" s="204"/>
      <c r="X14" s="204"/>
      <c r="Y14" s="204"/>
      <c r="Z14" s="204"/>
      <c r="AA14" s="96"/>
      <c r="AB14" s="96"/>
      <c r="AC14" s="432"/>
      <c r="AD14" s="99">
        <v>0.4</v>
      </c>
      <c r="AE14" s="90" t="s">
        <v>54</v>
      </c>
      <c r="AF14" s="105" t="s">
        <v>83</v>
      </c>
      <c r="AG14" s="101" t="s">
        <v>5</v>
      </c>
      <c r="AH14" s="101" t="s">
        <v>5</v>
      </c>
      <c r="AI14" s="97" t="s">
        <v>82</v>
      </c>
      <c r="AJ14" s="98" t="s">
        <v>81</v>
      </c>
      <c r="AM14" s="80"/>
      <c r="AN14" s="80"/>
      <c r="AO14" s="92"/>
      <c r="AP14" s="102"/>
      <c r="AQ14" s="103"/>
      <c r="AR14" s="100"/>
      <c r="AS14" s="100"/>
      <c r="AT14" s="100"/>
      <c r="AU14" s="104"/>
      <c r="AV14" s="100"/>
      <c r="AW14" s="92"/>
      <c r="AX14" s="92"/>
    </row>
    <row r="15" spans="1:50" ht="42" hidden="1" customHeight="1" thickBot="1" x14ac:dyDescent="0.25">
      <c r="A15" s="93" t="str">
        <f>'2 CONTEXTO E IDENTIFICACIÓN'!A15</f>
        <v>R5</v>
      </c>
      <c r="B15" s="94" t="str">
        <f>+'2 CONTEXTO E IDENTIFICACIÓN'!E15</f>
        <v xml:space="preserve">  </v>
      </c>
      <c r="C15" s="129" t="str">
        <f>+'3 PROBABIL E IMPACTO INHERENTE'!E15</f>
        <v/>
      </c>
      <c r="D15" s="129" t="str">
        <f>+'3 PROBABIL E IMPACTO INHERENTE'!M15</f>
        <v/>
      </c>
      <c r="E15" s="124" t="str">
        <f>+'4 MAPA CALOR INHERENTE'!C15</f>
        <v/>
      </c>
      <c r="F15" s="124" t="str">
        <f>+'4 MAPA CALOR INHERENTE'!D15</f>
        <v/>
      </c>
      <c r="G15" s="94" t="str">
        <f>+'4 MAPA CALOR INHERENTE'!E15</f>
        <v/>
      </c>
      <c r="H15" s="123" t="str">
        <f>+'5 VALORACIÓN DEL CONTROL'!S30</f>
        <v/>
      </c>
      <c r="I15" s="95" t="str">
        <f>+'5 VALORACIÓN DEL CONTROL'!T30</f>
        <v/>
      </c>
      <c r="J15" s="124" t="str">
        <f t="shared" si="3"/>
        <v/>
      </c>
      <c r="K15" s="124" t="str">
        <f t="shared" si="4"/>
        <v/>
      </c>
      <c r="L15" s="94" t="str">
        <f t="shared" si="5"/>
        <v/>
      </c>
      <c r="M15" s="94" t="str">
        <f t="shared" si="0"/>
        <v/>
      </c>
      <c r="N15" s="94" t="str">
        <f t="shared" si="1"/>
        <v/>
      </c>
      <c r="O15" s="204"/>
      <c r="P15" s="94" t="str">
        <f t="shared" si="2"/>
        <v/>
      </c>
      <c r="Q15" s="204"/>
      <c r="R15" s="204"/>
      <c r="S15" s="205"/>
      <c r="T15" s="205"/>
      <c r="U15" s="204"/>
      <c r="V15" s="204"/>
      <c r="W15" s="204"/>
      <c r="X15" s="204"/>
      <c r="Y15" s="204"/>
      <c r="Z15" s="204"/>
      <c r="AA15" s="96"/>
      <c r="AB15" s="96"/>
      <c r="AC15" s="433"/>
      <c r="AD15" s="111">
        <v>0.2</v>
      </c>
      <c r="AE15" s="112" t="s">
        <v>52</v>
      </c>
      <c r="AF15" s="107" t="s">
        <v>83</v>
      </c>
      <c r="AG15" s="107" t="s">
        <v>83</v>
      </c>
      <c r="AH15" s="108" t="s">
        <v>5</v>
      </c>
      <c r="AI15" s="109" t="s">
        <v>82</v>
      </c>
      <c r="AJ15" s="110" t="s">
        <v>81</v>
      </c>
      <c r="AM15" s="80"/>
      <c r="AN15" s="80"/>
      <c r="AO15" s="92"/>
      <c r="AP15" s="102"/>
      <c r="AQ15" s="103"/>
      <c r="AR15" s="100"/>
      <c r="AS15" s="100"/>
      <c r="AT15" s="100"/>
      <c r="AU15" s="113"/>
      <c r="AV15" s="100"/>
      <c r="AW15" s="92"/>
      <c r="AX15" s="92"/>
    </row>
    <row r="16" spans="1:50" ht="42" hidden="1" customHeight="1" x14ac:dyDescent="0.2">
      <c r="A16" s="93" t="str">
        <f>'2 CONTEXTO E IDENTIFICACIÓN'!A16</f>
        <v>R6</v>
      </c>
      <c r="B16" s="94" t="str">
        <f>+'2 CONTEXTO E IDENTIFICACIÓN'!E16</f>
        <v xml:space="preserve">  </v>
      </c>
      <c r="C16" s="129" t="str">
        <f>+'3 PROBABIL E IMPACTO INHERENTE'!E16</f>
        <v/>
      </c>
      <c r="D16" s="129" t="str">
        <f>+'3 PROBABIL E IMPACTO INHERENTE'!M16</f>
        <v/>
      </c>
      <c r="E16" s="124" t="str">
        <f>+'4 MAPA CALOR INHERENTE'!C16</f>
        <v/>
      </c>
      <c r="F16" s="124" t="str">
        <f>+'4 MAPA CALOR INHERENTE'!D16</f>
        <v/>
      </c>
      <c r="G16" s="94" t="str">
        <f>+'4 MAPA CALOR INHERENTE'!E16</f>
        <v/>
      </c>
      <c r="H16" s="123" t="str">
        <f>+'5 VALORACIÓN DEL CONTROL'!S34</f>
        <v/>
      </c>
      <c r="I16" s="95" t="str">
        <f>+'5 VALORACIÓN DEL CONTROL'!T34</f>
        <v/>
      </c>
      <c r="J16" s="124" t="str">
        <f t="shared" si="3"/>
        <v/>
      </c>
      <c r="K16" s="124" t="str">
        <f t="shared" si="4"/>
        <v/>
      </c>
      <c r="L16" s="94" t="str">
        <f t="shared" si="5"/>
        <v/>
      </c>
      <c r="M16" s="94" t="str">
        <f t="shared" si="0"/>
        <v/>
      </c>
      <c r="N16" s="94" t="str">
        <f t="shared" si="1"/>
        <v/>
      </c>
      <c r="O16" s="204"/>
      <c r="P16" s="94" t="str">
        <f t="shared" si="2"/>
        <v/>
      </c>
      <c r="Q16" s="204"/>
      <c r="R16" s="204"/>
      <c r="S16" s="205"/>
      <c r="T16" s="205"/>
      <c r="U16" s="204"/>
      <c r="V16" s="204"/>
      <c r="W16" s="204"/>
      <c r="X16" s="204"/>
      <c r="Y16" s="204"/>
      <c r="Z16" s="204"/>
      <c r="AA16" s="96"/>
      <c r="AB16" s="96"/>
      <c r="AM16" s="80"/>
      <c r="AN16" s="80"/>
      <c r="AO16" s="92"/>
      <c r="AP16" s="102"/>
      <c r="AQ16" s="103"/>
      <c r="AR16" s="100"/>
      <c r="AS16" s="100"/>
      <c r="AT16" s="100"/>
      <c r="AU16" s="100"/>
      <c r="AV16" s="100"/>
      <c r="AW16" s="92"/>
      <c r="AX16" s="92"/>
    </row>
    <row r="17" spans="1:50" ht="42" hidden="1" customHeight="1" x14ac:dyDescent="0.2">
      <c r="A17" s="93" t="str">
        <f>'2 CONTEXTO E IDENTIFICACIÓN'!A17</f>
        <v>R7</v>
      </c>
      <c r="B17" s="94" t="str">
        <f>+'2 CONTEXTO E IDENTIFICACIÓN'!E17</f>
        <v xml:space="preserve">  </v>
      </c>
      <c r="C17" s="129" t="str">
        <f>+'3 PROBABIL E IMPACTO INHERENTE'!E17</f>
        <v/>
      </c>
      <c r="D17" s="129" t="str">
        <f>+'3 PROBABIL E IMPACTO INHERENTE'!M17</f>
        <v/>
      </c>
      <c r="E17" s="124" t="str">
        <f>+'4 MAPA CALOR INHERENTE'!C17</f>
        <v/>
      </c>
      <c r="F17" s="124" t="str">
        <f>+'4 MAPA CALOR INHERENTE'!D17</f>
        <v/>
      </c>
      <c r="G17" s="94" t="str">
        <f>+'4 MAPA CALOR INHERENTE'!E17</f>
        <v/>
      </c>
      <c r="H17" s="123" t="str">
        <f>+'5 VALORACIÓN DEL CONTROL'!S38</f>
        <v/>
      </c>
      <c r="I17" s="95" t="str">
        <f>+'5 VALORACIÓN DEL CONTROL'!T38</f>
        <v/>
      </c>
      <c r="J17" s="124" t="str">
        <f t="shared" si="3"/>
        <v/>
      </c>
      <c r="K17" s="124" t="str">
        <f t="shared" si="4"/>
        <v/>
      </c>
      <c r="L17" s="94" t="str">
        <f t="shared" si="5"/>
        <v/>
      </c>
      <c r="M17" s="94" t="str">
        <f t="shared" si="0"/>
        <v/>
      </c>
      <c r="N17" s="94" t="str">
        <f t="shared" si="1"/>
        <v/>
      </c>
      <c r="O17" s="204"/>
      <c r="P17" s="94" t="str">
        <f t="shared" si="2"/>
        <v/>
      </c>
      <c r="Q17" s="204"/>
      <c r="R17" s="204"/>
      <c r="S17" s="205"/>
      <c r="T17" s="205"/>
      <c r="U17" s="204"/>
      <c r="V17" s="204"/>
      <c r="W17" s="204"/>
      <c r="X17" s="204"/>
      <c r="Y17" s="204"/>
      <c r="Z17" s="204"/>
      <c r="AA17" s="96"/>
      <c r="AB17" s="96"/>
      <c r="AF17" s="84" t="s">
        <v>85</v>
      </c>
      <c r="AG17" s="84" t="s">
        <v>121</v>
      </c>
      <c r="AH17" s="84" t="s">
        <v>172</v>
      </c>
      <c r="AJ17" s="89" t="s">
        <v>266</v>
      </c>
      <c r="AK17" s="80"/>
      <c r="AL17" s="80"/>
      <c r="AM17" s="80"/>
      <c r="AN17" s="80"/>
      <c r="AO17" s="92"/>
      <c r="AP17" s="102"/>
      <c r="AQ17" s="92"/>
      <c r="AR17" s="103"/>
      <c r="AS17" s="103"/>
      <c r="AT17" s="103"/>
      <c r="AU17" s="103"/>
      <c r="AV17" s="103"/>
      <c r="AW17" s="92"/>
      <c r="AX17" s="92"/>
    </row>
    <row r="18" spans="1:50" ht="42" hidden="1" customHeight="1" x14ac:dyDescent="0.2">
      <c r="A18" s="93" t="str">
        <f>'2 CONTEXTO E IDENTIFICACIÓN'!A18</f>
        <v>R8</v>
      </c>
      <c r="B18" s="94" t="str">
        <f>+'2 CONTEXTO E IDENTIFICACIÓN'!E18</f>
        <v xml:space="preserve">  </v>
      </c>
      <c r="C18" s="129" t="str">
        <f>+'3 PROBABIL E IMPACTO INHERENTE'!E18</f>
        <v/>
      </c>
      <c r="D18" s="129" t="str">
        <f>+'3 PROBABIL E IMPACTO INHERENTE'!M18</f>
        <v/>
      </c>
      <c r="E18" s="124" t="str">
        <f>+'4 MAPA CALOR INHERENTE'!C18</f>
        <v/>
      </c>
      <c r="F18" s="124" t="str">
        <f>+'4 MAPA CALOR INHERENTE'!D18</f>
        <v/>
      </c>
      <c r="G18" s="94" t="str">
        <f>+'4 MAPA CALOR INHERENTE'!E18</f>
        <v/>
      </c>
      <c r="H18" s="123" t="str">
        <f>+'5 VALORACIÓN DEL CONTROL'!S42</f>
        <v/>
      </c>
      <c r="I18" s="95" t="str">
        <f>+'5 VALORACIÓN DEL CONTROL'!T42</f>
        <v/>
      </c>
      <c r="J18" s="124" t="str">
        <f t="shared" si="3"/>
        <v/>
      </c>
      <c r="K18" s="124" t="str">
        <f t="shared" si="4"/>
        <v/>
      </c>
      <c r="L18" s="94" t="str">
        <f t="shared" si="5"/>
        <v/>
      </c>
      <c r="M18" s="94" t="str">
        <f t="shared" si="0"/>
        <v/>
      </c>
      <c r="N18" s="94" t="str">
        <f t="shared" si="1"/>
        <v/>
      </c>
      <c r="O18" s="204"/>
      <c r="P18" s="94" t="str">
        <f t="shared" si="2"/>
        <v/>
      </c>
      <c r="Q18" s="204"/>
      <c r="R18" s="204"/>
      <c r="S18" s="205"/>
      <c r="T18" s="205"/>
      <c r="U18" s="204"/>
      <c r="V18" s="204"/>
      <c r="W18" s="204"/>
      <c r="X18" s="204"/>
      <c r="Y18" s="204"/>
      <c r="Z18" s="204"/>
      <c r="AA18" s="96"/>
      <c r="AB18" s="96"/>
      <c r="AF18" s="114" t="s">
        <v>81</v>
      </c>
      <c r="AG18" s="89" t="s">
        <v>266</v>
      </c>
      <c r="AH18" s="89" t="s">
        <v>173</v>
      </c>
      <c r="AI18" s="80"/>
      <c r="AJ18" s="281" t="s">
        <v>264</v>
      </c>
      <c r="AM18" s="80"/>
      <c r="AN18" s="80"/>
      <c r="AO18" s="92"/>
      <c r="AP18" s="92"/>
      <c r="AQ18" s="92"/>
      <c r="AR18" s="100"/>
      <c r="AS18" s="100"/>
      <c r="AT18" s="100"/>
      <c r="AU18" s="100"/>
      <c r="AV18" s="100"/>
      <c r="AW18" s="92"/>
      <c r="AX18" s="92"/>
    </row>
    <row r="19" spans="1:50" ht="42" hidden="1" customHeight="1" x14ac:dyDescent="0.2">
      <c r="A19" s="93" t="str">
        <f>'2 CONTEXTO E IDENTIFICACIÓN'!A19</f>
        <v>R9</v>
      </c>
      <c r="B19" s="94" t="str">
        <f>+'2 CONTEXTO E IDENTIFICACIÓN'!E19</f>
        <v xml:space="preserve">  </v>
      </c>
      <c r="C19" s="129" t="str">
        <f>+'3 PROBABIL E IMPACTO INHERENTE'!E19</f>
        <v/>
      </c>
      <c r="D19" s="129" t="str">
        <f>+'3 PROBABIL E IMPACTO INHERENTE'!M19</f>
        <v/>
      </c>
      <c r="E19" s="124" t="str">
        <f>+'4 MAPA CALOR INHERENTE'!C19</f>
        <v/>
      </c>
      <c r="F19" s="124" t="str">
        <f>+'4 MAPA CALOR INHERENTE'!D19</f>
        <v/>
      </c>
      <c r="G19" s="94" t="str">
        <f>+'4 MAPA CALOR INHERENTE'!E19</f>
        <v/>
      </c>
      <c r="H19" s="123" t="str">
        <f>+'5 VALORACIÓN DEL CONTROL'!S46</f>
        <v/>
      </c>
      <c r="I19" s="95" t="str">
        <f>+'5 VALORACIÓN DEL CONTROL'!T46</f>
        <v/>
      </c>
      <c r="J19" s="124" t="str">
        <f t="shared" si="3"/>
        <v/>
      </c>
      <c r="K19" s="124" t="str">
        <f t="shared" si="4"/>
        <v/>
      </c>
      <c r="L19" s="94" t="str">
        <f t="shared" si="5"/>
        <v/>
      </c>
      <c r="M19" s="94" t="str">
        <f t="shared" si="0"/>
        <v/>
      </c>
      <c r="N19" s="94" t="str">
        <f t="shared" si="1"/>
        <v/>
      </c>
      <c r="O19" s="204"/>
      <c r="P19" s="94" t="str">
        <f t="shared" si="2"/>
        <v/>
      </c>
      <c r="Q19" s="204"/>
      <c r="R19" s="204"/>
      <c r="S19" s="205"/>
      <c r="T19" s="205"/>
      <c r="U19" s="204"/>
      <c r="V19" s="204"/>
      <c r="W19" s="204"/>
      <c r="X19" s="204"/>
      <c r="Y19" s="204"/>
      <c r="Z19" s="204"/>
      <c r="AA19" s="96"/>
      <c r="AB19" s="96"/>
      <c r="AF19" s="97" t="s">
        <v>82</v>
      </c>
      <c r="AG19" s="89" t="s">
        <v>266</v>
      </c>
      <c r="AH19" s="89" t="s">
        <v>173</v>
      </c>
      <c r="AI19" s="80"/>
      <c r="AJ19" s="281" t="s">
        <v>265</v>
      </c>
      <c r="AK19" s="80"/>
      <c r="AL19" s="80"/>
      <c r="AM19" s="80"/>
      <c r="AN19" s="80"/>
      <c r="AO19" s="92"/>
      <c r="AP19" s="92"/>
      <c r="AQ19" s="92"/>
      <c r="AR19" s="100"/>
      <c r="AS19" s="100"/>
      <c r="AT19" s="100"/>
      <c r="AU19" s="100"/>
      <c r="AV19" s="100"/>
      <c r="AW19" s="92"/>
      <c r="AX19" s="92"/>
    </row>
    <row r="20" spans="1:50" ht="42" hidden="1" customHeight="1" x14ac:dyDescent="0.2">
      <c r="A20" s="93" t="str">
        <f>'2 CONTEXTO E IDENTIFICACIÓN'!A20</f>
        <v>R10</v>
      </c>
      <c r="B20" s="94" t="str">
        <f>+'2 CONTEXTO E IDENTIFICACIÓN'!E20</f>
        <v xml:space="preserve">  </v>
      </c>
      <c r="C20" s="129" t="str">
        <f>+'3 PROBABIL E IMPACTO INHERENTE'!E20</f>
        <v/>
      </c>
      <c r="D20" s="129" t="str">
        <f>+'3 PROBABIL E IMPACTO INHERENTE'!M20</f>
        <v/>
      </c>
      <c r="E20" s="124" t="str">
        <f>+'4 MAPA CALOR INHERENTE'!C20</f>
        <v/>
      </c>
      <c r="F20" s="124" t="str">
        <f>+'4 MAPA CALOR INHERENTE'!D20</f>
        <v/>
      </c>
      <c r="G20" s="94" t="str">
        <f>+'4 MAPA CALOR INHERENTE'!E20</f>
        <v/>
      </c>
      <c r="H20" s="123" t="str">
        <f>+'5 VALORACIÓN DEL CONTROL'!S50</f>
        <v/>
      </c>
      <c r="I20" s="95" t="str">
        <f>+'5 VALORACIÓN DEL CONTROL'!T50</f>
        <v/>
      </c>
      <c r="J20" s="124" t="str">
        <f t="shared" si="3"/>
        <v/>
      </c>
      <c r="K20" s="124" t="str">
        <f t="shared" si="4"/>
        <v/>
      </c>
      <c r="L20" s="94" t="str">
        <f t="shared" si="5"/>
        <v/>
      </c>
      <c r="M20" s="94" t="str">
        <f t="shared" si="0"/>
        <v/>
      </c>
      <c r="N20" s="94" t="str">
        <f t="shared" si="1"/>
        <v/>
      </c>
      <c r="O20" s="204"/>
      <c r="P20" s="94" t="str">
        <f t="shared" si="2"/>
        <v/>
      </c>
      <c r="Q20" s="204"/>
      <c r="R20" s="204"/>
      <c r="S20" s="205"/>
      <c r="T20" s="205"/>
      <c r="U20" s="204"/>
      <c r="V20" s="204"/>
      <c r="W20" s="204"/>
      <c r="X20" s="204"/>
      <c r="Y20" s="204"/>
      <c r="Z20" s="204"/>
      <c r="AA20" s="96"/>
      <c r="AB20" s="96"/>
      <c r="AE20" s="115"/>
      <c r="AF20" s="101" t="s">
        <v>5</v>
      </c>
      <c r="AG20" s="89" t="s">
        <v>266</v>
      </c>
      <c r="AH20" s="89" t="s">
        <v>173</v>
      </c>
      <c r="AI20" s="115"/>
      <c r="AJ20" s="281" t="s">
        <v>126</v>
      </c>
      <c r="AK20" s="115"/>
      <c r="AL20" s="115"/>
      <c r="AM20" s="115"/>
      <c r="AN20" s="115"/>
      <c r="AO20" s="92"/>
      <c r="AP20" s="92"/>
      <c r="AQ20" s="116"/>
      <c r="AR20" s="116"/>
      <c r="AS20" s="116"/>
      <c r="AT20" s="116"/>
      <c r="AU20" s="116"/>
      <c r="AV20" s="116"/>
      <c r="AW20" s="92"/>
      <c r="AX20" s="92"/>
    </row>
    <row r="21" spans="1:50" ht="42" hidden="1" customHeight="1" x14ac:dyDescent="0.2">
      <c r="A21" s="93" t="str">
        <f>'2 CONTEXTO E IDENTIFICACIÓN'!A21</f>
        <v>R11</v>
      </c>
      <c r="B21" s="94" t="str">
        <f>+'2 CONTEXTO E IDENTIFICACIÓN'!E21</f>
        <v xml:space="preserve">  </v>
      </c>
      <c r="C21" s="129" t="str">
        <f>+'3 PROBABIL E IMPACTO INHERENTE'!E21</f>
        <v/>
      </c>
      <c r="D21" s="129" t="str">
        <f>+'3 PROBABIL E IMPACTO INHERENTE'!M21</f>
        <v/>
      </c>
      <c r="E21" s="124" t="str">
        <f>+'4 MAPA CALOR INHERENTE'!C21</f>
        <v/>
      </c>
      <c r="F21" s="124" t="str">
        <f>+'4 MAPA CALOR INHERENTE'!D21</f>
        <v/>
      </c>
      <c r="G21" s="94" t="str">
        <f>+'4 MAPA CALOR INHERENTE'!E21</f>
        <v/>
      </c>
      <c r="H21" s="123" t="str">
        <f>+'5 VALORACIÓN DEL CONTROL'!S54</f>
        <v/>
      </c>
      <c r="I21" s="95" t="str">
        <f>+'5 VALORACIÓN DEL CONTROL'!T54</f>
        <v/>
      </c>
      <c r="J21" s="124" t="str">
        <f t="shared" si="3"/>
        <v/>
      </c>
      <c r="K21" s="124" t="str">
        <f t="shared" si="4"/>
        <v/>
      </c>
      <c r="L21" s="94" t="str">
        <f t="shared" si="5"/>
        <v/>
      </c>
      <c r="M21" s="94" t="str">
        <f t="shared" si="0"/>
        <v/>
      </c>
      <c r="N21" s="94" t="str">
        <f t="shared" si="1"/>
        <v/>
      </c>
      <c r="O21" s="204"/>
      <c r="P21" s="94" t="str">
        <f t="shared" si="2"/>
        <v/>
      </c>
      <c r="Q21" s="204"/>
      <c r="R21" s="204"/>
      <c r="S21" s="205"/>
      <c r="T21" s="205"/>
      <c r="U21" s="204"/>
      <c r="V21" s="204"/>
      <c r="W21" s="204"/>
      <c r="X21" s="204"/>
      <c r="Y21" s="204"/>
      <c r="Z21" s="204"/>
      <c r="AA21" s="96"/>
      <c r="AB21" s="96"/>
      <c r="AE21" s="115"/>
      <c r="AF21" s="105" t="s">
        <v>83</v>
      </c>
      <c r="AG21" s="89" t="s">
        <v>125</v>
      </c>
      <c r="AH21" s="89" t="s">
        <v>174</v>
      </c>
      <c r="AM21" s="115"/>
      <c r="AN21" s="115"/>
      <c r="AO21" s="92"/>
      <c r="AP21" s="92"/>
      <c r="AQ21" s="92"/>
      <c r="AR21" s="100"/>
      <c r="AS21" s="100"/>
      <c r="AT21" s="100"/>
      <c r="AU21" s="100"/>
      <c r="AV21" s="100"/>
      <c r="AW21" s="92"/>
      <c r="AX21" s="92"/>
    </row>
    <row r="22" spans="1:50" ht="42" hidden="1" customHeight="1" x14ac:dyDescent="0.2">
      <c r="A22" s="93" t="str">
        <f>'2 CONTEXTO E IDENTIFICACIÓN'!A22</f>
        <v>R12</v>
      </c>
      <c r="B22" s="94" t="str">
        <f>+'2 CONTEXTO E IDENTIFICACIÓN'!E22</f>
        <v xml:space="preserve">  </v>
      </c>
      <c r="C22" s="129" t="str">
        <f>+'3 PROBABIL E IMPACTO INHERENTE'!E22</f>
        <v/>
      </c>
      <c r="D22" s="129" t="str">
        <f>+'3 PROBABIL E IMPACTO INHERENTE'!M22</f>
        <v/>
      </c>
      <c r="E22" s="124" t="str">
        <f>+'4 MAPA CALOR INHERENTE'!C22</f>
        <v/>
      </c>
      <c r="F22" s="124" t="str">
        <f>+'4 MAPA CALOR INHERENTE'!D22</f>
        <v/>
      </c>
      <c r="G22" s="94" t="str">
        <f>+'4 MAPA CALOR INHERENTE'!E22</f>
        <v/>
      </c>
      <c r="H22" s="123" t="str">
        <f>+'5 VALORACIÓN DEL CONTROL'!S58</f>
        <v/>
      </c>
      <c r="I22" s="95" t="str">
        <f>+'5 VALORACIÓN DEL CONTROL'!T58</f>
        <v/>
      </c>
      <c r="J22" s="124" t="str">
        <f t="shared" si="3"/>
        <v/>
      </c>
      <c r="K22" s="124" t="str">
        <f t="shared" si="4"/>
        <v/>
      </c>
      <c r="L22" s="94" t="str">
        <f t="shared" si="5"/>
        <v/>
      </c>
      <c r="M22" s="94" t="str">
        <f t="shared" si="0"/>
        <v/>
      </c>
      <c r="N22" s="94" t="str">
        <f t="shared" si="1"/>
        <v/>
      </c>
      <c r="O22" s="204"/>
      <c r="P22" s="94" t="str">
        <f t="shared" si="2"/>
        <v/>
      </c>
      <c r="Q22" s="204"/>
      <c r="R22" s="204"/>
      <c r="S22" s="205"/>
      <c r="T22" s="205"/>
      <c r="U22" s="204"/>
      <c r="V22" s="204"/>
      <c r="W22" s="204"/>
      <c r="X22" s="204"/>
      <c r="Y22" s="204"/>
      <c r="Z22" s="204"/>
      <c r="AA22" s="96"/>
      <c r="AB22" s="96"/>
      <c r="AC22" s="117"/>
      <c r="AD22" s="117"/>
      <c r="AE22" s="115"/>
      <c r="AF22" s="184"/>
      <c r="AM22" s="115"/>
      <c r="AN22" s="115"/>
      <c r="AO22" s="92"/>
      <c r="AP22" s="92"/>
      <c r="AQ22" s="92"/>
      <c r="AR22" s="100"/>
      <c r="AS22" s="100"/>
      <c r="AT22" s="100"/>
      <c r="AU22" s="100"/>
      <c r="AV22" s="100"/>
      <c r="AW22" s="92"/>
      <c r="AX22" s="92"/>
    </row>
    <row r="23" spans="1:50" ht="42" hidden="1" customHeight="1" x14ac:dyDescent="0.2">
      <c r="A23" s="93" t="str">
        <f>'2 CONTEXTO E IDENTIFICACIÓN'!A23</f>
        <v>R13</v>
      </c>
      <c r="B23" s="94" t="str">
        <f>+'2 CONTEXTO E IDENTIFICACIÓN'!E23</f>
        <v xml:space="preserve">  </v>
      </c>
      <c r="C23" s="129" t="str">
        <f>+'3 PROBABIL E IMPACTO INHERENTE'!E23</f>
        <v/>
      </c>
      <c r="D23" s="129" t="str">
        <f>+'3 PROBABIL E IMPACTO INHERENTE'!M23</f>
        <v/>
      </c>
      <c r="E23" s="124" t="str">
        <f>+'4 MAPA CALOR INHERENTE'!C23</f>
        <v/>
      </c>
      <c r="F23" s="124" t="str">
        <f>+'4 MAPA CALOR INHERENTE'!D23</f>
        <v/>
      </c>
      <c r="G23" s="94" t="str">
        <f>+'4 MAPA CALOR INHERENTE'!E23</f>
        <v/>
      </c>
      <c r="H23" s="123" t="str">
        <f>+'5 VALORACIÓN DEL CONTROL'!S62</f>
        <v/>
      </c>
      <c r="I23" s="95" t="str">
        <f>+'5 VALORACIÓN DEL CONTROL'!T62</f>
        <v/>
      </c>
      <c r="J23" s="124" t="str">
        <f t="shared" si="3"/>
        <v/>
      </c>
      <c r="K23" s="124" t="str">
        <f t="shared" si="4"/>
        <v/>
      </c>
      <c r="L23" s="94" t="str">
        <f t="shared" si="5"/>
        <v/>
      </c>
      <c r="M23" s="94" t="str">
        <f t="shared" si="0"/>
        <v/>
      </c>
      <c r="N23" s="94" t="str">
        <f t="shared" si="1"/>
        <v/>
      </c>
      <c r="O23" s="204"/>
      <c r="P23" s="94" t="str">
        <f t="shared" si="2"/>
        <v/>
      </c>
      <c r="Q23" s="204"/>
      <c r="R23" s="204"/>
      <c r="S23" s="205"/>
      <c r="T23" s="205"/>
      <c r="U23" s="204"/>
      <c r="V23" s="204"/>
      <c r="W23" s="204"/>
      <c r="X23" s="204"/>
      <c r="Y23" s="204"/>
      <c r="Z23" s="204"/>
      <c r="AA23" s="96"/>
      <c r="AB23" s="96"/>
      <c r="AC23" s="117"/>
      <c r="AD23" s="117"/>
      <c r="AE23" s="118"/>
      <c r="AM23" s="115"/>
      <c r="AN23" s="115"/>
      <c r="AO23" s="92"/>
      <c r="AP23" s="113"/>
      <c r="AQ23" s="113"/>
      <c r="AR23" s="113"/>
      <c r="AS23" s="113"/>
      <c r="AT23" s="113"/>
      <c r="AU23" s="113"/>
      <c r="AV23" s="100"/>
      <c r="AW23" s="92"/>
      <c r="AX23" s="92"/>
    </row>
    <row r="24" spans="1:50" ht="42" hidden="1" customHeight="1" x14ac:dyDescent="0.2">
      <c r="A24" s="93" t="str">
        <f>'2 CONTEXTO E IDENTIFICACIÓN'!A24</f>
        <v>R14</v>
      </c>
      <c r="B24" s="94" t="str">
        <f>+'2 CONTEXTO E IDENTIFICACIÓN'!E24</f>
        <v xml:space="preserve">  </v>
      </c>
      <c r="C24" s="129" t="str">
        <f>+'3 PROBABIL E IMPACTO INHERENTE'!E24</f>
        <v/>
      </c>
      <c r="D24" s="129" t="str">
        <f>+'3 PROBABIL E IMPACTO INHERENTE'!M24</f>
        <v/>
      </c>
      <c r="E24" s="124" t="str">
        <f>+'4 MAPA CALOR INHERENTE'!C24</f>
        <v/>
      </c>
      <c r="F24" s="124" t="str">
        <f>+'4 MAPA CALOR INHERENTE'!D24</f>
        <v/>
      </c>
      <c r="G24" s="94" t="str">
        <f>+'4 MAPA CALOR INHERENTE'!E24</f>
        <v/>
      </c>
      <c r="H24" s="123" t="str">
        <f>+'5 VALORACIÓN DEL CONTROL'!S66</f>
        <v/>
      </c>
      <c r="I24" s="95" t="str">
        <f>+'5 VALORACIÓN DEL CONTROL'!T66</f>
        <v/>
      </c>
      <c r="J24" s="124" t="str">
        <f t="shared" si="3"/>
        <v/>
      </c>
      <c r="K24" s="124" t="str">
        <f t="shared" si="4"/>
        <v/>
      </c>
      <c r="L24" s="94" t="str">
        <f t="shared" si="5"/>
        <v/>
      </c>
      <c r="M24" s="94" t="str">
        <f t="shared" si="0"/>
        <v/>
      </c>
      <c r="N24" s="94" t="str">
        <f t="shared" si="1"/>
        <v/>
      </c>
      <c r="O24" s="204"/>
      <c r="P24" s="94" t="str">
        <f t="shared" si="2"/>
        <v/>
      </c>
      <c r="Q24" s="204"/>
      <c r="R24" s="204"/>
      <c r="S24" s="205"/>
      <c r="T24" s="205"/>
      <c r="U24" s="204"/>
      <c r="V24" s="204"/>
      <c r="W24" s="204"/>
      <c r="X24" s="204"/>
      <c r="Y24" s="204"/>
      <c r="Z24" s="204"/>
      <c r="AA24" s="96"/>
      <c r="AB24" s="96"/>
      <c r="AC24" s="117"/>
      <c r="AD24" s="117"/>
      <c r="AO24" s="92"/>
      <c r="AP24" s="119"/>
      <c r="AQ24" s="119"/>
      <c r="AR24" s="119"/>
      <c r="AS24" s="119"/>
      <c r="AT24" s="119"/>
      <c r="AU24" s="119"/>
      <c r="AV24" s="100"/>
      <c r="AW24" s="92"/>
      <c r="AX24" s="92"/>
    </row>
    <row r="25" spans="1:50" ht="42" hidden="1" customHeight="1" x14ac:dyDescent="0.2">
      <c r="A25" s="93" t="str">
        <f>'2 CONTEXTO E IDENTIFICACIÓN'!A25</f>
        <v>R15</v>
      </c>
      <c r="B25" s="94" t="str">
        <f>+'2 CONTEXTO E IDENTIFICACIÓN'!E25</f>
        <v xml:space="preserve">  </v>
      </c>
      <c r="C25" s="129" t="str">
        <f>+'3 PROBABIL E IMPACTO INHERENTE'!E25</f>
        <v/>
      </c>
      <c r="D25" s="129" t="str">
        <f>+'3 PROBABIL E IMPACTO INHERENTE'!M25</f>
        <v/>
      </c>
      <c r="E25" s="124" t="str">
        <f>+'4 MAPA CALOR INHERENTE'!C25</f>
        <v/>
      </c>
      <c r="F25" s="124" t="str">
        <f>+'4 MAPA CALOR INHERENTE'!D25</f>
        <v/>
      </c>
      <c r="G25" s="94" t="str">
        <f>+'4 MAPA CALOR INHERENTE'!E25</f>
        <v/>
      </c>
      <c r="H25" s="123" t="str">
        <f>+'5 VALORACIÓN DEL CONTROL'!S70</f>
        <v/>
      </c>
      <c r="I25" s="95" t="str">
        <f>+'5 VALORACIÓN DEL CONTROL'!T70</f>
        <v/>
      </c>
      <c r="J25" s="124" t="str">
        <f t="shared" si="3"/>
        <v/>
      </c>
      <c r="K25" s="124" t="str">
        <f t="shared" si="4"/>
        <v/>
      </c>
      <c r="L25" s="94" t="str">
        <f t="shared" si="5"/>
        <v/>
      </c>
      <c r="M25" s="94" t="str">
        <f t="shared" si="0"/>
        <v/>
      </c>
      <c r="N25" s="94" t="str">
        <f t="shared" si="1"/>
        <v/>
      </c>
      <c r="O25" s="204"/>
      <c r="P25" s="94" t="str">
        <f t="shared" si="2"/>
        <v/>
      </c>
      <c r="Q25" s="204"/>
      <c r="R25" s="204"/>
      <c r="S25" s="205"/>
      <c r="T25" s="205"/>
      <c r="U25" s="204"/>
      <c r="V25" s="204"/>
      <c r="W25" s="204"/>
      <c r="X25" s="204"/>
      <c r="Y25" s="204"/>
      <c r="Z25" s="204"/>
      <c r="AA25" s="96"/>
      <c r="AB25" s="96"/>
      <c r="AC25" s="117"/>
      <c r="AD25" s="117"/>
      <c r="AO25" s="92"/>
      <c r="AP25" s="113"/>
      <c r="AQ25" s="113"/>
      <c r="AR25" s="113"/>
      <c r="AS25" s="113"/>
      <c r="AT25" s="113"/>
      <c r="AU25" s="113"/>
      <c r="AV25" s="100"/>
      <c r="AW25" s="92"/>
      <c r="AX25" s="92"/>
    </row>
    <row r="26" spans="1:50" ht="42" hidden="1" customHeight="1" x14ac:dyDescent="0.2">
      <c r="A26" s="93" t="str">
        <f>'2 CONTEXTO E IDENTIFICACIÓN'!A26</f>
        <v>R16</v>
      </c>
      <c r="B26" s="94" t="str">
        <f>+'2 CONTEXTO E IDENTIFICACIÓN'!E26</f>
        <v xml:space="preserve">  </v>
      </c>
      <c r="C26" s="129" t="str">
        <f>+'3 PROBABIL E IMPACTO INHERENTE'!E26</f>
        <v/>
      </c>
      <c r="D26" s="129" t="str">
        <f>+'3 PROBABIL E IMPACTO INHERENTE'!M26</f>
        <v/>
      </c>
      <c r="E26" s="124" t="str">
        <f>+'4 MAPA CALOR INHERENTE'!C26</f>
        <v/>
      </c>
      <c r="F26" s="124" t="str">
        <f>+'4 MAPA CALOR INHERENTE'!D26</f>
        <v/>
      </c>
      <c r="G26" s="94" t="str">
        <f>+'4 MAPA CALOR INHERENTE'!E26</f>
        <v/>
      </c>
      <c r="H26" s="123" t="str">
        <f>+'5 VALORACIÓN DEL CONTROL'!S74</f>
        <v/>
      </c>
      <c r="I26" s="95" t="str">
        <f>+'5 VALORACIÓN DEL CONTROL'!T74</f>
        <v/>
      </c>
      <c r="J26" s="124" t="str">
        <f t="shared" si="3"/>
        <v/>
      </c>
      <c r="K26" s="124" t="str">
        <f t="shared" si="4"/>
        <v/>
      </c>
      <c r="L26" s="94" t="str">
        <f t="shared" si="5"/>
        <v/>
      </c>
      <c r="M26" s="94" t="str">
        <f t="shared" si="0"/>
        <v/>
      </c>
      <c r="N26" s="94" t="str">
        <f t="shared" si="1"/>
        <v/>
      </c>
      <c r="O26" s="204"/>
      <c r="P26" s="94" t="str">
        <f t="shared" si="2"/>
        <v/>
      </c>
      <c r="Q26" s="204"/>
      <c r="R26" s="204"/>
      <c r="S26" s="205"/>
      <c r="T26" s="205"/>
      <c r="U26" s="204"/>
      <c r="V26" s="204"/>
      <c r="W26" s="204"/>
      <c r="X26" s="204"/>
      <c r="Y26" s="204"/>
      <c r="Z26" s="204"/>
      <c r="AA26" s="96"/>
      <c r="AB26" s="96"/>
      <c r="AO26" s="92"/>
      <c r="AP26" s="113"/>
      <c r="AQ26" s="113"/>
      <c r="AR26" s="113"/>
      <c r="AS26" s="113"/>
      <c r="AT26" s="113"/>
      <c r="AU26" s="113"/>
      <c r="AV26" s="100"/>
      <c r="AW26" s="92"/>
      <c r="AX26" s="92"/>
    </row>
    <row r="27" spans="1:50" ht="42" hidden="1" customHeight="1" x14ac:dyDescent="0.25">
      <c r="A27" s="93" t="str">
        <f>'2 CONTEXTO E IDENTIFICACIÓN'!A27</f>
        <v>R17</v>
      </c>
      <c r="B27" s="94" t="str">
        <f>+'2 CONTEXTO E IDENTIFICACIÓN'!E27</f>
        <v xml:space="preserve">  </v>
      </c>
      <c r="C27" s="129" t="str">
        <f>+'3 PROBABIL E IMPACTO INHERENTE'!E27</f>
        <v/>
      </c>
      <c r="D27" s="129" t="str">
        <f>+'3 PROBABIL E IMPACTO INHERENTE'!M27</f>
        <v/>
      </c>
      <c r="E27" s="124" t="str">
        <f>+'4 MAPA CALOR INHERENTE'!C27</f>
        <v/>
      </c>
      <c r="F27" s="124" t="str">
        <f>+'4 MAPA CALOR INHERENTE'!D27</f>
        <v/>
      </c>
      <c r="G27" s="94" t="str">
        <f>+'4 MAPA CALOR INHERENTE'!E27</f>
        <v/>
      </c>
      <c r="H27" s="123" t="str">
        <f>+'5 VALORACIÓN DEL CONTROL'!S78</f>
        <v/>
      </c>
      <c r="I27" s="95" t="str">
        <f>+'5 VALORACIÓN DEL CONTROL'!T78</f>
        <v/>
      </c>
      <c r="J27" s="124" t="str">
        <f t="shared" si="3"/>
        <v/>
      </c>
      <c r="K27" s="124" t="str">
        <f t="shared" si="4"/>
        <v/>
      </c>
      <c r="L27" s="94" t="str">
        <f t="shared" si="5"/>
        <v/>
      </c>
      <c r="M27" s="94" t="str">
        <f t="shared" si="0"/>
        <v/>
      </c>
      <c r="N27" s="94" t="str">
        <f t="shared" si="1"/>
        <v/>
      </c>
      <c r="O27" s="204"/>
      <c r="P27" s="94" t="str">
        <f t="shared" si="2"/>
        <v/>
      </c>
      <c r="Q27" s="204"/>
      <c r="R27" s="204"/>
      <c r="S27" s="205"/>
      <c r="T27" s="205"/>
      <c r="U27" s="204"/>
      <c r="V27" s="204"/>
      <c r="W27" s="204"/>
      <c r="X27" s="204"/>
      <c r="Y27" s="204"/>
      <c r="Z27" s="204"/>
      <c r="AA27" s="96"/>
      <c r="AB27" s="96"/>
    </row>
    <row r="28" spans="1:50" ht="42" hidden="1" customHeight="1" x14ac:dyDescent="0.25">
      <c r="A28" s="93" t="str">
        <f>'2 CONTEXTO E IDENTIFICACIÓN'!A28</f>
        <v>R18</v>
      </c>
      <c r="B28" s="94" t="str">
        <f>+'2 CONTEXTO E IDENTIFICACIÓN'!E28</f>
        <v xml:space="preserve">  </v>
      </c>
      <c r="C28" s="129" t="str">
        <f>+'3 PROBABIL E IMPACTO INHERENTE'!E28</f>
        <v/>
      </c>
      <c r="D28" s="129" t="str">
        <f>+'3 PROBABIL E IMPACTO INHERENTE'!M28</f>
        <v/>
      </c>
      <c r="E28" s="124" t="str">
        <f>+'4 MAPA CALOR INHERENTE'!C28</f>
        <v/>
      </c>
      <c r="F28" s="124" t="str">
        <f>+'4 MAPA CALOR INHERENTE'!D28</f>
        <v/>
      </c>
      <c r="G28" s="94" t="str">
        <f>+'4 MAPA CALOR INHERENTE'!E28</f>
        <v/>
      </c>
      <c r="H28" s="123" t="str">
        <f>+'5 VALORACIÓN DEL CONTROL'!S82</f>
        <v/>
      </c>
      <c r="I28" s="95" t="str">
        <f>+'5 VALORACIÓN DEL CONTROL'!T82</f>
        <v/>
      </c>
      <c r="J28" s="124" t="str">
        <f t="shared" si="3"/>
        <v/>
      </c>
      <c r="K28" s="124" t="str">
        <f t="shared" si="4"/>
        <v/>
      </c>
      <c r="L28" s="94" t="str">
        <f t="shared" si="5"/>
        <v/>
      </c>
      <c r="M28" s="94" t="str">
        <f t="shared" si="0"/>
        <v/>
      </c>
      <c r="N28" s="94" t="str">
        <f t="shared" si="1"/>
        <v/>
      </c>
      <c r="O28" s="204"/>
      <c r="P28" s="94" t="str">
        <f t="shared" si="2"/>
        <v/>
      </c>
      <c r="Q28" s="204"/>
      <c r="R28" s="204"/>
      <c r="S28" s="205"/>
      <c r="T28" s="205"/>
      <c r="U28" s="204"/>
      <c r="V28" s="204"/>
      <c r="W28" s="204"/>
      <c r="X28" s="204"/>
      <c r="Y28" s="204"/>
      <c r="Z28" s="204"/>
      <c r="AA28" s="96"/>
      <c r="AB28" s="96"/>
    </row>
    <row r="29" spans="1:50" ht="42" hidden="1" customHeight="1" x14ac:dyDescent="0.25">
      <c r="A29" s="93" t="str">
        <f>'2 CONTEXTO E IDENTIFICACIÓN'!A29</f>
        <v>R19</v>
      </c>
      <c r="B29" s="94" t="str">
        <f>+'2 CONTEXTO E IDENTIFICACIÓN'!E29</f>
        <v xml:space="preserve">  </v>
      </c>
      <c r="C29" s="129" t="str">
        <f>+'3 PROBABIL E IMPACTO INHERENTE'!E29</f>
        <v/>
      </c>
      <c r="D29" s="129" t="str">
        <f>+'3 PROBABIL E IMPACTO INHERENTE'!M29</f>
        <v/>
      </c>
      <c r="E29" s="124" t="str">
        <f>+'4 MAPA CALOR INHERENTE'!C29</f>
        <v/>
      </c>
      <c r="F29" s="124" t="str">
        <f>+'4 MAPA CALOR INHERENTE'!D29</f>
        <v/>
      </c>
      <c r="G29" s="94" t="str">
        <f>+'4 MAPA CALOR INHERENTE'!E29</f>
        <v/>
      </c>
      <c r="H29" s="123" t="str">
        <f>+'5 VALORACIÓN DEL CONTROL'!S86</f>
        <v/>
      </c>
      <c r="I29" s="95" t="str">
        <f>+'5 VALORACIÓN DEL CONTROL'!T86</f>
        <v/>
      </c>
      <c r="J29" s="124" t="str">
        <f t="shared" si="3"/>
        <v/>
      </c>
      <c r="K29" s="124" t="str">
        <f t="shared" si="4"/>
        <v/>
      </c>
      <c r="L29" s="94" t="str">
        <f t="shared" si="5"/>
        <v/>
      </c>
      <c r="M29" s="94" t="str">
        <f t="shared" si="0"/>
        <v/>
      </c>
      <c r="N29" s="94" t="str">
        <f t="shared" si="1"/>
        <v/>
      </c>
      <c r="O29" s="204"/>
      <c r="P29" s="94" t="str">
        <f t="shared" si="2"/>
        <v/>
      </c>
      <c r="Q29" s="204"/>
      <c r="R29" s="204"/>
      <c r="S29" s="205"/>
      <c r="T29" s="205"/>
      <c r="U29" s="204"/>
      <c r="V29" s="204"/>
      <c r="W29" s="204"/>
      <c r="X29" s="204"/>
      <c r="Y29" s="204"/>
      <c r="Z29" s="204"/>
      <c r="AA29" s="96"/>
      <c r="AB29" s="96"/>
    </row>
    <row r="30" spans="1:50" ht="42" hidden="1" customHeight="1" x14ac:dyDescent="0.25">
      <c r="A30" s="93" t="str">
        <f>'2 CONTEXTO E IDENTIFICACIÓN'!A30</f>
        <v>R20</v>
      </c>
      <c r="B30" s="94" t="str">
        <f>+'2 CONTEXTO E IDENTIFICACIÓN'!E30</f>
        <v xml:space="preserve">  </v>
      </c>
      <c r="C30" s="129" t="str">
        <f>+'3 PROBABIL E IMPACTO INHERENTE'!E30</f>
        <v/>
      </c>
      <c r="D30" s="129" t="str">
        <f>+'3 PROBABIL E IMPACTO INHERENTE'!M30</f>
        <v/>
      </c>
      <c r="E30" s="124" t="str">
        <f>+'4 MAPA CALOR INHERENTE'!C30</f>
        <v/>
      </c>
      <c r="F30" s="124" t="str">
        <f>+'4 MAPA CALOR INHERENTE'!D30</f>
        <v/>
      </c>
      <c r="G30" s="94" t="str">
        <f>+'4 MAPA CALOR INHERENTE'!E30</f>
        <v/>
      </c>
      <c r="H30" s="123" t="str">
        <f>+'5 VALORACIÓN DEL CONTROL'!S90</f>
        <v/>
      </c>
      <c r="I30" s="95" t="str">
        <f>+'5 VALORACIÓN DEL CONTROL'!T90</f>
        <v/>
      </c>
      <c r="J30" s="124" t="str">
        <f t="shared" si="3"/>
        <v/>
      </c>
      <c r="K30" s="124" t="str">
        <f t="shared" si="4"/>
        <v/>
      </c>
      <c r="L30" s="94" t="str">
        <f t="shared" si="5"/>
        <v/>
      </c>
      <c r="M30" s="94" t="str">
        <f t="shared" si="0"/>
        <v/>
      </c>
      <c r="N30" s="94" t="str">
        <f t="shared" si="1"/>
        <v/>
      </c>
      <c r="O30" s="204"/>
      <c r="P30" s="94" t="str">
        <f t="shared" si="2"/>
        <v/>
      </c>
      <c r="Q30" s="204"/>
      <c r="R30" s="204"/>
      <c r="S30" s="205"/>
      <c r="T30" s="205"/>
      <c r="U30" s="204"/>
      <c r="V30" s="204"/>
      <c r="W30" s="204"/>
      <c r="X30" s="204"/>
      <c r="Y30" s="204"/>
      <c r="Z30" s="204"/>
      <c r="AA30" s="96"/>
      <c r="AB30" s="96"/>
    </row>
    <row r="31" spans="1:50" ht="14.45" hidden="1" customHeight="1" x14ac:dyDescent="0.25">
      <c r="B31" s="76"/>
      <c r="C31" s="76"/>
      <c r="D31" s="76"/>
      <c r="G31" s="76"/>
      <c r="I31" s="76"/>
      <c r="L31" s="76"/>
      <c r="M31" s="76"/>
      <c r="N31" s="76"/>
      <c r="O31" s="76"/>
      <c r="P31" s="76"/>
      <c r="Q31" s="76"/>
      <c r="R31" s="76"/>
      <c r="S31" s="130"/>
      <c r="T31" s="130"/>
      <c r="U31" s="76"/>
      <c r="V31" s="76"/>
      <c r="W31" s="76"/>
      <c r="X31" s="76"/>
      <c r="Y31" s="76"/>
      <c r="Z31" s="76"/>
      <c r="AA31" s="76"/>
      <c r="AB31" s="76"/>
      <c r="AM31" s="81"/>
      <c r="AN31" s="81"/>
      <c r="AO31" s="81"/>
      <c r="AP31" s="81"/>
      <c r="AQ31" s="81"/>
      <c r="AR31" s="76"/>
      <c r="AS31" s="76"/>
      <c r="AT31" s="76"/>
      <c r="AU31" s="76"/>
      <c r="AV31" s="76"/>
    </row>
    <row r="32" spans="1:50" ht="39" hidden="1" customHeight="1" x14ac:dyDescent="0.25">
      <c r="B32" s="76"/>
      <c r="C32" s="76"/>
      <c r="D32" s="76"/>
      <c r="G32" s="76"/>
      <c r="I32" s="76"/>
      <c r="L32" s="76"/>
      <c r="M32" s="76"/>
      <c r="N32" s="76"/>
      <c r="O32" s="76"/>
      <c r="P32" s="76"/>
      <c r="Q32" s="76"/>
      <c r="R32" s="76"/>
      <c r="S32" s="130"/>
      <c r="T32" s="130"/>
      <c r="U32" s="76"/>
      <c r="V32" s="76"/>
      <c r="W32" s="76"/>
      <c r="X32" s="76"/>
      <c r="Y32" s="76"/>
      <c r="Z32" s="76"/>
      <c r="AA32" s="76"/>
      <c r="AB32" s="76"/>
      <c r="AM32" s="81"/>
      <c r="AN32" s="81"/>
      <c r="AO32" s="81"/>
      <c r="AP32" s="81"/>
      <c r="AQ32" s="81"/>
      <c r="AR32" s="76"/>
      <c r="AS32" s="76"/>
      <c r="AT32" s="76"/>
      <c r="AU32" s="76"/>
      <c r="AV32" s="76"/>
    </row>
    <row r="33" spans="5:43" s="76" customFormat="1" ht="19.5" customHeight="1" x14ac:dyDescent="0.25">
      <c r="E33" s="125"/>
      <c r="F33" s="125"/>
      <c r="H33" s="81"/>
      <c r="J33" s="125"/>
      <c r="K33" s="125"/>
      <c r="S33" s="130"/>
      <c r="T33" s="130"/>
      <c r="AM33" s="81"/>
      <c r="AN33" s="81"/>
      <c r="AO33" s="81"/>
      <c r="AP33" s="81"/>
      <c r="AQ33" s="81"/>
    </row>
    <row r="34" spans="5:43" s="76" customFormat="1" ht="19.5" customHeight="1" x14ac:dyDescent="0.25">
      <c r="E34" s="125"/>
      <c r="F34" s="125"/>
      <c r="H34" s="81"/>
      <c r="J34" s="125"/>
      <c r="K34" s="125"/>
      <c r="S34" s="130"/>
      <c r="T34" s="130"/>
      <c r="AM34" s="81"/>
      <c r="AN34" s="81"/>
      <c r="AO34" s="81"/>
      <c r="AP34" s="81"/>
      <c r="AQ34" s="81"/>
    </row>
    <row r="35" spans="5:43" s="76" customFormat="1" ht="19.5" customHeight="1" x14ac:dyDescent="0.25">
      <c r="E35" s="125"/>
      <c r="F35" s="125"/>
      <c r="H35" s="81"/>
      <c r="J35" s="125"/>
      <c r="K35" s="125"/>
      <c r="S35" s="130"/>
      <c r="T35" s="130"/>
      <c r="AM35" s="81"/>
      <c r="AN35" s="81"/>
      <c r="AO35" s="81"/>
      <c r="AP35" s="81"/>
      <c r="AQ35" s="81"/>
    </row>
    <row r="36" spans="5:43" s="76" customFormat="1" ht="19.5" customHeight="1" x14ac:dyDescent="0.25">
      <c r="E36" s="125"/>
      <c r="F36" s="125"/>
      <c r="H36" s="81"/>
      <c r="J36" s="125"/>
      <c r="K36" s="125"/>
      <c r="S36" s="130"/>
      <c r="T36" s="130"/>
      <c r="AM36" s="81"/>
      <c r="AN36" s="81"/>
      <c r="AO36" s="81"/>
      <c r="AP36" s="81"/>
      <c r="AQ36" s="81"/>
    </row>
    <row r="37" spans="5:43" s="76" customFormat="1" ht="19.5" customHeight="1" x14ac:dyDescent="0.25">
      <c r="E37" s="125"/>
      <c r="F37" s="125"/>
      <c r="H37" s="81"/>
      <c r="J37" s="125"/>
      <c r="K37" s="125"/>
      <c r="S37" s="130"/>
      <c r="T37" s="130"/>
      <c r="AM37" s="81"/>
      <c r="AN37" s="81"/>
      <c r="AO37" s="81"/>
      <c r="AP37" s="81"/>
      <c r="AQ37" s="81"/>
    </row>
  </sheetData>
  <autoFilter ref="A10:AX10">
    <filterColumn colId="41" showButton="0"/>
    <filterColumn colId="42" showButton="0"/>
    <filterColumn colId="43" showButton="0"/>
    <filterColumn colId="44" showButton="0"/>
    <filterColumn colId="45" showButton="0"/>
    <filterColumn colId="46" showButton="0"/>
  </autoFilter>
  <dataConsolidate/>
  <mergeCells count="13">
    <mergeCell ref="A1:A4"/>
    <mergeCell ref="B6:Z6"/>
    <mergeCell ref="AC11:AC15"/>
    <mergeCell ref="E9:G9"/>
    <mergeCell ref="AF7:AJ7"/>
    <mergeCell ref="J9:L9"/>
    <mergeCell ref="U9:W9"/>
    <mergeCell ref="Q9:T9"/>
    <mergeCell ref="Y1:Z1"/>
    <mergeCell ref="Y2:Z2"/>
    <mergeCell ref="Y3:Z3"/>
    <mergeCell ref="Y4:Z4"/>
    <mergeCell ref="B1:X4"/>
  </mergeCells>
  <conditionalFormatting sqref="E11:E30">
    <cfRule type="cellIs" dxfId="31" priority="6" operator="equal">
      <formula>$AE$15</formula>
    </cfRule>
    <cfRule type="cellIs" dxfId="30" priority="7" operator="equal">
      <formula>$AE$14</formula>
    </cfRule>
    <cfRule type="cellIs" dxfId="29" priority="8" operator="equal">
      <formula>$AE$13</formula>
    </cfRule>
    <cfRule type="cellIs" dxfId="28" priority="9" operator="equal">
      <formula>$AE$12</formula>
    </cfRule>
    <cfRule type="cellIs" dxfId="27" priority="10" operator="equal">
      <formula>$AE$11</formula>
    </cfRule>
  </conditionalFormatting>
  <conditionalFormatting sqref="F11:F30">
    <cfRule type="cellIs" dxfId="26" priority="1" operator="equal">
      <formula>$AF$10</formula>
    </cfRule>
    <cfRule type="cellIs" dxfId="25" priority="2" operator="equal">
      <formula>$AG$10</formula>
    </cfRule>
    <cfRule type="cellIs" dxfId="24" priority="3" operator="equal">
      <formula>$AH$10</formula>
    </cfRule>
    <cfRule type="cellIs" dxfId="23" priority="4" operator="equal">
      <formula>$AI$10</formula>
    </cfRule>
    <cfRule type="cellIs" dxfId="22" priority="5" operator="equal">
      <formula>$AJ$10</formula>
    </cfRule>
  </conditionalFormatting>
  <conditionalFormatting sqref="G11:G30">
    <cfRule type="cellIs" dxfId="21" priority="11" operator="equal">
      <formula>$AF$18</formula>
    </cfRule>
    <cfRule type="cellIs" dxfId="20" priority="12" operator="equal">
      <formula>$AF$19</formula>
    </cfRule>
    <cfRule type="cellIs" dxfId="19" priority="13" operator="equal">
      <formula>$AF$20</formula>
    </cfRule>
    <cfRule type="cellIs" dxfId="18" priority="14" operator="equal">
      <formula>$AF$21</formula>
    </cfRule>
  </conditionalFormatting>
  <conditionalFormatting sqref="I11:J30">
    <cfRule type="cellIs" dxfId="17" priority="15" operator="equal">
      <formula>$AE$15</formula>
    </cfRule>
    <cfRule type="cellIs" dxfId="16" priority="16" operator="equal">
      <formula>$AE$14</formula>
    </cfRule>
    <cfRule type="cellIs" dxfId="15" priority="17" operator="equal">
      <formula>$AE$13</formula>
    </cfRule>
    <cfRule type="cellIs" dxfId="14" priority="18" operator="equal">
      <formula>$AE$12</formula>
    </cfRule>
    <cfRule type="cellIs" dxfId="13" priority="19" operator="equal">
      <formula>$AE$11</formula>
    </cfRule>
  </conditionalFormatting>
  <conditionalFormatting sqref="K11:K30">
    <cfRule type="cellIs" dxfId="12" priority="20" operator="equal">
      <formula>$AF$10</formula>
    </cfRule>
    <cfRule type="cellIs" dxfId="11" priority="21" operator="equal">
      <formula>$AG$10</formula>
    </cfRule>
    <cfRule type="cellIs" dxfId="10" priority="22" operator="equal">
      <formula>$AH$10</formula>
    </cfRule>
    <cfRule type="cellIs" dxfId="9" priority="23" operator="equal">
      <formula>$AI$10</formula>
    </cfRule>
    <cfRule type="cellIs" dxfId="8" priority="24" operator="equal">
      <formula>$AJ$10</formula>
    </cfRule>
  </conditionalFormatting>
  <conditionalFormatting sqref="L11:L30">
    <cfRule type="cellIs" dxfId="7" priority="30" operator="equal">
      <formula>$AF$18</formula>
    </cfRule>
    <cfRule type="cellIs" dxfId="6" priority="31" operator="equal">
      <formula>$AF$19</formula>
    </cfRule>
    <cfRule type="cellIs" dxfId="5" priority="32" operator="equal">
      <formula>$AF$20</formula>
    </cfRule>
    <cfRule type="cellIs" dxfId="4" priority="33" operator="equal">
      <formula>$AF$21</formula>
    </cfRule>
  </conditionalFormatting>
  <dataValidations count="4">
    <dataValidation type="list" allowBlank="1" showInputMessage="1" showErrorMessage="1" sqref="JP11:JV18">
      <formula1>#REF!</formula1>
    </dataValidation>
    <dataValidation allowBlank="1" showInputMessage="1" showErrorMessage="1" prompt="La probabilidad se encuentra determinada por una escala de 1 a 3, siendo 1 la menor probabilidad de ocurrencia del riesgo y 3 la mayor probabilidad de  ocurrencia." sqref="JO10"/>
    <dataValidation allowBlank="1" showInputMessage="1" showErrorMessage="1" prompt="Es la materialización del riesgo y las consecuencias de su aparición. Su escala es: 5 bajo impacto, 10 medio, 20 alto impacto._x000a_" sqref="JP10:JV10"/>
    <dataValidation type="list" allowBlank="1" showInputMessage="1" showErrorMessage="1" sqref="O11:O30">
      <formula1>INDIRECT($N11)</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'11 FORMULAS'!$V$3:$V$6</xm:f>
          </x14:formula1>
          <xm:sqref>Z11:Z30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70" zoomScaleNormal="70" workbookViewId="0">
      <selection activeCell="H38" sqref="H38"/>
    </sheetView>
  </sheetViews>
  <sheetFormatPr baseColWidth="10" defaultColWidth="10.85546875" defaultRowHeight="12.75" x14ac:dyDescent="0.2"/>
  <cols>
    <col min="1" max="1" width="32.140625" style="141" customWidth="1" collapsed="1"/>
    <col min="2" max="2" width="38.42578125" style="141" bestFit="1" customWidth="1" collapsed="1"/>
    <col min="3" max="3" width="21.7109375" style="141" customWidth="1" collapsed="1"/>
    <col min="4" max="4" width="10.85546875" style="141" collapsed="1"/>
    <col min="5" max="5" width="20.42578125" style="141" customWidth="1" collapsed="1"/>
    <col min="6" max="6" width="16.5703125" style="141" customWidth="1" collapsed="1"/>
    <col min="7" max="7" width="10.85546875" style="141" collapsed="1"/>
    <col min="8" max="8" width="16" style="141" customWidth="1" collapsed="1"/>
    <col min="9" max="9" width="21" style="141" customWidth="1" collapsed="1"/>
    <col min="10" max="10" width="10.85546875" style="141" collapsed="1"/>
    <col min="11" max="11" width="20.85546875" style="141" customWidth="1" collapsed="1"/>
    <col min="12" max="12" width="10.85546875" style="141" collapsed="1"/>
    <col min="13" max="13" width="21" style="141" customWidth="1" collapsed="1"/>
    <col min="14" max="15" width="10.85546875" style="141" collapsed="1"/>
    <col min="16" max="16" width="14.85546875" style="141" customWidth="1" collapsed="1"/>
    <col min="17" max="17" width="10.85546875" style="141" collapsed="1"/>
    <col min="18" max="18" width="16.42578125" style="141" customWidth="1" collapsed="1"/>
    <col min="19" max="19" width="10.85546875" style="141" collapsed="1"/>
    <col min="20" max="20" width="30.140625" style="141" customWidth="1" collapsed="1"/>
    <col min="21" max="16384" width="10.85546875" style="141" collapsed="1"/>
  </cols>
  <sheetData>
    <row r="1" spans="1:22" ht="25.5" customHeight="1" x14ac:dyDescent="0.2">
      <c r="A1" s="439" t="s">
        <v>267</v>
      </c>
      <c r="B1" s="439"/>
      <c r="E1" s="438" t="s">
        <v>129</v>
      </c>
      <c r="F1" s="438"/>
      <c r="G1" s="438"/>
      <c r="H1" s="438"/>
    </row>
    <row r="2" spans="1:22" ht="48.95" customHeight="1" x14ac:dyDescent="0.2">
      <c r="B2" s="151" t="s">
        <v>48</v>
      </c>
      <c r="C2" s="151"/>
      <c r="E2" s="437" t="s">
        <v>102</v>
      </c>
      <c r="F2" s="437"/>
      <c r="G2" s="437"/>
      <c r="H2" s="437"/>
      <c r="I2" s="437"/>
      <c r="K2" s="437" t="s">
        <v>93</v>
      </c>
      <c r="L2" s="437"/>
      <c r="M2" s="437"/>
      <c r="O2" s="437" t="s">
        <v>110</v>
      </c>
      <c r="P2" s="437"/>
      <c r="R2" s="142" t="s">
        <v>121</v>
      </c>
      <c r="T2" s="142" t="s">
        <v>150</v>
      </c>
      <c r="V2" s="84" t="s">
        <v>128</v>
      </c>
    </row>
    <row r="3" spans="1:22" ht="29.25" thickBot="1" x14ac:dyDescent="0.25">
      <c r="A3" s="143" t="s">
        <v>8</v>
      </c>
      <c r="B3" s="151" t="s">
        <v>8</v>
      </c>
      <c r="C3" s="151" t="s">
        <v>48</v>
      </c>
      <c r="E3" s="144" t="s">
        <v>87</v>
      </c>
      <c r="F3" s="144" t="s">
        <v>88</v>
      </c>
      <c r="H3" s="144" t="s">
        <v>89</v>
      </c>
      <c r="I3" s="144" t="s">
        <v>90</v>
      </c>
      <c r="K3" s="142" t="s">
        <v>94</v>
      </c>
      <c r="L3" s="142" t="s">
        <v>3</v>
      </c>
      <c r="M3" s="142" t="s">
        <v>99</v>
      </c>
      <c r="O3" s="148" t="s">
        <v>87</v>
      </c>
      <c r="P3" s="148" t="s">
        <v>198</v>
      </c>
      <c r="R3" s="143" t="s">
        <v>122</v>
      </c>
      <c r="T3" s="18" t="s">
        <v>134</v>
      </c>
      <c r="V3" s="62" t="s">
        <v>139</v>
      </c>
    </row>
    <row r="4" spans="1:22" ht="28.5" x14ac:dyDescent="0.2">
      <c r="A4" s="150" t="s">
        <v>154</v>
      </c>
      <c r="B4" s="153" t="s">
        <v>154</v>
      </c>
      <c r="C4" s="165" t="s">
        <v>130</v>
      </c>
      <c r="E4" s="143" t="s">
        <v>103</v>
      </c>
      <c r="F4" s="145">
        <v>0.25</v>
      </c>
      <c r="H4" s="143" t="s">
        <v>91</v>
      </c>
      <c r="I4" s="145">
        <v>0.25</v>
      </c>
      <c r="K4" s="143" t="s">
        <v>95</v>
      </c>
      <c r="L4" s="143" t="s">
        <v>97</v>
      </c>
      <c r="M4" s="143" t="s">
        <v>100</v>
      </c>
      <c r="O4" s="143" t="s">
        <v>103</v>
      </c>
      <c r="P4" s="183" t="s">
        <v>51</v>
      </c>
      <c r="R4" s="143" t="s">
        <v>123</v>
      </c>
      <c r="T4" s="18" t="s">
        <v>135</v>
      </c>
      <c r="V4" s="62" t="s">
        <v>141</v>
      </c>
    </row>
    <row r="5" spans="1:22" ht="29.25" thickBot="1" x14ac:dyDescent="0.25">
      <c r="A5" s="150" t="s">
        <v>155</v>
      </c>
      <c r="B5" s="157"/>
      <c r="C5" s="166"/>
      <c r="E5" s="143" t="s">
        <v>104</v>
      </c>
      <c r="F5" s="145">
        <v>0.15</v>
      </c>
      <c r="H5" s="143" t="s">
        <v>92</v>
      </c>
      <c r="I5" s="145">
        <v>0.15</v>
      </c>
      <c r="K5" s="143" t="s">
        <v>96</v>
      </c>
      <c r="L5" s="143" t="s">
        <v>98</v>
      </c>
      <c r="M5" s="143" t="s">
        <v>101</v>
      </c>
      <c r="O5" s="143" t="s">
        <v>104</v>
      </c>
      <c r="P5" s="183" t="s">
        <v>51</v>
      </c>
      <c r="R5" s="143" t="s">
        <v>124</v>
      </c>
      <c r="T5" s="18" t="s">
        <v>136</v>
      </c>
      <c r="V5" s="62" t="s">
        <v>140</v>
      </c>
    </row>
    <row r="6" spans="1:22" ht="28.5" x14ac:dyDescent="0.2">
      <c r="A6" s="150" t="s">
        <v>156</v>
      </c>
      <c r="B6" s="159" t="s">
        <v>155</v>
      </c>
      <c r="C6" s="167" t="s">
        <v>137</v>
      </c>
      <c r="E6" s="143" t="s">
        <v>105</v>
      </c>
      <c r="F6" s="145">
        <v>0.1</v>
      </c>
      <c r="H6" s="143"/>
      <c r="I6" s="143"/>
      <c r="K6" s="143"/>
      <c r="L6" s="143"/>
      <c r="M6" s="143"/>
      <c r="O6" s="143" t="s">
        <v>105</v>
      </c>
      <c r="P6" s="183" t="s">
        <v>84</v>
      </c>
      <c r="R6" s="143" t="s">
        <v>125</v>
      </c>
      <c r="T6" s="18" t="s">
        <v>254</v>
      </c>
      <c r="V6" s="143"/>
    </row>
    <row r="7" spans="1:22" ht="13.5" thickBot="1" x14ac:dyDescent="0.25">
      <c r="A7" s="150" t="s">
        <v>157</v>
      </c>
      <c r="B7" s="157"/>
      <c r="C7" s="166"/>
      <c r="E7" s="143"/>
      <c r="F7" s="145"/>
      <c r="O7" s="146"/>
      <c r="R7" s="143" t="s">
        <v>126</v>
      </c>
    </row>
    <row r="8" spans="1:22" x14ac:dyDescent="0.2">
      <c r="A8" s="150" t="s">
        <v>158</v>
      </c>
      <c r="B8" s="159" t="s">
        <v>156</v>
      </c>
      <c r="C8" s="167" t="s">
        <v>74</v>
      </c>
      <c r="R8" s="143"/>
    </row>
    <row r="9" spans="1:22" ht="26.25" thickBot="1" x14ac:dyDescent="0.25">
      <c r="A9" s="150" t="s">
        <v>159</v>
      </c>
      <c r="B9" s="161"/>
      <c r="C9" s="166"/>
    </row>
    <row r="10" spans="1:22" x14ac:dyDescent="0.2">
      <c r="A10" s="150" t="s">
        <v>160</v>
      </c>
      <c r="B10" s="159" t="s">
        <v>157</v>
      </c>
      <c r="C10" s="167" t="s">
        <v>131</v>
      </c>
    </row>
    <row r="11" spans="1:22" ht="14.1" customHeight="1" thickBot="1" x14ac:dyDescent="0.25">
      <c r="A11" s="152"/>
      <c r="B11" s="157"/>
      <c r="C11" s="166"/>
    </row>
    <row r="12" spans="1:22" ht="14.1" customHeight="1" x14ac:dyDescent="0.2">
      <c r="B12" s="159" t="s">
        <v>158</v>
      </c>
      <c r="C12" s="160" t="s">
        <v>130</v>
      </c>
    </row>
    <row r="13" spans="1:22" ht="14.1" customHeight="1" x14ac:dyDescent="0.2">
      <c r="B13" s="156"/>
      <c r="C13" s="155" t="s">
        <v>137</v>
      </c>
    </row>
    <row r="14" spans="1:22" ht="14.1" customHeight="1" x14ac:dyDescent="0.2">
      <c r="B14" s="154"/>
      <c r="C14" s="155" t="s">
        <v>74</v>
      </c>
    </row>
    <row r="15" spans="1:22" ht="14.1" customHeight="1" x14ac:dyDescent="0.2">
      <c r="B15" s="154"/>
      <c r="C15" s="155" t="s">
        <v>131</v>
      </c>
    </row>
    <row r="16" spans="1:22" ht="14.1" customHeight="1" x14ac:dyDescent="0.2">
      <c r="B16" s="154"/>
      <c r="C16" s="155" t="s">
        <v>46</v>
      </c>
    </row>
    <row r="17" spans="2:3" ht="14.1" customHeight="1" thickBot="1" x14ac:dyDescent="0.25">
      <c r="B17" s="157"/>
      <c r="C17" s="158"/>
    </row>
    <row r="18" spans="2:3" ht="25.5" x14ac:dyDescent="0.2">
      <c r="B18" s="159" t="s">
        <v>159</v>
      </c>
      <c r="C18" s="160" t="s">
        <v>130</v>
      </c>
    </row>
    <row r="19" spans="2:3" ht="14.1" customHeight="1" x14ac:dyDescent="0.2">
      <c r="B19" s="154"/>
      <c r="C19" s="155" t="s">
        <v>137</v>
      </c>
    </row>
    <row r="20" spans="2:3" ht="14.1" customHeight="1" x14ac:dyDescent="0.2">
      <c r="B20" s="154"/>
      <c r="C20" s="155" t="s">
        <v>74</v>
      </c>
    </row>
    <row r="21" spans="2:3" ht="14.1" customHeight="1" x14ac:dyDescent="0.2">
      <c r="B21" s="154"/>
      <c r="C21" s="155" t="s">
        <v>131</v>
      </c>
    </row>
    <row r="22" spans="2:3" ht="14.1" customHeight="1" x14ac:dyDescent="0.2">
      <c r="B22" s="154"/>
      <c r="C22" s="155" t="s">
        <v>46</v>
      </c>
    </row>
    <row r="23" spans="2:3" ht="14.1" customHeight="1" thickBot="1" x14ac:dyDescent="0.25">
      <c r="B23" s="161"/>
      <c r="C23" s="162"/>
    </row>
    <row r="24" spans="2:3" ht="14.1" customHeight="1" x14ac:dyDescent="0.2">
      <c r="B24" s="159" t="s">
        <v>160</v>
      </c>
      <c r="C24" s="160" t="s">
        <v>46</v>
      </c>
    </row>
    <row r="25" spans="2:3" ht="14.1" customHeight="1" x14ac:dyDescent="0.2">
      <c r="B25" s="154"/>
      <c r="C25" s="155" t="s">
        <v>137</v>
      </c>
    </row>
    <row r="26" spans="2:3" ht="14.1" customHeight="1" thickBot="1" x14ac:dyDescent="0.25">
      <c r="B26" s="157"/>
      <c r="C26" s="158"/>
    </row>
  </sheetData>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Afectación_Económica</vt:lpstr>
      <vt:lpstr>'2 CONTEXTO E IDENTIFICACIÓN'!Área_de_impresión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USER</cp:lastModifiedBy>
  <cp:lastPrinted>2021-12-17T22:37:09Z</cp:lastPrinted>
  <dcterms:created xsi:type="dcterms:W3CDTF">2006-09-16T00:00:00Z</dcterms:created>
  <dcterms:modified xsi:type="dcterms:W3CDTF">2025-10-02T14:55:04Z</dcterms:modified>
</cp:coreProperties>
</file>